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20" yWindow="-120" windowWidth="21840" windowHeight="13140" tabRatio="9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W35" i="10"/>
  <c r="BW36" i="10" s="1"/>
  <c r="BE35" i="10"/>
  <c r="BW34" i="10"/>
  <c r="C34" i="10"/>
  <c r="BW37" i="10" l="1"/>
  <c r="BW38" i="10" s="1"/>
  <c r="BW39" i="10" s="1"/>
  <c r="CO34" i="10"/>
  <c r="CO35" i="10" s="1"/>
  <c r="CO36"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<sst xmlns="http://schemas.openxmlformats.org/spreadsheetml/2006/main" count="1187" uniqueCount="610">
  <si>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</si>
  <si>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</si>
  <si>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</si>
  <si>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</si>
  <si>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</si>
  <si>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</si>
  <si>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</si>
  <si>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</si>
  <si>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</si>
  <si>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</si>
  <si>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</si>
  <si>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</si>
  <si>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</si>
  <si>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</si>
  <si>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</si>
  <si>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</si>
  <si>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</si>
  <si>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</si>
  <si>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</si>
  <si>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</si>
  <si>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</si>
  <si>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</si>
  <si>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</si>
  <si>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</si>
  <si>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</si>
  <si>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</si>
  <si>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</si>
  <si>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</si>
  <si>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</si>
  <si>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</si>
  <si>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</si>
  <si>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</si>
  <si>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</si>
  <si>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</si>
  <si>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</si>
  <si>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</si>
  <si>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</si>
  <si>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</si>
  <si>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</si>
  <si>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</si>
  <si>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</si>
  <si>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</si>
  <si>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</si>
  <si>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</si>
  <si>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</si>
  <si>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</si>
  <si>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</si>
  <si>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</si>
  <si>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</si>
  <si>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</si>
  <si>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</si>
  <si>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</si>
  <si>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</si>
  <si>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</si>
  <si>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</si>
  <si>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</si>
  <si>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</si>
  <si>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</si>
  <si>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</si>
  <si>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</si>
  <si>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</si>
  <si>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</si>
  <si>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</si>
  <si>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</si>
  <si>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</si>
  <si>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</si>
  <si>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</si>
  <si>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</si>
  <si>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</si>
  <si>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</si>
  <si>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</si>
  <si>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</si>
  <si>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</si>
  <si>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</si>
  <si>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</si>
  <si>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</si>
  <si>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</si>
  <si>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</si>
  <si>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</si>
  <si>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</si>
  <si>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</si>
  <si>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</si>
  <si>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</si>
  <si>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</si>
  <si>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</si>
  <si>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</si>
  <si>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</si>
  <si>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</si>
  <si>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</si>
  <si>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</si>
  <si>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</si>
  <si>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</si>
  <si>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</si>
  <si>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</si>
  <si>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</si>
  <si>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</si>
  <si>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</si>
  <si>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</si>
  <si>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</si>
  <si>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</si>
  <si>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</si>
  <si>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</si>
  <si>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</si>
  <si>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</si>
  <si>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</si>
  <si>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</si>
  <si>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</si>
  <si>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</si>
  <si>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</si>
  <si>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</si>
  <si>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</si>
  <si>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</si>
  <si>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</si>
  <si>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</si>
  <si>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</si>
  <si>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</si>
  <si>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</si>
  <si>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</si>
  <si>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</si>
  <si>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</si>
  <si>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</si>
  <si>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</si>
  <si>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</si>
  <si>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</si>
  <si>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</si>
  <si>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</si>
  <si>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</si>
  <si>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</si>
  <si>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</si>
  <si>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</si>
  <si>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</si>
  <si>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</si>
  <si>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</si>
  <si>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</si>
  <si>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</si>
  <si>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</si>
  <si>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</si>
  <si>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</si>
  <si>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</si>
  <si>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</si>
  <si>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</si>
  <si>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</si>
  <si>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</si>
  <si>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</si>
  <si>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</si>
  <si>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</si>
  <si>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</si>
  <si>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</si>
  <si>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</si>
  <si>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</si>
  <si>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</si>
  <si>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</si>
  <si>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</si>
  <si>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</si>
  <si>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</si>
  <si>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</si>
  <si>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</si>
  <si>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</si>
  <si>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</si>
  <si>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</si>
  <si>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</si>
  <si>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</si>
  <si>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</si>
  <si>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</si>
  <si>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</si>
  <si>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</si>
  <si>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</si>
  <si>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</si>
  <si>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</si>
  <si>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</si>
  <si>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</si>
  <si>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</si>
  <si>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</si>
  <si>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</si>
  <si>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</si>
  <si>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</si>
  <si>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</si>
  <si>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</si>
  <si>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</si>
  <si>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</si>
  <si>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</si>
  <si>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</si>
  <si>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</si>
  <si>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</si>
  <si>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</si>
  <si>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</si>
  <si>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</si>
  <si>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</si>
  <si>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</si>
  <si>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</si>
  <si>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</si>
  <si>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</si>
  <si>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</si>
  <si>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</si>
  <si>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</si>
  <si>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</si>
  <si>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</si>
  <si>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</si>
  <si>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</si>
  <si>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</si>
  <si>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</si>
  <si>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</si>
  <si>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</si>
  <si>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</si>
  <si>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</si>
  <si>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</si>
  <si>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</si>
  <si>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</si>
  <si>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</si>
  <si>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</si>
  <si>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</si>
  <si>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</si>
  <si>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</si>
  <si>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</si>
  <si>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</si>
  <si>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</si>
  <si>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神奈川県箱根町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</si>
  <si>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</si>
  <si>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</si>
  <si>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</si>
  <si>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</si>
  <si>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</si>
  <si>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</si>
  <si>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</si>
  <si>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</si>
  <si>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</si>
  <si>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</si>
  <si>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</si>
  <si>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</si>
  <si>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</si>
  <si>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</si>
  <si>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</si>
  <si>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</si>
  <si>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</si>
  <si>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</si>
  <si>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</si>
  <si>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</si>
  <si>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</si>
  <si>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</si>
  <si>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</si>
  <si>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</si>
  <si>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</si>
  <si>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</si>
  <si>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</si>
  <si>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</si>
  <si>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</si>
  <si>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</si>
  <si>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</si>
  <si>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</si>
  <si>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</si>
  <si>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</si>
  <si>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</si>
  <si>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</si>
  <si>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</si>
  <si>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</si>
  <si>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</si>
  <si>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</si>
  <si>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</si>
  <si>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</si>
  <si>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</si>
  <si>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</si>
  <si>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</si>
  <si>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</si>
  <si>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</si>
  <si>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</si>
  <si>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</si>
  <si>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</si>
  <si>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</si>
  <si>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</si>
  <si>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</si>
  <si>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</si>
  <si>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</si>
  <si>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</si>
  <si>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</si>
  <si>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</si>
  <si>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</si>
  <si>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</si>
  <si>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</si>
  <si>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</si>
  <si>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</si>
  <si>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</si>
  <si>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</si>
  <si>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</si>
  <si>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</si>
  <si>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</si>
  <si>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</si>
  <si>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</si>
  <si>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</si>
  <si>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</si>
  <si>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</si>
  <si>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</si>
  <si>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</si>
  <si>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</si>
  <si>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</si>
  <si>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</si>
  <si>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</si>
  <si>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</si>
  <si>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</si>
  <si>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</si>
  <si>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</si>
  <si>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</si>
  <si>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</si>
  <si>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</si>
  <si>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</si>
  <si>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</si>
  <si>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</si>
  <si>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</si>
  <si>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</si>
  <si>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</si>
  <si>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</si>
  <si>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</si>
  <si>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</si>
  <si>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</si>
  <si>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</si>
  <si>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</si>
  <si>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</si>
  <si>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</si>
  <si>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</si>
  <si>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</si>
  <si>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</si>
  <si>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</si>
  <si>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</si>
  <si>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</si>
  <si>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</si>
  <si>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</si>
  <si>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</si>
  <si>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</si>
  <si>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</si>
  <si>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</si>
  <si>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</si>
  <si>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</si>
  <si>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</si>
  <si>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</si>
  <si>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</si>
  <si>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</si>
  <si>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</si>
  <si>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</si>
  <si>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</si>
  <si>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</si>
  <si>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</si>
  <si>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</si>
  <si>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</si>
  <si>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</si>
  <si>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</si>
  <si>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</si>
  <si>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</si>
  <si>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</si>
  <si>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</si>
  <si>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</si>
  <si>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</si>
  <si>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</si>
  <si>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</si>
  <si>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</si>
  <si>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</si>
  <si>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</si>
  <si>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</si>
  <si>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</si>
  <si>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</si>
  <si>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</si>
  <si>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</si>
  <si>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</si>
  <si>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</si>
  <si>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</si>
  <si>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</si>
  <si>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</si>
  <si>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</si>
  <si>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</si>
  <si>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</si>
  <si>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</si>
  <si>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</si>
  <si>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神奈川県箱根町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</si>
  <si>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</si>
  <si>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</si>
  <si>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</si>
  <si>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</si>
  <si>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</si>
  <si>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</si>
  <si>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</si>
  <si>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</si>
  <si>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</si>
  <si>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</si>
  <si>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</si>
  <si>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</si>
  <si>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</si>
  <si>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</si>
  <si>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</si>
  <si>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</si>
  <si>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</si>
  <si>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</si>
  <si>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</si>
  <si>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</si>
  <si>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</si>
  <si>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</si>
  <si>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</si>
  <si>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</si>
  <si>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</si>
  <si>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</si>
  <si>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</si>
  <si>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</si>
  <si>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</si>
  <si>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</si>
  <si>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</si>
  <si>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</si>
  <si>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</si>
  <si>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</si>
  <si>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</si>
  <si>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</si>
  <si>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</si>
  <si>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</si>
  <si>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</si>
  <si>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</si>
  <si>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</si>
  <si>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</si>
  <si>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</si>
  <si>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</si>
  <si>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</si>
  <si>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</si>
  <si>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</si>
  <si>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</si>
  <si>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</si>
  <si>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</si>
  <si>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</si>
  <si>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</si>
  <si>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</si>
  <si>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</si>
  <si>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</si>
  <si>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</si>
  <si>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</si>
  <si>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</si>
  <si>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</si>
  <si>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</si>
  <si>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</si>
  <si>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</si>
  <si>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</si>
  <si>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</si>
  <si>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</si>
  <si>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</si>
  <si>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</si>
  <si>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</si>
  <si>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</si>
  <si>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</si>
  <si>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</si>
  <si>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</si>
  <si>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</si>
  <si>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</si>
  <si>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</si>
  <si>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</si>
  <si>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</si>
  <si>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</si>
  <si>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</si>
  <si>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</si>
  <si>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</si>
  <si>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</si>
  <si>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</si>
  <si>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</si>
  <si>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</si>
  <si>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</si>
  <si>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</si>
  <si>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</si>
  <si>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</si>
  <si>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</si>
  <si>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</si>
  <si>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</si>
  <si>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</si>
  <si>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</si>
  <si>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</si>
  <si>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</si>
  <si>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</si>
  <si>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</si>
  <si>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</si>
  <si>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</si>
  <si>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</si>
  <si>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</si>
  <si>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</si>
  <si>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</si>
  <si>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</si>
  <si>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</si>
  <si>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</si>
  <si>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</si>
  <si>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</si>
  <si>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</si>
  <si>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</si>
  <si>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</si>
  <si>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</si>
  <si>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</si>
  <si>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</si>
  <si>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</si>
  <si>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</si>
  <si>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</si>
  <si>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</si>
  <si>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</si>
  <si>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</si>
  <si>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</si>
  <si>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</si>
  <si>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</si>
  <si>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</si>
  <si>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</si>
  <si>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</si>
  <si>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</si>
  <si>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</si>
  <si>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</si>
  <si>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</si>
  <si>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</si>
  <si>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</si>
  <si>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</si>
  <si>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</si>
  <si>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</si>
  <si>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</si>
  <si>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</si>
  <si>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</si>
  <si>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</si>
  <si>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</si>
  <si>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</si>
  <si>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</si>
  <si>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</si>
  <si>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</si>
  <si>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</si>
  <si>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</si>
  <si>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</si>
  <si>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</si>
  <si>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</si>
  <si>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</si>
  <si>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</si>
  <si>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</si>
  <si>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</si>
  <si>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</si>
  <si>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</si>
  <si>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</si>
  <si>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</si>
  <si>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</si>
  <si>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</si>
  <si>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</si>
  <si>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</si>
  <si>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</si>
  <si>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</si>
  <si>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</si>
  <si>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</si>
  <si>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</si>
  <si>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</si>
  <si>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</si>
  <si>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</si>
  <si>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</si>
  <si>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</si>
  <si>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</si>
  <si>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</si>
  <si>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</si>
  <si>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</si>
  <si>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</si>
  <si>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</si>
  <si>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</si>
  <si>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</si>
  <si>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</si>
  <si>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</si>
  <si>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</si>
  <si>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</si>
  <si>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</si>
  <si>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</si>
  <si>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</si>
  <si>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</si>
  <si>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</si>
  <si>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</si>
  <si>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</si>
  <si>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公共下水道事業会計</t>
  </si>
  <si>
    <t>水道事業会計</t>
  </si>
  <si>
    <t>介護保険特別会計</t>
  </si>
  <si>
    <t>国民健康保険特別会計</t>
  </si>
  <si>
    <t>温泉特別会計</t>
  </si>
  <si>
    <t>育英奨学金特別会計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</si>
  <si>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</si>
  <si>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</si>
  <si>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</si>
  <si>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</si>
  <si>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</si>
  <si>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</si>
  <si>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</si>
  <si>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</si>
  <si>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（公財）箱根町文化スポーツ財団</t>
    <rPh sb="1" eb="2">
      <t>オオヤケ</t>
    </rPh>
    <rPh sb="2" eb="3">
      <t>ザイ</t>
    </rPh>
    <rPh sb="4" eb="7">
      <t>ハコネマチ</t>
    </rPh>
    <rPh sb="7" eb="9">
      <t>ブンカ</t>
    </rPh>
    <rPh sb="13" eb="15">
      <t>ザイダン</t>
    </rPh>
    <phoneticPr fontId="2"/>
  </si>
  <si>
    <t>（一財）箱根町観光協会</t>
    <rPh sb="1" eb="2">
      <t>イチ</t>
    </rPh>
    <rPh sb="2" eb="3">
      <t>ザイ</t>
    </rPh>
    <rPh sb="4" eb="11">
      <t>ハコネマチカンコウキョウカイ</t>
    </rPh>
    <phoneticPr fontId="2"/>
  </si>
  <si>
    <t>（公財）かながわ健康財団</t>
    <rPh sb="1" eb="3">
      <t>コウザイ</t>
    </rPh>
    <rPh sb="8" eb="12">
      <t>ケンコウザイダン</t>
    </rPh>
    <phoneticPr fontId="2"/>
  </si>
  <si>
    <t>－</t>
  </si>
  <si>
    <t>－</t>
    <phoneticPr fontId="2"/>
  </si>
  <si>
    <t>箱根町外二カ市組合</t>
    <rPh sb="0" eb="3">
      <t>ハコネマチ</t>
    </rPh>
    <rPh sb="3" eb="4">
      <t>ホカ</t>
    </rPh>
    <rPh sb="4" eb="5">
      <t>２</t>
    </rPh>
    <rPh sb="6" eb="7">
      <t>シ</t>
    </rPh>
    <rPh sb="7" eb="9">
      <t>クミアイ</t>
    </rPh>
    <phoneticPr fontId="2"/>
  </si>
  <si>
    <t>南足柄市外４カ市町組合</t>
    <rPh sb="0" eb="4">
      <t>ミナミアシガラシ</t>
    </rPh>
    <rPh sb="4" eb="5">
      <t>ホカ</t>
    </rPh>
    <rPh sb="7" eb="8">
      <t>シ</t>
    </rPh>
    <rPh sb="8" eb="9">
      <t>マチ</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</si>
  <si>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</si>
  <si>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</si>
  <si>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神奈川県後期高齢者医療広域連合（後期高齢者特別会計）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トクベツ</t>
    </rPh>
    <rPh sb="23" eb="25">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</si>
  <si>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</si>
  <si>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災害支援基金</t>
    <rPh sb="0" eb="2">
      <t>サイガイ</t>
    </rPh>
    <rPh sb="2" eb="4">
      <t>シエン</t>
    </rPh>
    <rPh sb="4" eb="6">
      <t>キキン</t>
    </rPh>
    <phoneticPr fontId="11"/>
  </si>
  <si>
    <t>育英奨学基金</t>
    <rPh sb="0" eb="2">
      <t>イクエイ</t>
    </rPh>
    <rPh sb="2" eb="4">
      <t>ショウガク</t>
    </rPh>
    <rPh sb="4" eb="6">
      <t>キキン</t>
    </rPh>
    <phoneticPr fontId="11"/>
  </si>
  <si>
    <t>国際交流基金</t>
    <rPh sb="0" eb="2">
      <t>コクサイ</t>
    </rPh>
    <rPh sb="2" eb="4">
      <t>コウリュウ</t>
    </rPh>
    <rPh sb="4" eb="6">
      <t>キキン</t>
    </rPh>
    <phoneticPr fontId="11"/>
  </si>
  <si>
    <t>社会福祉基金</t>
    <rPh sb="0" eb="2">
      <t>シャカイ</t>
    </rPh>
    <rPh sb="2" eb="4">
      <t>フクシ</t>
    </rPh>
    <rPh sb="4" eb="6">
      <t>キキン</t>
    </rPh>
    <phoneticPr fontId="11"/>
  </si>
  <si>
    <t>資源保全基金</t>
    <rPh sb="0" eb="2">
      <t>シゲン</t>
    </rPh>
    <rPh sb="2" eb="4">
      <t>ホゼン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</si>
  <si>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</si>
  <si>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</si>
  <si>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</si>
  <si>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から令和元年度については、将来負担比率、有形固定資産減価償却率ともに他の類似団体に比べ、高い値となっている。町単独で見ると、有形固定資産減価償却率は同水準で経過し、将来負担比率は減少傾向にある。今後、有形固定資産の更新時期を迎えるにあたり、将来負担比率への影響を考慮した形で更新を行っていく必要がある。</t>
    <rPh sb="0" eb="2">
      <t>ヘイセイ</t>
    </rPh>
    <rPh sb="4" eb="5">
      <t>ネン</t>
    </rPh>
    <rPh sb="7" eb="9">
      <t>レイワ</t>
    </rPh>
    <rPh sb="9" eb="12">
      <t>ガンネンド</t>
    </rPh>
    <rPh sb="18" eb="24">
      <t>ショウライフタンヒリツ</t>
    </rPh>
    <rPh sb="25" eb="31">
      <t>ユウケイコテイシサン</t>
    </rPh>
    <rPh sb="31" eb="36">
      <t>ゲンカショウキャクリツ</t>
    </rPh>
    <rPh sb="39" eb="40">
      <t>タ</t>
    </rPh>
    <rPh sb="41" eb="43">
      <t>ルイジ</t>
    </rPh>
    <rPh sb="43" eb="45">
      <t>ダンタイ</t>
    </rPh>
    <rPh sb="46" eb="47">
      <t>クラ</t>
    </rPh>
    <rPh sb="49" eb="50">
      <t>タカ</t>
    </rPh>
    <rPh sb="51" eb="52">
      <t>アタイ</t>
    </rPh>
    <rPh sb="59" eb="62">
      <t>マチタンドク</t>
    </rPh>
    <rPh sb="63" eb="64">
      <t>ミ</t>
    </rPh>
    <rPh sb="67" eb="73">
      <t>ユウケイコテイシサン</t>
    </rPh>
    <rPh sb="73" eb="78">
      <t>ゲンカショウキャクリツ</t>
    </rPh>
    <rPh sb="79" eb="82">
      <t>ドウスイジュン</t>
    </rPh>
    <rPh sb="83" eb="85">
      <t>ケイカ</t>
    </rPh>
    <rPh sb="87" eb="93">
      <t>ショウライフタンヒリツ</t>
    </rPh>
    <rPh sb="94" eb="96">
      <t>ゲンショウ</t>
    </rPh>
    <rPh sb="96" eb="98">
      <t>ケイコウ</t>
    </rPh>
    <rPh sb="102" eb="104">
      <t>コンゴ</t>
    </rPh>
    <rPh sb="105" eb="111">
      <t>ユウケイコテイシサン</t>
    </rPh>
    <rPh sb="112" eb="116">
      <t>コウシンジキ</t>
    </rPh>
    <rPh sb="117" eb="118">
      <t>ムカ</t>
    </rPh>
    <rPh sb="125" eb="131">
      <t>ショウライフタンヒリツ</t>
    </rPh>
    <rPh sb="133" eb="135">
      <t>エイキョウ</t>
    </rPh>
    <rPh sb="136" eb="138">
      <t>コウリョ</t>
    </rPh>
    <rPh sb="140" eb="141">
      <t>カタチ</t>
    </rPh>
    <rPh sb="142" eb="144">
      <t>コウシン</t>
    </rPh>
    <rPh sb="145" eb="146">
      <t>オコナ</t>
    </rPh>
    <rPh sb="150" eb="1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</si>
  <si>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</si>
  <si>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</si>
  <si>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</si>
  <si>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</si>
  <si>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</si>
  <si>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</si>
  <si>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</si>
  <si>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</si>
  <si>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将来負担比率、実質公債費比率ともに減少傾向にある。将来負担比率については、中学校校舎整備事業や湯本分署建設事業により将来負担額が増額となる一方、退職手当負担見込額の減少や、ふるさと納税寄付金の増による充当可能基金の大幅増に伴い減少した。実質公債費比率は、単年度でみると平成28・29年度に借り入れた町道整備事業や、環境センター施設改修事業に係る起債の償還が始まったことにより増加しているが、3カ年の平均でみると、過去に実施した大型工事に係る地方債の償還が完了したことで減少している。今後公共施設の老朽化に伴う改修工事等により、各値が増加する可能性があるため、借入と償還のバランスを考慮し、財政の健全化に努める。</t>
    <rPh sb="0" eb="6">
      <t>ショウライフタンヒリツ</t>
    </rPh>
    <rPh sb="6" eb="7">
      <t>オヨ</t>
    </rPh>
    <rPh sb="8" eb="15">
      <t>ジッシツコウサイヒヒリツ</t>
    </rPh>
    <rPh sb="159" eb="162">
      <t>タンネンド</t>
    </rPh>
    <rPh sb="166" eb="168">
      <t>ヘイセイ</t>
    </rPh>
    <rPh sb="173" eb="174">
      <t>ネン</t>
    </rPh>
    <rPh sb="174" eb="175">
      <t>ド</t>
    </rPh>
    <rPh sb="176" eb="177">
      <t>カ</t>
    </rPh>
    <rPh sb="178" eb="179">
      <t>イ</t>
    </rPh>
    <rPh sb="181" eb="185">
      <t>チョウドウセイビ</t>
    </rPh>
    <rPh sb="185" eb="187">
      <t>ジギョウ</t>
    </rPh>
    <rPh sb="189" eb="191">
      <t>カンキョウ</t>
    </rPh>
    <rPh sb="195" eb="197">
      <t>シセツ</t>
    </rPh>
    <rPh sb="197" eb="199">
      <t>カイシュウ</t>
    </rPh>
    <rPh sb="199" eb="201">
      <t>ジギョウ</t>
    </rPh>
    <rPh sb="202" eb="203">
      <t>カカ</t>
    </rPh>
    <rPh sb="204" eb="206">
      <t>キサイ</t>
    </rPh>
    <rPh sb="207" eb="209">
      <t>ショウカン</t>
    </rPh>
    <rPh sb="210" eb="211">
      <t>ハジ</t>
    </rPh>
    <rPh sb="219" eb="221">
      <t>ゾウカ</t>
    </rPh>
    <rPh sb="266" eb="268">
      <t>ゲンショウ</t>
    </rPh>
    <rPh sb="273" eb="275">
      <t>コンゴ</t>
    </rPh>
    <rPh sb="275" eb="279">
      <t>コウキョウシセツ</t>
    </rPh>
    <rPh sb="280" eb="283">
      <t>ロウキュウカ</t>
    </rPh>
    <rPh sb="284" eb="285">
      <t>トモナ</t>
    </rPh>
    <rPh sb="286" eb="290">
      <t>カイシュウコウジ</t>
    </rPh>
    <rPh sb="290" eb="291">
      <t>トウ</t>
    </rPh>
    <rPh sb="295" eb="297">
      <t>カクアタイ</t>
    </rPh>
    <rPh sb="298" eb="300">
      <t>ゾウカ</t>
    </rPh>
    <rPh sb="302" eb="305">
      <t>カノウセイ</t>
    </rPh>
    <rPh sb="311" eb="313">
      <t>カリイレ</t>
    </rPh>
    <rPh sb="314" eb="316">
      <t>ショウカン</t>
    </rPh>
    <rPh sb="322" eb="324">
      <t>コウリョ</t>
    </rPh>
    <rPh sb="326" eb="328">
      <t>ザイセイ</t>
    </rPh>
    <rPh sb="329" eb="332">
      <t>ケンゼンカ</t>
    </rPh>
    <rPh sb="333" eb="334">
      <t>ツト</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</si>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</sst>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D204-43A0-AD5A-0D54E8A7AE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67662</c:v>
                </c:pt>
                <c:pt idx="1">
                  <c:v>47782</c:v>
                </c:pt>
                <c:pt idx="2">
                  <c:v>88415</c:v>
                </c:pt>
                <c:pt idx="3">
                  <c:v>205449</c:v>
                </c:pt>
                <c:pt idx="4">
                  <c:v>167202</c:v>
                </c:pt>
              </c:numCache>
            </c:numRef>
          </c:val>
          <c:smooth val="0"/>
          <c:extLst xmlns:c16r2="http://schemas.microsoft.com/office/drawing/2015/06/chart">
            <c:ext xmlns:c16="http://schemas.microsoft.com/office/drawing/2014/chart" uri="{C3380CC4-5D6E-409C-BE32-E72D297353CC}">
              <c16:uniqueId val="{00000001-D204-43A0-AD5A-0D54E8A7AE8A}"/>
            </c:ext>
          </c:extLst>
        </c:ser>
        <c:dLbls>
          <c:showLegendKey val="0"/>
          <c:showVal val="0"/>
          <c:showCatName val="0"/>
          <c:showSerName val="0"/>
          <c:showPercent val="0"/>
          <c:showBubbleSize val="0"/>
        </c:dLbls>
        <c:marker val="1"/>
        <c:smooth val="0"/>
        <c:axId val="197280528"/>
        <c:axId val="532658224"/>
      </c:lineChart>
      <c:catAx>
        <c:axId val="19728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658224"/>
        <c:crosses val="autoZero"/>
        <c:auto val="1"/>
        <c:lblAlgn val="ctr"/>
        <c:lblOffset val="100"/>
        <c:tickLblSkip val="1"/>
        <c:tickMarkSkip val="1"/>
        <c:noMultiLvlLbl val="0"/>
      </c:catAx>
      <c:valAx>
        <c:axId val="532658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8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6.87</c:v>
                </c:pt>
                <c:pt idx="1">
                  <c:v>7.45</c:v>
                </c:pt>
                <c:pt idx="2">
                  <c:v>7.95</c:v>
                </c:pt>
                <c:pt idx="3">
                  <c:v>7.64</c:v>
                </c:pt>
                <c:pt idx="4">
                  <c:v>8.11</c:v>
                </c:pt>
              </c:numCache>
            </c:numRef>
          </c:val>
          <c:extLst xmlns:c16r2="http://schemas.microsoft.com/office/drawing/2015/06/chart">
            <c:ext xmlns:c16="http://schemas.microsoft.com/office/drawing/2014/chart" uri="{C3380CC4-5D6E-409C-BE32-E72D297353CC}">
              <c16:uniqueId val="{00000000-7E03-4920-BAA2-22308D1B6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6.78</c:v>
                </c:pt>
                <c:pt idx="1">
                  <c:v>14.94</c:v>
                </c:pt>
                <c:pt idx="2">
                  <c:v>24.09</c:v>
                </c:pt>
                <c:pt idx="3">
                  <c:v>29.91</c:v>
                </c:pt>
                <c:pt idx="4">
                  <c:v>32.07</c:v>
                </c:pt>
              </c:numCache>
            </c:numRef>
          </c:val>
          <c:extLst xmlns:c16r2="http://schemas.microsoft.com/office/drawing/2015/06/chart">
            <c:ext xmlns:c16="http://schemas.microsoft.com/office/drawing/2014/chart" uri="{C3380CC4-5D6E-409C-BE32-E72D297353CC}">
              <c16:uniqueId val="{00000001-7E03-4920-BAA2-22308D1B6623}"/>
            </c:ext>
          </c:extLst>
        </c:ser>
        <c:dLbls>
          <c:showLegendKey val="0"/>
          <c:showVal val="0"/>
          <c:showCatName val="0"/>
          <c:showSerName val="0"/>
          <c:showPercent val="0"/>
          <c:showBubbleSize val="0"/>
        </c:dLbls>
        <c:gapWidth val="250"/>
        <c:overlap val="100"/>
        <c:axId val="539350152"/>
        <c:axId val="539350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8.89</c:v>
                </c:pt>
                <c:pt idx="2">
                  <c:v>9.09</c:v>
                </c:pt>
                <c:pt idx="3">
                  <c:v>6.24</c:v>
                </c:pt>
                <c:pt idx="4">
                  <c:v>2.36</c:v>
                </c:pt>
              </c:numCache>
            </c:numRef>
          </c:val>
          <c:smooth val="0"/>
          <c:extLst xmlns:c16r2="http://schemas.microsoft.com/office/drawing/2015/06/chart">
            <c:ext xmlns:c16="http://schemas.microsoft.com/office/drawing/2014/chart" uri="{C3380CC4-5D6E-409C-BE32-E72D297353CC}">
              <c16:uniqueId val="{00000002-7E03-4920-BAA2-22308D1B6623}"/>
            </c:ext>
          </c:extLst>
        </c:ser>
        <c:dLbls>
          <c:showLegendKey val="0"/>
          <c:showVal val="0"/>
          <c:showCatName val="0"/>
          <c:showSerName val="0"/>
          <c:showPercent val="0"/>
          <c:showBubbleSize val="0"/>
        </c:dLbls>
        <c:marker val="1"/>
        <c:smooth val="0"/>
        <c:axId val="539350152"/>
        <c:axId val="539350536"/>
      </c:lineChart>
      <c:catAx>
        <c:axId val="53935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350536"/>
        <c:crosses val="autoZero"/>
        <c:auto val="1"/>
        <c:lblAlgn val="ctr"/>
        <c:lblOffset val="100"/>
        <c:tickLblSkip val="1"/>
        <c:tickMarkSkip val="1"/>
        <c:noMultiLvlLbl val="0"/>
      </c:catAx>
      <c:valAx>
        <c:axId val="53935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35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0.51</c:v>
                </c:pt>
                <c:pt idx="2">
                  <c:v>#N/A</c:v>
                </c:pt>
                <c:pt idx="3">
                  <c:v>0.93</c:v>
                </c:pt>
                <c:pt idx="4">
                  <c:v>#N/A</c:v>
                </c:pt>
                <c:pt idx="5">
                  <c:v>3.08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3A-4D1D-949A-AA656B39D1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3A-4D1D-949A-AA656B39D1C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0.15</c:v>
                </c:pt>
                <c:pt idx="4">
                  <c:v>#N/A</c:v>
                </c:pt>
                <c:pt idx="5">
                  <c:v>0.18</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2-703A-4D1D-949A-AA656B39D1CC}"/>
            </c:ext>
          </c:extLst>
        </c:ser>
        <c:ser>
          <c:idx val="3"/>
          <c:order val="3"/>
          <c:tx>
            <c:strRef>
              <c:f>データシート!$A$30</c:f>
              <c:strCache>
                <c:ptCount val="1"/>
                <c:pt idx="0">
                  <c:v>育英奨学金特別会計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0.25</c:v>
                </c:pt>
                <c:pt idx="4">
                  <c:v>#N/A</c:v>
                </c:pt>
                <c:pt idx="5">
                  <c:v>0.28000000000000003</c:v>
                </c:pt>
                <c:pt idx="6">
                  <c:v>#N/A</c:v>
                </c:pt>
                <c:pt idx="7">
                  <c:v>0.36</c:v>
                </c:pt>
                <c:pt idx="8">
                  <c:v>#N/A</c:v>
                </c:pt>
                <c:pt idx="9">
                  <c:v>0.44</c:v>
                </c:pt>
              </c:numCache>
            </c:numRef>
          </c:val>
          <c:extLst xmlns:c16r2="http://schemas.microsoft.com/office/drawing/2015/06/chart">
            <c:ext xmlns:c16="http://schemas.microsoft.com/office/drawing/2014/chart" uri="{C3380CC4-5D6E-409C-BE32-E72D297353CC}">
              <c16:uniqueId val="{00000003-703A-4D1D-949A-AA656B39D1CC}"/>
            </c:ext>
          </c:extLst>
        </c:ser>
        <c:ser>
          <c:idx val="4"/>
          <c:order val="4"/>
          <c:tx>
            <c:strRef>
              <c:f>データシート!$A$31</c:f>
              <c:strCache>
                <c:ptCount val="1"/>
                <c:pt idx="0">
                  <c:v>温泉特別会計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0.42</c:v>
                </c:pt>
                <c:pt idx="2">
                  <c:v>#N/A</c:v>
                </c:pt>
                <c:pt idx="3">
                  <c:v>0.34</c:v>
                </c:pt>
                <c:pt idx="4">
                  <c:v>#N/A</c:v>
                </c:pt>
                <c:pt idx="5">
                  <c:v>0.25</c:v>
                </c:pt>
                <c:pt idx="6">
                  <c:v>#N/A</c:v>
                </c:pt>
                <c:pt idx="7">
                  <c:v>0.33</c:v>
                </c:pt>
                <c:pt idx="8">
                  <c:v>#N/A</c:v>
                </c:pt>
                <c:pt idx="9">
                  <c:v>0.48</c:v>
                </c:pt>
              </c:numCache>
            </c:numRef>
          </c:val>
          <c:extLst xmlns:c16r2="http://schemas.microsoft.com/office/drawing/2015/06/chart">
            <c:ext xmlns:c16="http://schemas.microsoft.com/office/drawing/2014/chart" uri="{C3380CC4-5D6E-409C-BE32-E72D297353CC}">
              <c16:uniqueId val="{00000004-703A-4D1D-949A-AA656B39D1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1.29</c:v>
                </c:pt>
                <c:pt idx="2">
                  <c:v>#N/A</c:v>
                </c:pt>
                <c:pt idx="3">
                  <c:v>1.91</c:v>
                </c:pt>
                <c:pt idx="4">
                  <c:v>#N/A</c:v>
                </c:pt>
                <c:pt idx="5">
                  <c:v>1.02</c:v>
                </c:pt>
                <c:pt idx="6">
                  <c:v>#N/A</c:v>
                </c:pt>
                <c:pt idx="7">
                  <c:v>1.23</c:v>
                </c:pt>
                <c:pt idx="8">
                  <c:v>#N/A</c:v>
                </c:pt>
                <c:pt idx="9">
                  <c:v>1.02</c:v>
                </c:pt>
              </c:numCache>
            </c:numRef>
          </c:val>
          <c:extLst xmlns:c16r2="http://schemas.microsoft.com/office/drawing/2015/06/chart">
            <c:ext xmlns:c16="http://schemas.microsoft.com/office/drawing/2014/chart" uri="{C3380CC4-5D6E-409C-BE32-E72D297353CC}">
              <c16:uniqueId val="{00000005-703A-4D1D-949A-AA656B39D1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0.31</c:v>
                </c:pt>
                <c:pt idx="4">
                  <c:v>#N/A</c:v>
                </c:pt>
                <c:pt idx="5">
                  <c:v>1.04</c:v>
                </c:pt>
                <c:pt idx="6">
                  <c:v>#N/A</c:v>
                </c:pt>
                <c:pt idx="7">
                  <c:v>0.91</c:v>
                </c:pt>
                <c:pt idx="8">
                  <c:v>#N/A</c:v>
                </c:pt>
                <c:pt idx="9">
                  <c:v>1.05</c:v>
                </c:pt>
              </c:numCache>
            </c:numRef>
          </c:val>
          <c:extLst xmlns:c16r2="http://schemas.microsoft.com/office/drawing/2015/06/chart">
            <c:ext xmlns:c16="http://schemas.microsoft.com/office/drawing/2014/chart" uri="{C3380CC4-5D6E-409C-BE32-E72D297353CC}">
              <c16:uniqueId val="{00000006-703A-4D1D-949A-AA656B39D1C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2.84</c:v>
                </c:pt>
                <c:pt idx="2">
                  <c:v>#N/A</c:v>
                </c:pt>
                <c:pt idx="3">
                  <c:v>2.72</c:v>
                </c:pt>
                <c:pt idx="4">
                  <c:v>#N/A</c:v>
                </c:pt>
                <c:pt idx="5">
                  <c:v>3.27</c:v>
                </c:pt>
                <c:pt idx="6">
                  <c:v>#N/A</c:v>
                </c:pt>
                <c:pt idx="7">
                  <c:v>3.41</c:v>
                </c:pt>
                <c:pt idx="8">
                  <c:v>#N/A</c:v>
                </c:pt>
                <c:pt idx="9">
                  <c:v>3.41</c:v>
                </c:pt>
              </c:numCache>
            </c:numRef>
          </c:val>
          <c:extLst xmlns:c16r2="http://schemas.microsoft.com/office/drawing/2015/06/chart">
            <c:ext xmlns:c16="http://schemas.microsoft.com/office/drawing/2014/chart" uri="{C3380CC4-5D6E-409C-BE32-E72D297353CC}">
              <c16:uniqueId val="{00000007-703A-4D1D-949A-AA656B39D1C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4.07</c:v>
                </c:pt>
                <c:pt idx="8">
                  <c:v>#N/A</c:v>
                </c:pt>
                <c:pt idx="9">
                  <c:v>4.82</c:v>
                </c:pt>
              </c:numCache>
            </c:numRef>
          </c:val>
          <c:extLst xmlns:c16r2="http://schemas.microsoft.com/office/drawing/2015/06/chart">
            <c:ext xmlns:c16="http://schemas.microsoft.com/office/drawing/2014/chart" uri="{C3380CC4-5D6E-409C-BE32-E72D297353CC}">
              <c16:uniqueId val="{00000008-703A-4D1D-949A-AA656B39D1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6.66</c:v>
                </c:pt>
                <c:pt idx="2">
                  <c:v>#N/A</c:v>
                </c:pt>
                <c:pt idx="3">
                  <c:v>7.19</c:v>
                </c:pt>
                <c:pt idx="4">
                  <c:v>#N/A</c:v>
                </c:pt>
                <c:pt idx="5">
                  <c:v>7.66</c:v>
                </c:pt>
                <c:pt idx="6">
                  <c:v>#N/A</c:v>
                </c:pt>
                <c:pt idx="7">
                  <c:v>7.27</c:v>
                </c:pt>
                <c:pt idx="8">
                  <c:v>#N/A</c:v>
                </c:pt>
                <c:pt idx="9">
                  <c:v>7.65</c:v>
                </c:pt>
              </c:numCache>
            </c:numRef>
          </c:val>
          <c:extLst xmlns:c16r2="http://schemas.microsoft.com/office/drawing/2015/06/chart">
            <c:ext xmlns:c16="http://schemas.microsoft.com/office/drawing/2014/chart" uri="{C3380CC4-5D6E-409C-BE32-E72D297353CC}">
              <c16:uniqueId val="{00000009-703A-4D1D-949A-AA656B39D1CC}"/>
            </c:ext>
          </c:extLst>
        </c:ser>
        <c:dLbls>
          <c:showLegendKey val="0"/>
          <c:showVal val="0"/>
          <c:showCatName val="0"/>
          <c:showSerName val="0"/>
          <c:showPercent val="0"/>
          <c:showBubbleSize val="0"/>
        </c:dLbls>
        <c:gapWidth val="150"/>
        <c:overlap val="100"/>
        <c:axId val="544023776"/>
        <c:axId val="537587016"/>
      </c:barChart>
      <c:catAx>
        <c:axId val="5440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587016"/>
        <c:crosses val="autoZero"/>
        <c:auto val="1"/>
        <c:lblAlgn val="ctr"/>
        <c:lblOffset val="100"/>
        <c:tickLblSkip val="1"/>
        <c:tickMarkSkip val="1"/>
        <c:noMultiLvlLbl val="0"/>
      </c:catAx>
      <c:valAx>
        <c:axId val="53758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02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583</c:v>
                </c:pt>
                <c:pt idx="5">
                  <c:v>592</c:v>
                </c:pt>
                <c:pt idx="8">
                  <c:v>509</c:v>
                </c:pt>
                <c:pt idx="11">
                  <c:v>472</c:v>
                </c:pt>
                <c:pt idx="14">
                  <c:v>458</c:v>
                </c:pt>
              </c:numCache>
            </c:numRef>
          </c:val>
          <c:extLst xmlns:c16r2="http://schemas.microsoft.com/office/drawing/2015/06/chart">
            <c:ext xmlns:c16="http://schemas.microsoft.com/office/drawing/2014/chart" uri="{C3380CC4-5D6E-409C-BE32-E72D297353CC}">
              <c16:uniqueId val="{00000000-6541-4D91-A356-DCBB4DACB3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41-4D91-A356-DCBB4DACB3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41-4D91-A356-DCBB4DACB3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41-4D91-A356-DCBB4DACB3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296</c:v>
                </c:pt>
                <c:pt idx="3">
                  <c:v>307</c:v>
                </c:pt>
                <c:pt idx="6">
                  <c:v>263</c:v>
                </c:pt>
                <c:pt idx="9">
                  <c:v>209</c:v>
                </c:pt>
                <c:pt idx="12">
                  <c:v>194</c:v>
                </c:pt>
              </c:numCache>
            </c:numRef>
          </c:val>
          <c:extLst xmlns:c16r2="http://schemas.microsoft.com/office/drawing/2015/06/chart">
            <c:ext xmlns:c16="http://schemas.microsoft.com/office/drawing/2014/chart" uri="{C3380CC4-5D6E-409C-BE32-E72D297353CC}">
              <c16:uniqueId val="{00000004-6541-4D91-A356-DCBB4DACB3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41-4D91-A356-DCBB4DACB3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41-4D91-A356-DCBB4DACB3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992</c:v>
                </c:pt>
                <c:pt idx="3">
                  <c:v>958</c:v>
                </c:pt>
                <c:pt idx="6">
                  <c:v>886</c:v>
                </c:pt>
                <c:pt idx="9">
                  <c:v>786</c:v>
                </c:pt>
                <c:pt idx="12">
                  <c:v>868</c:v>
                </c:pt>
              </c:numCache>
            </c:numRef>
          </c:val>
          <c:extLst xmlns:c16r2="http://schemas.microsoft.com/office/drawing/2015/06/chart">
            <c:ext xmlns:c16="http://schemas.microsoft.com/office/drawing/2014/chart" uri="{C3380CC4-5D6E-409C-BE32-E72D297353CC}">
              <c16:uniqueId val="{00000007-6541-4D91-A356-DCBB4DACB3B6}"/>
            </c:ext>
          </c:extLst>
        </c:ser>
        <c:dLbls>
          <c:showLegendKey val="0"/>
          <c:showVal val="0"/>
          <c:showCatName val="0"/>
          <c:showSerName val="0"/>
          <c:showPercent val="0"/>
          <c:showBubbleSize val="0"/>
        </c:dLbls>
        <c:gapWidth val="100"/>
        <c:overlap val="100"/>
        <c:axId val="541143168"/>
        <c:axId val="54114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705</c:v>
                </c:pt>
                <c:pt idx="2">
                  <c:v>#N/A</c:v>
                </c:pt>
                <c:pt idx="3">
                  <c:v>#N/A</c:v>
                </c:pt>
                <c:pt idx="4">
                  <c:v>673</c:v>
                </c:pt>
                <c:pt idx="5">
                  <c:v>#N/A</c:v>
                </c:pt>
                <c:pt idx="6">
                  <c:v>#N/A</c:v>
                </c:pt>
                <c:pt idx="7">
                  <c:v>640</c:v>
                </c:pt>
                <c:pt idx="8">
                  <c:v>#N/A</c:v>
                </c:pt>
                <c:pt idx="9">
                  <c:v>#N/A</c:v>
                </c:pt>
                <c:pt idx="10">
                  <c:v>523</c:v>
                </c:pt>
                <c:pt idx="11">
                  <c:v>#N/A</c:v>
                </c:pt>
                <c:pt idx="12">
                  <c:v>#N/A</c:v>
                </c:pt>
                <c:pt idx="13">
                  <c:v>604</c:v>
                </c:pt>
                <c:pt idx="14">
                  <c:v>#N/A</c:v>
                </c:pt>
              </c:numCache>
            </c:numRef>
          </c:val>
          <c:smooth val="0"/>
          <c:extLst xmlns:c16r2="http://schemas.microsoft.com/office/drawing/2015/06/chart">
            <c:ext xmlns:c16="http://schemas.microsoft.com/office/drawing/2014/chart" uri="{C3380CC4-5D6E-409C-BE32-E72D297353CC}">
              <c16:uniqueId val="{00000008-6541-4D91-A356-DCBB4DACB3B6}"/>
            </c:ext>
          </c:extLst>
        </c:ser>
        <c:dLbls>
          <c:showLegendKey val="0"/>
          <c:showVal val="0"/>
          <c:showCatName val="0"/>
          <c:showSerName val="0"/>
          <c:showPercent val="0"/>
          <c:showBubbleSize val="0"/>
        </c:dLbls>
        <c:marker val="1"/>
        <c:smooth val="0"/>
        <c:axId val="541143168"/>
        <c:axId val="541143552"/>
      </c:lineChart>
      <c:catAx>
        <c:axId val="5411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143552"/>
        <c:crosses val="autoZero"/>
        <c:auto val="1"/>
        <c:lblAlgn val="ctr"/>
        <c:lblOffset val="100"/>
        <c:tickLblSkip val="1"/>
        <c:tickMarkSkip val="1"/>
        <c:noMultiLvlLbl val="0"/>
      </c:catAx>
      <c:valAx>
        <c:axId val="5411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1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5488</c:v>
                </c:pt>
                <c:pt idx="5">
                  <c:v>5186</c:v>
                </c:pt>
                <c:pt idx="8">
                  <c:v>4792</c:v>
                </c:pt>
                <c:pt idx="11">
                  <c:v>5197</c:v>
                </c:pt>
                <c:pt idx="14">
                  <c:v>5650</c:v>
                </c:pt>
              </c:numCache>
            </c:numRef>
          </c:val>
          <c:extLst xmlns:c16r2="http://schemas.microsoft.com/office/drawing/2015/06/chart">
            <c:ext xmlns:c16="http://schemas.microsoft.com/office/drawing/2014/chart" uri="{C3380CC4-5D6E-409C-BE32-E72D297353CC}">
              <c16:uniqueId val="{00000000-9390-40F4-99A7-0F0CD8E965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c:v>
                </c:pt>
                <c:pt idx="5">
                  <c:v>83</c:v>
                </c:pt>
                <c:pt idx="8">
                  <c:v>63</c:v>
                </c:pt>
                <c:pt idx="11">
                  <c:v>41</c:v>
                </c:pt>
                <c:pt idx="14">
                  <c:v>20</c:v>
                </c:pt>
              </c:numCache>
            </c:numRef>
          </c:val>
          <c:extLst xmlns:c16r2="http://schemas.microsoft.com/office/drawing/2015/06/chart">
            <c:ext xmlns:c16="http://schemas.microsoft.com/office/drawing/2014/chart" uri="{C3380CC4-5D6E-409C-BE32-E72D297353CC}">
              <c16:uniqueId val="{00000001-9390-40F4-99A7-0F0CD8E965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903</c:v>
                </c:pt>
                <c:pt idx="5">
                  <c:v>1434</c:v>
                </c:pt>
                <c:pt idx="8">
                  <c:v>2117</c:v>
                </c:pt>
                <c:pt idx="11">
                  <c:v>2485</c:v>
                </c:pt>
                <c:pt idx="14">
                  <c:v>2614</c:v>
                </c:pt>
              </c:numCache>
            </c:numRef>
          </c:val>
          <c:extLst xmlns:c16r2="http://schemas.microsoft.com/office/drawing/2015/06/chart">
            <c:ext xmlns:c16="http://schemas.microsoft.com/office/drawing/2014/chart" uri="{C3380CC4-5D6E-409C-BE32-E72D297353CC}">
              <c16:uniqueId val="{00000002-9390-40F4-99A7-0F0CD8E965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90-40F4-99A7-0F0CD8E965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90-40F4-99A7-0F0CD8E965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90-40F4-99A7-0F0CD8E965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2981</c:v>
                </c:pt>
                <c:pt idx="3">
                  <c:v>2976</c:v>
                </c:pt>
                <c:pt idx="6">
                  <c:v>2821</c:v>
                </c:pt>
                <c:pt idx="9">
                  <c:v>2794</c:v>
                </c:pt>
                <c:pt idx="12">
                  <c:v>2744</c:v>
                </c:pt>
              </c:numCache>
            </c:numRef>
          </c:val>
          <c:extLst xmlns:c16r2="http://schemas.microsoft.com/office/drawing/2015/06/chart">
            <c:ext xmlns:c16="http://schemas.microsoft.com/office/drawing/2014/chart" uri="{C3380CC4-5D6E-409C-BE32-E72D297353CC}">
              <c16:uniqueId val="{00000006-9390-40F4-99A7-0F0CD8E965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390-40F4-99A7-0F0CD8E965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2478</c:v>
                </c:pt>
                <c:pt idx="3">
                  <c:v>2567</c:v>
                </c:pt>
                <c:pt idx="6">
                  <c:v>2636</c:v>
                </c:pt>
                <c:pt idx="9">
                  <c:v>2459</c:v>
                </c:pt>
                <c:pt idx="12">
                  <c:v>2297</c:v>
                </c:pt>
              </c:numCache>
            </c:numRef>
          </c:val>
          <c:extLst xmlns:c16r2="http://schemas.microsoft.com/office/drawing/2015/06/chart">
            <c:ext xmlns:c16="http://schemas.microsoft.com/office/drawing/2014/chart" uri="{C3380CC4-5D6E-409C-BE32-E72D297353CC}">
              <c16:uniqueId val="{00000008-9390-40F4-99A7-0F0CD8E965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390-40F4-99A7-0F0CD8E965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6541</c:v>
                </c:pt>
                <c:pt idx="3">
                  <c:v>6015</c:v>
                </c:pt>
                <c:pt idx="6">
                  <c:v>5961</c:v>
                </c:pt>
                <c:pt idx="9">
                  <c:v>6969</c:v>
                </c:pt>
                <c:pt idx="12">
                  <c:v>7449</c:v>
                </c:pt>
              </c:numCache>
            </c:numRef>
          </c:val>
          <c:extLst xmlns:c16r2="http://schemas.microsoft.com/office/drawing/2015/06/chart">
            <c:ext xmlns:c16="http://schemas.microsoft.com/office/drawing/2014/chart" uri="{C3380CC4-5D6E-409C-BE32-E72D297353CC}">
              <c16:uniqueId val="{0000000A-9390-40F4-99A7-0F0CD8E965D6}"/>
            </c:ext>
          </c:extLst>
        </c:ser>
        <c:dLbls>
          <c:showLegendKey val="0"/>
          <c:showVal val="0"/>
          <c:showCatName val="0"/>
          <c:showSerName val="0"/>
          <c:showPercent val="0"/>
          <c:showBubbleSize val="0"/>
        </c:dLbls>
        <c:gapWidth val="100"/>
        <c:overlap val="100"/>
        <c:axId val="536336872"/>
        <c:axId val="541094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5510</c:v>
                </c:pt>
                <c:pt idx="2">
                  <c:v>#N/A</c:v>
                </c:pt>
                <c:pt idx="3">
                  <c:v>#N/A</c:v>
                </c:pt>
                <c:pt idx="4">
                  <c:v>4855</c:v>
                </c:pt>
                <c:pt idx="5">
                  <c:v>#N/A</c:v>
                </c:pt>
                <c:pt idx="6">
                  <c:v>#N/A</c:v>
                </c:pt>
                <c:pt idx="7">
                  <c:v>4446</c:v>
                </c:pt>
                <c:pt idx="8">
                  <c:v>#N/A</c:v>
                </c:pt>
                <c:pt idx="9">
                  <c:v>#N/A</c:v>
                </c:pt>
                <c:pt idx="10">
                  <c:v>4500</c:v>
                </c:pt>
                <c:pt idx="11">
                  <c:v>#N/A</c:v>
                </c:pt>
                <c:pt idx="12">
                  <c:v>#N/A</c:v>
                </c:pt>
                <c:pt idx="13">
                  <c:v>4206</c:v>
                </c:pt>
                <c:pt idx="14">
                  <c:v>#N/A</c:v>
                </c:pt>
              </c:numCache>
            </c:numRef>
          </c:val>
          <c:smooth val="0"/>
          <c:extLst xmlns:c16r2="http://schemas.microsoft.com/office/drawing/2015/06/chart">
            <c:ext xmlns:c16="http://schemas.microsoft.com/office/drawing/2014/chart" uri="{C3380CC4-5D6E-409C-BE32-E72D297353CC}">
              <c16:uniqueId val="{0000000B-9390-40F4-99A7-0F0CD8E965D6}"/>
            </c:ext>
          </c:extLst>
        </c:ser>
        <c:dLbls>
          <c:showLegendKey val="0"/>
          <c:showVal val="0"/>
          <c:showCatName val="0"/>
          <c:showSerName val="0"/>
          <c:showPercent val="0"/>
          <c:showBubbleSize val="0"/>
        </c:dLbls>
        <c:marker val="1"/>
        <c:smooth val="0"/>
        <c:axId val="536336872"/>
        <c:axId val="541094648"/>
      </c:lineChart>
      <c:catAx>
        <c:axId val="53633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094648"/>
        <c:crosses val="autoZero"/>
        <c:auto val="1"/>
        <c:lblAlgn val="ctr"/>
        <c:lblOffset val="100"/>
        <c:tickLblSkip val="1"/>
        <c:tickMarkSkip val="1"/>
        <c:noMultiLvlLbl val="0"/>
      </c:catAx>
      <c:valAx>
        <c:axId val="54109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33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1371</c:v>
                </c:pt>
                <c:pt idx="1">
                  <c:v>1742</c:v>
                </c:pt>
                <c:pt idx="2">
                  <c:v>1854</c:v>
                </c:pt>
              </c:numCache>
            </c:numRef>
          </c:val>
          <c:extLst xmlns:c16r2="http://schemas.microsoft.com/office/drawing/2015/06/chart">
            <c:ext xmlns:c16="http://schemas.microsoft.com/office/drawing/2014/chart" uri="{C3380CC4-5D6E-409C-BE32-E72D297353CC}">
              <c16:uniqueId val="{00000000-72D1-4E1C-A64A-2697408347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2D1-4E1C-A64A-2697408347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493</c:v>
                </c:pt>
                <c:pt idx="1">
                  <c:v>494</c:v>
                </c:pt>
                <c:pt idx="2">
                  <c:v>490</c:v>
                </c:pt>
              </c:numCache>
            </c:numRef>
          </c:val>
          <c:extLst xmlns:c16r2="http://schemas.microsoft.com/office/drawing/2015/06/chart">
            <c:ext xmlns:c16="http://schemas.microsoft.com/office/drawing/2014/chart" uri="{C3380CC4-5D6E-409C-BE32-E72D297353CC}">
              <c16:uniqueId val="{00000002-72D1-4E1C-A64A-26974083473B}"/>
            </c:ext>
          </c:extLst>
        </c:ser>
        <c:dLbls>
          <c:showLegendKey val="0"/>
          <c:showVal val="0"/>
          <c:showCatName val="0"/>
          <c:showSerName val="0"/>
          <c:showPercent val="0"/>
          <c:showBubbleSize val="0"/>
        </c:dLbls>
        <c:gapWidth val="120"/>
        <c:overlap val="100"/>
        <c:axId val="541071632"/>
        <c:axId val="541072024"/>
      </c:barChart>
      <c:catAx>
        <c:axId val="54107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072024"/>
        <c:crosses val="autoZero"/>
        <c:auto val="1"/>
        <c:lblAlgn val="ctr"/>
        <c:lblOffset val="100"/>
        <c:tickLblSkip val="1"/>
        <c:tickMarkSkip val="1"/>
        <c:noMultiLvlLbl val="0"/>
      </c:catAx>
      <c:valAx>
        <c:axId val="541072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07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C-44E3-9424-F8492A41B144}"/>
                </c:ext>
                <c:ext xmlns:c15="http://schemas.microsoft.com/office/drawing/2012/chart" uri="{CE6537A1-D6FC-4f65-9D91-7224C49458BB}">
                  <c15:dlblFieldTable>
                    <c15:dlblFTEntry>
                      <c15:txfldGUID>{C6156A11-294C-4557-9441-F825089B0ED8}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C-44E3-9424-F8492A41B144}"/>
                </c:ext>
                <c:ext xmlns:c15="http://schemas.microsoft.com/office/drawing/2012/chart" uri="{CE6537A1-D6FC-4f65-9D91-7224C49458BB}">
                  <c15:dlblFieldTable>
                    <c15:dlblFTEntry>
                      <c15:txfldGUID>{C6105A1B-6499-4961-9C7E-F650317004E5}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C-44E3-9424-F8492A41B144}"/>
                </c:ext>
                <c:ext xmlns:c15="http://schemas.microsoft.com/office/drawing/2012/chart" uri="{CE6537A1-D6FC-4f65-9D91-7224C49458BB}">
                  <c15:dlblFieldTable>
                    <c15:dlblFTEntry>
                      <c15:txfldGUID>{C564B219-0E2A-421B-94F8-49565CC3067F}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CC-44E3-9424-F8492A41B144}"/>
                </c:ext>
                <c:ext xmlns:c15="http://schemas.microsoft.com/office/drawing/2012/chart" uri="{CE6537A1-D6FC-4f65-9D91-7224C49458BB}">
                  <c15:dlblFieldTable>
                    <c15:dlblFTEntry>
                      <c15:txfldGUID>{6F3826CC-A610-421B-B626-CE0ECD76D0D4}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CC-44E3-9424-F8492A41B144}"/>
                </c:ext>
                <c:ext xmlns:c15="http://schemas.microsoft.com/office/drawing/2012/chart" uri="{CE6537A1-D6FC-4f65-9D91-7224C49458BB}">
                  <c15:dlblFieldTable>
                    <c15:dlblFTEntry>
                      <c15:txfldGUID>{02F795C5-F049-4FB4-914D-8F0E8C885181}</c15:txfldGUID>
                      <c15:f>#REF!</c15:f>
                      <c15:dlblFieldTableCache>
                        <c:ptCount val="1"/>
                        <c:pt idx="0">
                          <c:v>#REF!</c:v>
                        </c:pt>
                      </c15:dlblFieldTableCache>
                    </c15:dlblFTEntry>
                  </c15:dlblFieldTable>
                  <c15:showDataLabelsRange val="0"/>
                </c:ext>
              </c:extLst>
            </c:dLbl>
            <c:dLbl>
              <c:idx val="8"/>
              <c:layout>
                <c:manualLayout>
                  <c:x val="0"/>
                  <c:y val="-1.0371319231379995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CC-44E3-9424-F8492A41B144}"/>
                </c:ext>
                <c:ext xmlns:c15="http://schemas.microsoft.com/office/drawing/2012/chart" uri="{CE6537A1-D6FC-4f65-9D91-7224C49458BB}">
                  <c15:dlblFieldTable>
                    <c15:dlblFTEntry>
                      <c15:txfldGUID>{E10E5786-C306-47F9-96B9-C1D9E080AE2C}</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0"/>
                  <c:y val="-1.741554653506075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CC-44E3-9424-F8492A41B144}"/>
                </c:ext>
                <c:ext xmlns:c15="http://schemas.microsoft.com/office/drawing/2012/chart" uri="{CE6537A1-D6FC-4f65-9D91-7224C49458BB}">
                  <c15:dlblFieldTable>
                    <c15:dlblFTEntry>
                      <c15:txfldGUID>{CF1F9EFC-4B6A-4184-9421-5BABAF21226E}</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0"/>
                  <c:y val="7.2619838007638177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CC-44E3-9424-F8492A41B144}"/>
                </c:ext>
                <c:ext xmlns:c15="http://schemas.microsoft.com/office/drawing/2012/chart" uri="{CE6537A1-D6FC-4f65-9D91-7224C49458BB}">
                  <c15:dlblFieldTable>
                    <c15:dlblFTEntry>
                      <c15:txfldGUID>{47B177A4-E2D4-4CEB-BFC7-BF8EC80980A4}</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0"/>
                  <c:y val="2.052594765815853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CC-44E3-9424-F8492A41B144}"/>
                </c:ext>
                <c:ext xmlns:c15="http://schemas.microsoft.com/office/drawing/2012/chart" uri="{CE6537A1-D6FC-4f65-9D91-7224C49458BB}">
                  <c15:dlblFieldTable>
                    <c15:dlblFTEntry>
                      <c15:txfldGUID>{9ACCF9FC-A27E-47A2-942C-58E4763FCE4C}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72</c:v>
                </c:pt>
                <c:pt idx="16">
                  <c:v>72.7</c:v>
                </c:pt>
                <c:pt idx="24">
                  <c:v>72.099999999999994</c:v>
                </c:pt>
                <c:pt idx="32">
                  <c:v>72.400000000000006</c:v>
                </c:pt>
              </c:numCache>
            </c:numRef>
          </c:xVal>
          <c:yVal>
            <c:numRef>
              <c:f>公会計指標分析・財政指標組合せ分析表!$BP$51:$DC$51</c:f>
              <c:numCache>
                <c:formatCode>#,##0.0;"▲ "#,##0.0</c:formatCode>
                <c:ptCount val="40"/>
                <c:pt idx="0">
                  <c:v>105.9</c:v>
                </c:pt>
                <c:pt idx="8">
                  <c:v>92.3</c:v>
                </c:pt>
                <c:pt idx="16">
                  <c:v>85.6</c:v>
                </c:pt>
                <c:pt idx="24">
                  <c:v>83.9</c:v>
                </c:pt>
                <c:pt idx="32">
                  <c:v>78.900000000000006</c:v>
                </c:pt>
              </c:numCache>
            </c:numRef>
          </c:yVal>
          <c:smooth val="0"/>
          <c:extLst xmlns:c16r2="http://schemas.microsoft.com/office/drawing/2015/06/chart">
            <c:ext xmlns:c16="http://schemas.microsoft.com/office/drawing/2014/chart" uri="{C3380CC4-5D6E-409C-BE32-E72D297353CC}">
              <c16:uniqueId val="{00000009-FECC-44E3-9424-F8492A41B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CC-44E3-9424-F8492A41B144}"/>
                </c:ext>
                <c:ext xmlns:c15="http://schemas.microsoft.com/office/drawing/2012/chart" uri="{CE6537A1-D6FC-4f65-9D91-7224C49458BB}">
                  <c15:dlblFieldTable>
                    <c15:dlblFTEntry>
                      <c15:txfldGUID>{D9AD5F8C-C09A-4DAA-B909-4E638878629D}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CC-44E3-9424-F8492A41B144}"/>
                </c:ext>
                <c:ext xmlns:c15="http://schemas.microsoft.com/office/drawing/2012/chart" uri="{CE6537A1-D6FC-4f65-9D91-7224C49458BB}">
                  <c15:dlblFieldTable>
                    <c15:dlblFTEntry>
                      <c15:txfldGUID>{49E4EF6B-493D-44C6-A67E-09B6F9999FE1}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CC-44E3-9424-F8492A41B144}"/>
                </c:ext>
                <c:ext xmlns:c15="http://schemas.microsoft.com/office/drawing/2012/chart" uri="{CE6537A1-D6FC-4f65-9D91-7224C49458BB}">
                  <c15:dlblFieldTable>
                    <c15:dlblFTEntry>
                      <c15:txfldGUID>{1D209B8B-E7A5-494C-9882-433DF581786B}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CC-44E3-9424-F8492A41B144}"/>
                </c:ext>
                <c:ext xmlns:c15="http://schemas.microsoft.com/office/drawing/2012/chart" uri="{CE6537A1-D6FC-4f65-9D91-7224C49458BB}">
                  <c15:dlblFieldTable>
                    <c15:dlblFTEntry>
                      <c15:txfldGUID>{A52F8F80-498F-4E6E-8D51-A5C678CF20E9}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CC-44E3-9424-F8492A41B144}"/>
                </c:ext>
                <c:ext xmlns:c15="http://schemas.microsoft.com/office/drawing/2012/chart" uri="{CE6537A1-D6FC-4f65-9D91-7224C49458BB}">
                  <c15:dlblFieldTable>
                    <c15:dlblFTEntry>
                      <c15:txfldGUID>{7741FDD0-E21D-4769-93E8-E9B1518913CC}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CC-44E3-9424-F8492A41B144}"/>
                </c:ext>
                <c:ext xmlns:c15="http://schemas.microsoft.com/office/drawing/2012/chart" uri="{CE6537A1-D6FC-4f65-9D91-7224C49458BB}">
                  <c15:dlblFieldTable>
                    <c15:dlblFTEntry>
                      <c15:txfldGUID>{7353C79A-6F9B-4E23-9C09-BEAC8E07EA86}</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378895107204552E-2"/>
                  <c:y val="-5.316988452511499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CC-44E3-9424-F8492A41B144}"/>
                </c:ext>
                <c:ext xmlns:c15="http://schemas.microsoft.com/office/drawing/2012/chart" uri="{CE6537A1-D6FC-4f65-9D91-7224C49458BB}">
                  <c15:dlblFieldTable>
                    <c15:dlblFTEntry>
                      <c15:txfldGUID>{48E47A5B-4BD4-411E-84A5-8C2689187B71}</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0501449867099226E-2"/>
                  <c:y val="-5.8954463315490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CC-44E3-9424-F8492A41B144}"/>
                </c:ext>
                <c:ext xmlns:c15="http://schemas.microsoft.com/office/drawing/2012/chart" uri="{CE6537A1-D6FC-4f65-9D91-7224C49458BB}">
                  <c15:dlblFieldTable>
                    <c15:dlblFTEntry>
                      <c15:txfldGUID>{9FB48734-E38C-499C-9037-43CE237BCB76}</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2015750650234161E-2"/>
                  <c:y val="-8.209277847699045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CC-44E3-9424-F8492A41B144}"/>
                </c:ext>
                <c:ext xmlns:c15="http://schemas.microsoft.com/office/drawing/2012/chart" uri="{CE6537A1-D6FC-4f65-9D91-7224C49458BB}">
                  <c15:dlblFieldTable>
                    <c15:dlblFTEntry>
                      <c15:txfldGUID>{70F6C00F-8671-48AF-BF34-89DB266849EC}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FECC-44E3-9424-F8492A41B144}"/>
            </c:ext>
          </c:extLst>
        </c:ser>
        <c:dLbls>
          <c:showLegendKey val="0"/>
          <c:showVal val="1"/>
          <c:showCatName val="0"/>
          <c:showSerName val="0"/>
          <c:showPercent val="0"/>
          <c:showBubbleSize val="0"/>
        </c:dLbls>
        <c:axId val="699071648"/>
        <c:axId val="699070080"/>
      </c:scatterChart>
      <c:valAx>
        <c:axId val="699071648"/>
        <c:scaling>
          <c:orientation val="minMax"/>
          <c:max val="7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070080"/>
        <c:crosses val="autoZero"/>
        <c:crossBetween val="midCat"/>
      </c:valAx>
      <c:valAx>
        <c:axId val="69907008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07164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4C-4A90-8929-305AE7476C32}"/>
                </c:ext>
                <c:ext xmlns:c15="http://schemas.microsoft.com/office/drawing/2012/chart" uri="{CE6537A1-D6FC-4f65-9D91-7224C49458BB}">
                  <c15:dlblFieldTable>
                    <c15:dlblFTEntry>
                      <c15:txfldGUID>{33E2ADB7-148F-45B8-A9F8-C926F4C93E93}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4C-4A90-8929-305AE7476C32}"/>
                </c:ext>
                <c:ext xmlns:c15="http://schemas.microsoft.com/office/drawing/2012/chart" uri="{CE6537A1-D6FC-4f65-9D91-7224C49458BB}">
                  <c15:dlblFieldTable>
                    <c15:dlblFTEntry>
                      <c15:txfldGUID>{76B36374-AD5B-48BF-84FC-6100ACAB614D}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4C-4A90-8929-305AE7476C32}"/>
                </c:ext>
                <c:ext xmlns:c15="http://schemas.microsoft.com/office/drawing/2012/chart" uri="{CE6537A1-D6FC-4f65-9D91-7224C49458BB}">
                  <c15:dlblFieldTable>
                    <c15:dlblFTEntry>
                      <c15:txfldGUID>{B8FA5B1A-A780-4D5D-B734-C07853EBB93E}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4C-4A90-8929-305AE7476C32}"/>
                </c:ext>
                <c:ext xmlns:c15="http://schemas.microsoft.com/office/drawing/2012/chart" uri="{CE6537A1-D6FC-4f65-9D91-7224C49458BB}">
                  <c15:dlblFieldTable>
                    <c15:dlblFTEntry>
                      <c15:txfldGUID>{0321AE03-13DC-4232-96A6-ED9B874C0F3F}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4C-4A90-8929-305AE7476C32}"/>
                </c:ext>
                <c:ext xmlns:c15="http://schemas.microsoft.com/office/drawing/2012/chart" uri="{CE6537A1-D6FC-4f65-9D91-7224C49458BB}">
                  <c15:dlblFieldTable>
                    <c15:dlblFTEntry>
                      <c15:txfldGUID>{90FED46A-C55C-464D-9D5B-94B9E6B08DCA}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4C-4A90-8929-305AE7476C32}"/>
                </c:ext>
                <c:ext xmlns:c15="http://schemas.microsoft.com/office/drawing/2012/chart" uri="{CE6537A1-D6FC-4f65-9D91-7224C49458BB}">
                  <c15:dlblFieldTable>
                    <c15:dlblFTEntry>
                      <c15:txfldGUID>{2F161895-B69A-495F-AFE1-D87BA8FCABCE}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4C-4A90-8929-305AE7476C32}"/>
                </c:ext>
                <c:ext xmlns:c15="http://schemas.microsoft.com/office/drawing/2012/chart" uri="{CE6537A1-D6FC-4f65-9D91-7224C49458BB}">
                  <c15:dlblFieldTable>
                    <c15:dlblFTEntry>
                      <c15:txfldGUID>{B811F18E-88EE-4725-9938-24DCA1B87979}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4C-4A90-8929-305AE7476C32}"/>
                </c:ext>
                <c:ext xmlns:c15="http://schemas.microsoft.com/office/drawing/2012/chart" uri="{CE6537A1-D6FC-4f65-9D91-7224C49458BB}">
                  <c15:dlblFieldTable>
                    <c15:dlblFTEntry>
                      <c15:txfldGUID>{C2BFF05E-210C-4729-AD00-F94DDC353DB0}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4C-4A90-8929-305AE7476C32}"/>
                </c:ext>
                <c:ext xmlns:c15="http://schemas.microsoft.com/office/drawing/2012/chart" uri="{CE6537A1-D6FC-4f65-9D91-7224C49458BB}">
                  <c15:dlblFieldTable>
                    <c15:dlblFTEntry>
                      <c15:txfldGUID>{1CA95BFA-07B6-42BB-BB5F-8BF5B6CAAEC5}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12.6</c:v>
                </c:pt>
                <c:pt idx="16">
                  <c:v>12.8</c:v>
                </c:pt>
                <c:pt idx="24">
                  <c:v>11.6</c:v>
                </c:pt>
                <c:pt idx="32">
                  <c:v>11.1</c:v>
                </c:pt>
              </c:numCache>
            </c:numRef>
          </c:xVal>
          <c:yVal>
            <c:numRef>
              <c:f>公会計指標分析・財政指標組合せ分析表!$BP$73:$DC$73</c:f>
              <c:numCache>
                <c:formatCode>#,##0.0;"▲ "#,##0.0</c:formatCode>
                <c:ptCount val="40"/>
                <c:pt idx="0">
                  <c:v>105.9</c:v>
                </c:pt>
                <c:pt idx="8">
                  <c:v>92.3</c:v>
                </c:pt>
                <c:pt idx="16">
                  <c:v>85.6</c:v>
                </c:pt>
                <c:pt idx="24">
                  <c:v>83.9</c:v>
                </c:pt>
                <c:pt idx="32">
                  <c:v>78.900000000000006</c:v>
                </c:pt>
              </c:numCache>
            </c:numRef>
          </c:yVal>
          <c:smooth val="0"/>
          <c:extLst xmlns:c16r2="http://schemas.microsoft.com/office/drawing/2015/06/chart">
            <c:ext xmlns:c16="http://schemas.microsoft.com/office/drawing/2014/chart" uri="{C3380CC4-5D6E-409C-BE32-E72D297353CC}">
              <c16:uniqueId val="{00000009-604C-4A90-8929-305AE7476C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4C-4A90-8929-305AE7476C32}"/>
                </c:ext>
                <c:ext xmlns:c15="http://schemas.microsoft.com/office/drawing/2012/chart" uri="{CE6537A1-D6FC-4f65-9D91-7224C49458BB}">
                  <c15:dlblFieldTable>
                    <c15:dlblFTEntry>
                      <c15:txfldGUID>{5A61DEEA-6D29-44AD-B520-72717D52F4A5}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4C-4A90-8929-305AE7476C32}"/>
                </c:ext>
                <c:ext xmlns:c15="http://schemas.microsoft.com/office/drawing/2012/chart" uri="{CE6537A1-D6FC-4f65-9D91-7224C49458BB}">
                  <c15:dlblFieldTable>
                    <c15:dlblFTEntry>
                      <c15:txfldGUID>{4809E676-9B40-49C3-8288-728F46635686}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4C-4A90-8929-305AE7476C32}"/>
                </c:ext>
                <c:ext xmlns:c15="http://schemas.microsoft.com/office/drawing/2012/chart" uri="{CE6537A1-D6FC-4f65-9D91-7224C49458BB}">
                  <c15:dlblFieldTable>
                    <c15:dlblFTEntry>
                      <c15:txfldGUID>{BD81DB0D-766F-4469-A09F-8072263F9885}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4C-4A90-8929-305AE7476C32}"/>
                </c:ext>
                <c:ext xmlns:c15="http://schemas.microsoft.com/office/drawing/2012/chart" uri="{CE6537A1-D6FC-4f65-9D91-7224C49458BB}">
                  <c15:dlblFieldTable>
                    <c15:dlblFTEntry>
                      <c15:txfldGUID>{99BD646F-E23E-4EF8-98AB-17F3B9CAC488}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4C-4A90-8929-305AE7476C32}"/>
                </c:ext>
                <c:ext xmlns:c15="http://schemas.microsoft.com/office/drawing/2012/chart" uri="{CE6537A1-D6FC-4f65-9D91-7224C49458BB}">
                  <c15:dlblFieldTable>
                    <c15:dlblFTEntry>
                      <c15:txfldGUID>{0D658F32-E46C-4045-B8A7-AECAF650FAE7}</c15:txfldGUID>
                      <c15:f>#REF!</c15:f>
                      <c15:dlblFieldTableCache>
                        <c:ptCount val="1"/>
                        <c:pt idx="0">
                          <c:v>#REF!</c:v>
                        </c:pt>
                      </c15:dlblFieldTableCache>
                    </c15:dlblFTEntry>
                  </c15:dlblFieldTable>
                  <c15:showDataLabelsRange val="0"/>
                </c:ext>
              </c:extLst>
            </c:dLbl>
            <c:dLbl>
              <c:idx val="8"/>
              <c:layout>
                <c:manualLayout>
                  <c:x val="-4.5160355153971293E-2"/>
                  <c:y val="-9.937722060377811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4C-4A90-8929-305AE7476C32}"/>
                </c:ext>
                <c:ext xmlns:c15="http://schemas.microsoft.com/office/drawing/2012/chart" uri="{CE6537A1-D6FC-4f65-9D91-7224C49458BB}">
                  <c15:dlblFieldTable>
                    <c15:dlblFTEntry>
                      <c15:txfldGUID>{16AB5707-9390-4DF2-AFD3-B7401AA97633}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27E-2"/>
                  <c:y val="-8.063287592976821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4C-4A90-8929-305AE7476C32}"/>
                </c:ext>
                <c:ext xmlns:c15="http://schemas.microsoft.com/office/drawing/2012/chart" uri="{CE6537A1-D6FC-4f65-9D91-7224C49458BB}">
                  <c15:dlblFieldTable>
                    <c15:dlblFTEntry>
                      <c15:txfldGUID>{CB5D515F-9201-4D64-85EF-CF68B8CD97CF}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179982697527993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4C-4A90-8929-305AE7476C32}"/>
                </c:ext>
                <c:ext xmlns:c15="http://schemas.microsoft.com/office/drawing/2012/chart" uri="{CE6537A1-D6FC-4f65-9D91-7224C49458BB}">
                  <c15:dlblFieldTable>
                    <c15:dlblFTEntry>
                      <c15:txfldGUID>{E61D6C19-42C6-40F2-99F5-C2DF2A3CBBAC}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7.855979867210798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4C-4A90-8929-305AE7476C32}"/>
                </c:ext>
                <c:ext xmlns:c15="http://schemas.microsoft.com/office/drawing/2012/chart" uri="{CE6537A1-D6FC-4f65-9D91-7224C49458BB}">
                  <c15:dlblFieldTable>
                    <c15:dlblFTEntry>
                      <c15:txfldGUID>{2F96FB9E-B03F-4977-828D-61264F6A8974}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604C-4A90-8929-305AE7476C32}"/>
            </c:ext>
          </c:extLst>
        </c:ser>
        <c:dLbls>
          <c:showLegendKey val="0"/>
          <c:showVal val="1"/>
          <c:showCatName val="0"/>
          <c:showSerName val="0"/>
          <c:showPercent val="0"/>
          <c:showBubbleSize val="0"/>
        </c:dLbls>
        <c:axId val="699064200"/>
        <c:axId val="699073216"/>
      </c:scatterChart>
      <c:valAx>
        <c:axId val="699064200"/>
        <c:scaling>
          <c:orientation val="minMax"/>
          <c:max val="13.2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073216"/>
        <c:crosses val="autoZero"/>
        <c:crossBetween val="midCat"/>
      </c:valAx>
      <c:valAx>
        <c:axId val="69907321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0642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公債費については、年間を通じて</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万人にものぼる観光客に対応するために行うごみ処理施設、下水道施設の整備や消防力の強化にかかる負担が大きく、劇的な数値の改善は難しい状況にある。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令和元年度は町道整備事業や環境センター施設改修等事業に係る起債の償還が始まったことにより、前年度に比べ、償還に要する経費が増加している。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一方、実質公債費比率は過去３か年の平均値で算出しており、令和元年度より高い数値であった平成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年度が計上対象から外れたため、比率としては</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令和元年度は中学校長寿命化工事や防災行政無線デジタル化工事を行っており、将来的に元利償還金の増加が見込まれる。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当該基金該当なし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分子となる将来負担額は、地方債現在高の増加（</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百万円）等により、</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地方債現在高の増加は、中学校長寿命化工事等を行った令和元年度の借入（</a:t>
          </a:r>
          <a:r>
            <a:rPr kumimoji="1" lang="en-US" altLang="ja-JP" sz="1400">
              <a:latin typeface="ＭＳ ゴシック" pitchFamily="49" charset="-128"/>
              <a:ea typeface="ＭＳ ゴシック" pitchFamily="49" charset="-128"/>
            </a:rPr>
            <a:t>1,312</a:t>
          </a:r>
          <a:r>
            <a:rPr kumimoji="1" lang="ja-JP" altLang="en-US" sz="1400">
              <a:latin typeface="ＭＳ ゴシック" pitchFamily="49" charset="-128"/>
              <a:ea typeface="ＭＳ ゴシック" pitchFamily="49" charset="-128"/>
            </a:rPr>
            <a:t>百万円）の影響が大きい。退職手当負担見込額の減少は、一般職の人数減少に伴うものである。また、前年度に引き続きふるさと納税寄付金により充当可能財源等が大幅に増加（</a:t>
          </a:r>
          <a:r>
            <a:rPr kumimoji="1" lang="en-US" altLang="ja-JP" sz="1400">
              <a:latin typeface="ＭＳ ゴシック" pitchFamily="49" charset="-128"/>
              <a:ea typeface="ＭＳ ゴシック" pitchFamily="49" charset="-128"/>
            </a:rPr>
            <a:t>+561</a:t>
          </a:r>
          <a:r>
            <a:rPr kumimoji="1" lang="ja-JP" altLang="en-US" sz="1400">
              <a:latin typeface="ＭＳ ゴシック" pitchFamily="49" charset="-128"/>
              <a:ea typeface="ＭＳ ゴシック" pitchFamily="49" charset="-128"/>
            </a:rPr>
            <a:t>百万円）した。その結果、分子は前年度比</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分母となる標準財政規模も減少しているが、分母以上に分子が減少したため、将来負担比率は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当町では、留保財源を確保しないため、前年度繰越金がそのまま財政調整基金に積み立てられ、補正予算の財源は、財政調整基金の取り崩しである。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年度年度から、町行財政改革アクションプランにおいて、財政調整基金積立額が当該年度の標準財政規模の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％以上になるよう定めた。そのため毎年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千円を積み立てる目標に加え、好調なふるさと納税寄付金を財源とした事業の実施を想定し、当初予算に計上していた以上の寄附金を積み立てた。その結果約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億円財政調整基金を増やすこととなった。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その他特定目的基金については、基金の目的に一致する寄付金があった場合は積立てを行い、目的に一致する事業等の執行があった場合に繰入れを行うものである。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済状況の悪化や自然災害への対応から、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年度に町財政アクションプランにおいて、当該年度の標準財政規模の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％以上になるよう定めた。今後も引き続き上記町行財政改革アクションプランを順守するように努め、毎年当初予算に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千円の予算計上をつづけていく。また、ふるさと納税を財源とした事業を実施する予定のため、取崩しもそれに従い増となる見込みである。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その他特定目的基金については、寄付金の受入れ、事業の執行等において均衡を保ちつつ適切に運用していくもの。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・災害支援基金：災害時の被災者の生活再建、災害時の見舞金弔慰金の支給を行う災害支援事業の財源とするため設置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・育英奨学基金：箱根町育英奨学事業を推進するため設置</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・災害支援基金：台風被災者への支援事業を実施するため取崩し、減となったもの。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・育英奨学基金：基金への積立（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百万円）により、増となったもの。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・国際交流基金：姉妹都市（カナダ・ジャスパー）との学生交流業務及び友好都市（スイス・サンモリッツ）からの訪問団受入業務のため取り崩し、減となったもの。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・資源保全基金：資源保全基金指定寄付金の積立と、関連事業の財源とするための取崩しにより、減となったもの。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寄付金収入額と事業執行額により増減するもの。</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各基金それぞれ歳入については寄付金の多寡、事業の執行状況により増減が伴うため、今後の方針については寄付金の受入れ、事業の執行等において均衡を保ちつつ適切に運用していくもの。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令和元年度はふるさと納税寄付金の増加により、積立額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一方、大涌谷の噴火警戒レベル引上げや台風被害への対応、また箱根湿生花園の町営化により、取崩額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百万円）と増加している。積立分が上回ったことで、基金残高は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悪化や自然災害への対応から、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年度に町財政アクションプランにおいて、当該年度の標準財政規模の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％以上になるよう定めた。今後も引き続き上記町行財政改革アクションプランを順守するように努め、毎年当初予算に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千円の予算計上をつづけていく。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元年度における有形固定資産減価償却率は、類似団体に比べ、高い値を示している。この要因として、資産の有形固定資産減却が他団体に比べ進んでいる可能性もあることから、今後、適切に資産の更新を図っていく必要があると考え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300220" y="5041265"/>
          <a:ext cx="1270" cy="138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352925" y="642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213225" y="642447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352925" y="48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213225" y="5041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352925" y="5501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251325" y="5643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3616325" y="5646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2930525" y="5625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244725" y="5415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1558925" y="5455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251325" y="6022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352925" y="600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114209</xdr:rowOff>
    </xdr:from>
    <xdr:to>
      <xdr:col>19</xdr:col>
      <xdr:colOff>187325</xdr:colOff>
      <xdr:row>32</xdr:row>
      <xdr:rowOff>44359</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3616325" y="60133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165009</xdr:rowOff>
    </xdr:from>
    <xdr:to>
      <xdr:col>23</xdr:col>
      <xdr:colOff>85725</xdr:colOff>
      <xdr:row>32</xdr:row>
      <xdr:rowOff>2812</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3667125" y="6064159"/>
          <a:ext cx="635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2930525" y="6031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12065</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flipV="1">
          <a:off x="2981325" y="6064159"/>
          <a:ext cx="6858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2244725" y="6010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12065</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2295525" y="6061075"/>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114209</xdr:rowOff>
    </xdr:from>
    <xdr:to>
      <xdr:col>7</xdr:col>
      <xdr:colOff>187325</xdr:colOff>
      <xdr:row>32</xdr:row>
      <xdr:rowOff>44359</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1558925" y="60133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31</xdr:row>
      <xdr:rowOff>165009</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flipV="1">
          <a:off x="1609725" y="6061075"/>
          <a:ext cx="6858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a:extLst>
            <a:ext uri="{FF2B5EF4-FFF2-40B4-BE49-F238E27FC236}">
              <a16:creationId xmlns:a16="http://schemas.microsoft.com/office/drawing/2014/main" xmlns="" id="{00000000-0008-0000-0000-00005D000000}"/>
            </a:ext>
          </a:extLst>
        </xdr:cNvPr>
        <xdr:cNvSpPr txBox="1"/>
      </xdr:nvSpPr>
      <xdr:spPr>
        <a:xfrm>
          <a:off x="3470919" y="542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a:extLst>
            <a:ext uri="{FF2B5EF4-FFF2-40B4-BE49-F238E27FC236}">
              <a16:creationId xmlns:a16="http://schemas.microsoft.com/office/drawing/2014/main" xmlns="" id="{00000000-0008-0000-0000-00005E000000}"/>
            </a:ext>
          </a:extLst>
        </xdr:cNvPr>
        <xdr:cNvSpPr txBox="1"/>
      </xdr:nvSpPr>
      <xdr:spPr>
        <a:xfrm>
          <a:off x="2797819" y="540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a:extLst>
            <a:ext uri="{FF2B5EF4-FFF2-40B4-BE49-F238E27FC236}">
              <a16:creationId xmlns:a16="http://schemas.microsoft.com/office/drawing/2014/main" xmlns="" id="{00000000-0008-0000-0000-00005F000000}"/>
            </a:ext>
          </a:extLst>
        </xdr:cNvPr>
        <xdr:cNvSpPr txBox="1"/>
      </xdr:nvSpPr>
      <xdr:spPr>
        <a:xfrm>
          <a:off x="2112019" y="520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a:extLst>
            <a:ext uri="{FF2B5EF4-FFF2-40B4-BE49-F238E27FC236}">
              <a16:creationId xmlns:a16="http://schemas.microsoft.com/office/drawing/2014/main" xmlns="" id="{00000000-0008-0000-0000-000060000000}"/>
            </a:ext>
          </a:extLst>
        </xdr:cNvPr>
        <xdr:cNvSpPr txBox="1"/>
      </xdr:nvSpPr>
      <xdr:spPr>
        <a:xfrm>
          <a:off x="1426219" y="5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35486</xdr:rowOff>
    </xdr:from>
    <xdr:ext cx="405111" cy="259045"/>
    <xdr:sp macro="" textlink="">
      <xdr:nvSpPr>
        <xdr:cNvPr id="97" name="n_1mainValue有形固定資産減価償却率">
          <a:extLst>
            <a:ext uri="{FF2B5EF4-FFF2-40B4-BE49-F238E27FC236}">
              <a16:creationId xmlns:a16="http://schemas.microsoft.com/office/drawing/2014/main" xmlns="" id="{00000000-0008-0000-0000-000061000000}"/>
            </a:ext>
          </a:extLst>
        </xdr:cNvPr>
        <xdr:cNvSpPr txBox="1"/>
      </xdr:nvSpPr>
      <xdr:spPr>
        <a:xfrm>
          <a:off x="3470919" y="609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8" name="n_2mainValue有形固定資産減価償却率">
          <a:extLst>
            <a:ext uri="{FF2B5EF4-FFF2-40B4-BE49-F238E27FC236}">
              <a16:creationId xmlns:a16="http://schemas.microsoft.com/office/drawing/2014/main" xmlns="" id="{00000000-0008-0000-0000-000062000000}"/>
            </a:ext>
          </a:extLst>
        </xdr:cNvPr>
        <xdr:cNvSpPr txBox="1"/>
      </xdr:nvSpPr>
      <xdr:spPr>
        <a:xfrm>
          <a:off x="2797819" y="611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9" name="n_3mainValue有形固定資産減価償却率">
          <a:extLst>
            <a:ext uri="{FF2B5EF4-FFF2-40B4-BE49-F238E27FC236}">
              <a16:creationId xmlns:a16="http://schemas.microsoft.com/office/drawing/2014/main" xmlns="" id="{00000000-0008-0000-0000-000063000000}"/>
            </a:ext>
          </a:extLst>
        </xdr:cNvPr>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35486</xdr:rowOff>
    </xdr:from>
    <xdr:ext cx="405111" cy="259045"/>
    <xdr:sp macro="" textlink="">
      <xdr:nvSpPr>
        <xdr:cNvPr id="100" name="n_4mainValue有形固定資産減価償却率">
          <a:extLst>
            <a:ext uri="{FF2B5EF4-FFF2-40B4-BE49-F238E27FC236}">
              <a16:creationId xmlns:a16="http://schemas.microsoft.com/office/drawing/2014/main" xmlns="" id="{00000000-0008-0000-0000-000064000000}"/>
            </a:ext>
          </a:extLst>
        </xdr:cNvPr>
        <xdr:cNvSpPr txBox="1"/>
      </xdr:nvSpPr>
      <xdr:spPr>
        <a:xfrm>
          <a:off x="1426219" y="609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中学校校舎等整備事業や湯本分署建設事業により、令和元年度における債務償還比率は、昨年度に比べ増加している。湯本分署建設事業は令和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年度まで続く他、公民館等の施設の整備も予定されており、今後も増加が見込まれる。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00000000-0008-0000-0000-000080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flipV="1">
          <a:off x="13323570" y="5157258"/>
          <a:ext cx="1269" cy="133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a:extLst>
            <a:ext uri="{FF2B5EF4-FFF2-40B4-BE49-F238E27FC236}">
              <a16:creationId xmlns:a16="http://schemas.microsoft.com/office/drawing/2014/main" xmlns="" id="{00000000-0008-0000-0000-000082000000}"/>
            </a:ext>
          </a:extLst>
        </xdr:cNvPr>
        <xdr:cNvSpPr txBox="1"/>
      </xdr:nvSpPr>
      <xdr:spPr>
        <a:xfrm>
          <a:off x="13376275" y="6494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3255625" y="6491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xmlns="" id="{00000000-0008-0000-0000-000084000000}"/>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a:extLst>
            <a:ext uri="{FF2B5EF4-FFF2-40B4-BE49-F238E27FC236}">
              <a16:creationId xmlns:a16="http://schemas.microsoft.com/office/drawing/2014/main" xmlns="" id="{00000000-0008-0000-0000-000086000000}"/>
            </a:ext>
          </a:extLst>
        </xdr:cNvPr>
        <xdr:cNvSpPr txBox="1"/>
      </xdr:nvSpPr>
      <xdr:spPr>
        <a:xfrm>
          <a:off x="13376275" y="556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a:extLst>
            <a:ext uri="{FF2B5EF4-FFF2-40B4-BE49-F238E27FC236}">
              <a16:creationId xmlns:a16="http://schemas.microsoft.com/office/drawing/2014/main" xmlns="" id="{00000000-0008-0000-0000-000087000000}"/>
            </a:ext>
          </a:extLst>
        </xdr:cNvPr>
        <xdr:cNvSpPr/>
      </xdr:nvSpPr>
      <xdr:spPr>
        <a:xfrm>
          <a:off x="13293725" y="57119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2639675" y="5639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1953875" y="562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1268075" y="56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0582275" y="5645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110286</xdr:rowOff>
    </xdr:from>
    <xdr:to>
      <xdr:col>76</xdr:col>
      <xdr:colOff>73025</xdr:colOff>
      <xdr:row>32</xdr:row>
      <xdr:rowOff>40436</xdr:rowOff>
    </xdr:to>
    <xdr:sp macro="" textlink="">
      <xdr:nvSpPr>
        <xdr:cNvPr id="145" name="楕円 144">
          <a:extLst>
            <a:ext uri="{FF2B5EF4-FFF2-40B4-BE49-F238E27FC236}">
              <a16:creationId xmlns:a16="http://schemas.microsoft.com/office/drawing/2014/main" xmlns="" id="{00000000-0008-0000-0000-000091000000}"/>
            </a:ext>
          </a:extLst>
        </xdr:cNvPr>
        <xdr:cNvSpPr/>
      </xdr:nvSpPr>
      <xdr:spPr>
        <a:xfrm>
          <a:off x="13293725" y="600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88713</xdr:rowOff>
    </xdr:from>
    <xdr:ext cx="469744" cy="259045"/>
    <xdr:sp macro="" textlink="">
      <xdr:nvSpPr>
        <xdr:cNvPr id="146" name="債務償還比率該当値テキスト">
          <a:extLst>
            <a:ext uri="{FF2B5EF4-FFF2-40B4-BE49-F238E27FC236}">
              <a16:creationId xmlns:a16="http://schemas.microsoft.com/office/drawing/2014/main" xmlns="" id="{00000000-0008-0000-0000-000092000000}"/>
            </a:ext>
          </a:extLst>
        </xdr:cNvPr>
        <xdr:cNvSpPr txBox="1"/>
      </xdr:nvSpPr>
      <xdr:spPr>
        <a:xfrm>
          <a:off x="13376275" y="59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29563</xdr:rowOff>
    </xdr:from>
    <xdr:to>
      <xdr:col>72</xdr:col>
      <xdr:colOff>123825</xdr:colOff>
      <xdr:row>31</xdr:row>
      <xdr:rowOff>131163</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2639675" y="59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80363</xdr:rowOff>
    </xdr:from>
    <xdr:to>
      <xdr:col>76</xdr:col>
      <xdr:colOff>22225</xdr:colOff>
      <xdr:row>31</xdr:row>
      <xdr:rowOff>161086</xdr:rowOff>
    </xdr:to>
    <xdr:cxnSp macro="">
      <xdr:nvCxnSpPr>
        <xdr:cNvPr id="148" name="直線コネクタ 147">
          <a:extLst>
            <a:ext uri="{FF2B5EF4-FFF2-40B4-BE49-F238E27FC236}">
              <a16:creationId xmlns:a16="http://schemas.microsoft.com/office/drawing/2014/main" xmlns="" id="{00000000-0008-0000-0000-000094000000}"/>
            </a:ext>
          </a:extLst>
        </xdr:cNvPr>
        <xdr:cNvCxnSpPr/>
      </xdr:nvCxnSpPr>
      <xdr:spPr>
        <a:xfrm>
          <a:off x="12690475" y="5979513"/>
          <a:ext cx="635000" cy="8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145718</xdr:rowOff>
    </xdr:from>
    <xdr:to>
      <xdr:col>68</xdr:col>
      <xdr:colOff>123825</xdr:colOff>
      <xdr:row>31</xdr:row>
      <xdr:rowOff>75868</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1953875" y="5879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25068</xdr:rowOff>
    </xdr:from>
    <xdr:to>
      <xdr:col>72</xdr:col>
      <xdr:colOff>73025</xdr:colOff>
      <xdr:row>31</xdr:row>
      <xdr:rowOff>80363</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a:off x="12004675" y="5924218"/>
          <a:ext cx="6858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30522</xdr:rowOff>
    </xdr:from>
    <xdr:to>
      <xdr:col>64</xdr:col>
      <xdr:colOff>123825</xdr:colOff>
      <xdr:row>31</xdr:row>
      <xdr:rowOff>132122</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1268075" y="59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25068</xdr:rowOff>
    </xdr:from>
    <xdr:to>
      <xdr:col>68</xdr:col>
      <xdr:colOff>73025</xdr:colOff>
      <xdr:row>31</xdr:row>
      <xdr:rowOff>81322</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flipV="1">
          <a:off x="11318875" y="5924218"/>
          <a:ext cx="6858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108007</xdr:rowOff>
    </xdr:from>
    <xdr:to>
      <xdr:col>60</xdr:col>
      <xdr:colOff>123825</xdr:colOff>
      <xdr:row>32</xdr:row>
      <xdr:rowOff>38157</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0582275" y="6007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81322</xdr:rowOff>
    </xdr:from>
    <xdr:to>
      <xdr:col>64</xdr:col>
      <xdr:colOff>73025</xdr:colOff>
      <xdr:row>31</xdr:row>
      <xdr:rowOff>158807</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flipV="1">
          <a:off x="10633075" y="5980472"/>
          <a:ext cx="685800" cy="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a:extLst>
            <a:ext uri="{FF2B5EF4-FFF2-40B4-BE49-F238E27FC236}">
              <a16:creationId xmlns:a16="http://schemas.microsoft.com/office/drawing/2014/main" xmlns="" id="{00000000-0008-0000-0000-00009B000000}"/>
            </a:ext>
          </a:extLst>
        </xdr:cNvPr>
        <xdr:cNvSpPr txBox="1"/>
      </xdr:nvSpPr>
      <xdr:spPr>
        <a:xfrm>
          <a:off x="12461952" y="542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a:extLst>
            <a:ext uri="{FF2B5EF4-FFF2-40B4-BE49-F238E27FC236}">
              <a16:creationId xmlns:a16="http://schemas.microsoft.com/office/drawing/2014/main" xmlns="" id="{00000000-0008-0000-0000-00009C000000}"/>
            </a:ext>
          </a:extLst>
        </xdr:cNvPr>
        <xdr:cNvSpPr txBox="1"/>
      </xdr:nvSpPr>
      <xdr:spPr>
        <a:xfrm>
          <a:off x="11788852" y="541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a:extLst>
            <a:ext uri="{FF2B5EF4-FFF2-40B4-BE49-F238E27FC236}">
              <a16:creationId xmlns:a16="http://schemas.microsoft.com/office/drawing/2014/main" xmlns="" id="{00000000-0008-0000-0000-00009D000000}"/>
            </a:ext>
          </a:extLst>
        </xdr:cNvPr>
        <xdr:cNvSpPr txBox="1"/>
      </xdr:nvSpPr>
      <xdr:spPr>
        <a:xfrm>
          <a:off x="11103052" y="54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a:extLst>
            <a:ext uri="{FF2B5EF4-FFF2-40B4-BE49-F238E27FC236}">
              <a16:creationId xmlns:a16="http://schemas.microsoft.com/office/drawing/2014/main" xmlns="" id="{00000000-0008-0000-0000-00009E000000}"/>
            </a:ext>
          </a:extLst>
        </xdr:cNvPr>
        <xdr:cNvSpPr txBox="1"/>
      </xdr:nvSpPr>
      <xdr:spPr>
        <a:xfrm>
          <a:off x="10417252" y="54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122290</xdr:rowOff>
    </xdr:from>
    <xdr:ext cx="469744" cy="259045"/>
    <xdr:sp macro="" textlink="">
      <xdr:nvSpPr>
        <xdr:cNvPr id="159" name="n_1mainValue債務償還比率">
          <a:extLst>
            <a:ext uri="{FF2B5EF4-FFF2-40B4-BE49-F238E27FC236}">
              <a16:creationId xmlns:a16="http://schemas.microsoft.com/office/drawing/2014/main" xmlns="" id="{00000000-0008-0000-0000-00009F000000}"/>
            </a:ext>
          </a:extLst>
        </xdr:cNvPr>
        <xdr:cNvSpPr txBox="1"/>
      </xdr:nvSpPr>
      <xdr:spPr>
        <a:xfrm>
          <a:off x="12461952" y="60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66995</xdr:rowOff>
    </xdr:from>
    <xdr:ext cx="469744" cy="259045"/>
    <xdr:sp macro="" textlink="">
      <xdr:nvSpPr>
        <xdr:cNvPr id="160" name="n_2mainValue債務償還比率">
          <a:extLst>
            <a:ext uri="{FF2B5EF4-FFF2-40B4-BE49-F238E27FC236}">
              <a16:creationId xmlns:a16="http://schemas.microsoft.com/office/drawing/2014/main" xmlns="" id="{00000000-0008-0000-0000-0000A0000000}"/>
            </a:ext>
          </a:extLst>
        </xdr:cNvPr>
        <xdr:cNvSpPr txBox="1"/>
      </xdr:nvSpPr>
      <xdr:spPr>
        <a:xfrm>
          <a:off x="11788852" y="59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123249</xdr:rowOff>
    </xdr:from>
    <xdr:ext cx="469744" cy="259045"/>
    <xdr:sp macro="" textlink="">
      <xdr:nvSpPr>
        <xdr:cNvPr id="161" name="n_3mainValue債務償還比率">
          <a:extLst>
            <a:ext uri="{FF2B5EF4-FFF2-40B4-BE49-F238E27FC236}">
              <a16:creationId xmlns:a16="http://schemas.microsoft.com/office/drawing/2014/main" xmlns="" id="{00000000-0008-0000-0000-0000A1000000}"/>
            </a:ext>
          </a:extLst>
        </xdr:cNvPr>
        <xdr:cNvSpPr txBox="1"/>
      </xdr:nvSpPr>
      <xdr:spPr>
        <a:xfrm>
          <a:off x="11103052" y="60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29284</xdr:rowOff>
    </xdr:from>
    <xdr:ext cx="469744" cy="259045"/>
    <xdr:sp macro="" textlink="">
      <xdr:nvSpPr>
        <xdr:cNvPr id="162" name="n_4mainValue債務償還比率">
          <a:extLst>
            <a:ext uri="{FF2B5EF4-FFF2-40B4-BE49-F238E27FC236}">
              <a16:creationId xmlns:a16="http://schemas.microsoft.com/office/drawing/2014/main" xmlns="" id="{00000000-0008-0000-0000-0000A2000000}"/>
            </a:ext>
          </a:extLst>
        </xdr:cNvPr>
        <xdr:cNvSpPr txBox="1"/>
      </xdr:nvSpPr>
      <xdr:spPr>
        <a:xfrm>
          <a:off x="10417252" y="60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00000000-0008-0000-0000-0000A3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00000000-0008-0000-0000-0000A4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00000000-0008-0000-0000-0000A6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177665" y="5755005"/>
          <a:ext cx="0" cy="118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216400" y="693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10845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216400"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108450" y="5755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216400" y="6083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12750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384550" y="6243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5717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77800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984250" y="6087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122555</xdr:rowOff>
    </xdr:from>
    <xdr:to>
      <xdr:col>24</xdr:col>
      <xdr:colOff>114300</xdr:colOff>
      <xdr:row>40</xdr:row>
      <xdr:rowOff>52705</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127500" y="65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216400"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384550" y="6552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1905</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429000" y="6603365"/>
          <a:ext cx="7493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95885</xdr:rowOff>
    </xdr:from>
    <xdr:to>
      <xdr:col>15</xdr:col>
      <xdr:colOff>101600</xdr:colOff>
      <xdr:row>40</xdr:row>
      <xdr:rowOff>26035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571750" y="6541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146685</xdr:rowOff>
    </xdr:from>
    <xdr:to>
      <xdr:col>19</xdr:col>
      <xdr:colOff>177800</xdr:colOff>
      <xdr:row>39</xdr:row>
      <xdr:rowOff>158115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622550" y="659193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778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39</xdr:row>
      <xdr:rowOff>146685</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1828800" y="6578600"/>
          <a:ext cx="7937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73025</xdr:rowOff>
    </xdr:from>
    <xdr:to>
      <xdr:col>6</xdr:col>
      <xdr:colOff>38100</xdr:colOff>
      <xdr:row>40</xdr:row>
      <xdr:rowOff>3175</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984250" y="6518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123825</xdr:rowOff>
    </xdr:from>
    <xdr:to>
      <xdr:col>10</xdr:col>
      <xdr:colOff>114300</xdr:colOff>
      <xdr:row>39</xdr:row>
      <xdr:rowOff>133350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028700" y="656907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2391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4390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64529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8515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2391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17162</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439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64529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165752</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851544" y="661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0000000-0008-0000-0100-000071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flipV="1">
          <a:off x="9429115" y="5744070"/>
          <a:ext cx="0" cy="119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xmlns="" id="{00000000-0008-0000-0100-000073000000}"/>
            </a:ext>
          </a:extLst>
        </xdr:cNvPr>
        <xdr:cNvSpPr txBox="1"/>
      </xdr:nvSpPr>
      <xdr:spPr>
        <a:xfrm>
          <a:off x="9467850" y="69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9359900" y="6941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xmlns="" id="{00000000-0008-0000-0100-000075000000}"/>
            </a:ext>
          </a:extLst>
        </xdr:cNvPr>
        <xdr:cNvSpPr txBox="1"/>
      </xdr:nvSpPr>
      <xdr:spPr>
        <a:xfrm>
          <a:off x="9467850" y="552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a:off x="9359900" y="5744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xmlns="" id="{00000000-0008-0000-0100-000077000000}"/>
            </a:ext>
          </a:extLst>
        </xdr:cNvPr>
        <xdr:cNvSpPr txBox="1"/>
      </xdr:nvSpPr>
      <xdr:spPr>
        <a:xfrm>
          <a:off x="9467850" y="640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9398000" y="65487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8636000" y="6568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7842250" y="6571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7029450" y="65975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6235700" y="65343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106172</xdr:rowOff>
    </xdr:from>
    <xdr:to>
      <xdr:col>55</xdr:col>
      <xdr:colOff>50800</xdr:colOff>
      <xdr:row>41</xdr:row>
      <xdr:rowOff>36322</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398000" y="6716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84599</xdr:rowOff>
    </xdr:from>
    <xdr:ext cx="534377" cy="259045"/>
    <xdr:sp macro="" textlink="">
      <xdr:nvSpPr>
        <xdr:cNvPr id="131" name="【道路】&#10;一人当たり延長該当値テキスト">
          <a:extLst>
            <a:ext uri="{FF2B5EF4-FFF2-40B4-BE49-F238E27FC236}">
              <a16:creationId xmlns:a16="http://schemas.microsoft.com/office/drawing/2014/main" xmlns="" id="{00000000-0008-0000-0100-000083000000}"/>
            </a:ext>
          </a:extLst>
        </xdr:cNvPr>
        <xdr:cNvSpPr txBox="1"/>
      </xdr:nvSpPr>
      <xdr:spPr>
        <a:xfrm>
          <a:off x="9467850" y="66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109772</xdr:rowOff>
    </xdr:from>
    <xdr:to>
      <xdr:col>50</xdr:col>
      <xdr:colOff>165100</xdr:colOff>
      <xdr:row>41</xdr:row>
      <xdr:rowOff>39922</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36000" y="6720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156972</xdr:rowOff>
    </xdr:from>
    <xdr:to>
      <xdr:col>55</xdr:col>
      <xdr:colOff>0</xdr:colOff>
      <xdr:row>40</xdr:row>
      <xdr:rowOff>160572</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686800" y="6767322"/>
          <a:ext cx="74295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115545</xdr:rowOff>
    </xdr:from>
    <xdr:to>
      <xdr:col>46</xdr:col>
      <xdr:colOff>38100</xdr:colOff>
      <xdr:row>41</xdr:row>
      <xdr:rowOff>45695</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42250" y="6725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160572</xdr:rowOff>
    </xdr:from>
    <xdr:to>
      <xdr:col>50</xdr:col>
      <xdr:colOff>114300</xdr:colOff>
      <xdr:row>40</xdr:row>
      <xdr:rowOff>166345</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86700" y="6770922"/>
          <a:ext cx="8001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117031</xdr:rowOff>
    </xdr:from>
    <xdr:to>
      <xdr:col>41</xdr:col>
      <xdr:colOff>101600</xdr:colOff>
      <xdr:row>41</xdr:row>
      <xdr:rowOff>47181</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7029450" y="67273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166345</xdr:rowOff>
    </xdr:from>
    <xdr:to>
      <xdr:col>45</xdr:col>
      <xdr:colOff>177800</xdr:colOff>
      <xdr:row>40</xdr:row>
      <xdr:rowOff>167831</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7080250" y="6776695"/>
          <a:ext cx="80645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118459</xdr:rowOff>
    </xdr:from>
    <xdr:to>
      <xdr:col>36</xdr:col>
      <xdr:colOff>165100</xdr:colOff>
      <xdr:row>41</xdr:row>
      <xdr:rowOff>48609</xdr:rowOff>
    </xdr:to>
    <xdr:sp macro="" textlink="">
      <xdr:nvSpPr>
        <xdr:cNvPr id="138" name="楕円 137">
          <a:extLst>
            <a:ext uri="{FF2B5EF4-FFF2-40B4-BE49-F238E27FC236}">
              <a16:creationId xmlns:a16="http://schemas.microsoft.com/office/drawing/2014/main" xmlns="" id="{00000000-0008-0000-0100-00008A000000}"/>
            </a:ext>
          </a:extLst>
        </xdr:cNvPr>
        <xdr:cNvSpPr/>
      </xdr:nvSpPr>
      <xdr:spPr>
        <a:xfrm>
          <a:off x="6235700" y="67288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167831</xdr:rowOff>
    </xdr:from>
    <xdr:to>
      <xdr:col>41</xdr:col>
      <xdr:colOff>50800</xdr:colOff>
      <xdr:row>40</xdr:row>
      <xdr:rowOff>169259</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flipV="1">
          <a:off x="6286500" y="677818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xmlns="" id="{00000000-0008-0000-0100-00008C000000}"/>
            </a:ext>
          </a:extLst>
        </xdr:cNvPr>
        <xdr:cNvSpPr txBox="1"/>
      </xdr:nvSpPr>
      <xdr:spPr>
        <a:xfrm>
          <a:off x="8425961" y="63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xmlns="" id="{00000000-0008-0000-0100-00008D000000}"/>
            </a:ext>
          </a:extLst>
        </xdr:cNvPr>
        <xdr:cNvSpPr txBox="1"/>
      </xdr:nvSpPr>
      <xdr:spPr>
        <a:xfrm>
          <a:off x="7644911" y="63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a:extLst>
            <a:ext uri="{FF2B5EF4-FFF2-40B4-BE49-F238E27FC236}">
              <a16:creationId xmlns:a16="http://schemas.microsoft.com/office/drawing/2014/main" xmlns="" id="{00000000-0008-0000-0100-00008E000000}"/>
            </a:ext>
          </a:extLst>
        </xdr:cNvPr>
        <xdr:cNvSpPr txBox="1"/>
      </xdr:nvSpPr>
      <xdr:spPr>
        <a:xfrm>
          <a:off x="6851161" y="63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a:extLst>
            <a:ext uri="{FF2B5EF4-FFF2-40B4-BE49-F238E27FC236}">
              <a16:creationId xmlns:a16="http://schemas.microsoft.com/office/drawing/2014/main" xmlns="" id="{00000000-0008-0000-0100-00008F000000}"/>
            </a:ext>
          </a:extLst>
        </xdr:cNvPr>
        <xdr:cNvSpPr txBox="1"/>
      </xdr:nvSpPr>
      <xdr:spPr>
        <a:xfrm>
          <a:off x="603836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31049</xdr:rowOff>
    </xdr:from>
    <xdr:ext cx="534377" cy="259045"/>
    <xdr:sp macro="" textlink="">
      <xdr:nvSpPr>
        <xdr:cNvPr id="144" name="n_1mainValue【道路】&#10;一人当たり延長">
          <a:extLst>
            <a:ext uri="{FF2B5EF4-FFF2-40B4-BE49-F238E27FC236}">
              <a16:creationId xmlns:a16="http://schemas.microsoft.com/office/drawing/2014/main" xmlns="" id="{00000000-0008-0000-0100-000090000000}"/>
            </a:ext>
          </a:extLst>
        </xdr:cNvPr>
        <xdr:cNvSpPr txBox="1"/>
      </xdr:nvSpPr>
      <xdr:spPr>
        <a:xfrm>
          <a:off x="8425961" y="68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36822</xdr:rowOff>
    </xdr:from>
    <xdr:ext cx="534377" cy="259045"/>
    <xdr:sp macro="" textlink="">
      <xdr:nvSpPr>
        <xdr:cNvPr id="145" name="n_2mainValue【道路】&#10;一人当たり延長">
          <a:extLst>
            <a:ext uri="{FF2B5EF4-FFF2-40B4-BE49-F238E27FC236}">
              <a16:creationId xmlns:a16="http://schemas.microsoft.com/office/drawing/2014/main" xmlns="" id="{00000000-0008-0000-0100-000091000000}"/>
            </a:ext>
          </a:extLst>
        </xdr:cNvPr>
        <xdr:cNvSpPr txBox="1"/>
      </xdr:nvSpPr>
      <xdr:spPr>
        <a:xfrm>
          <a:off x="7644911" y="68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38308</xdr:rowOff>
    </xdr:from>
    <xdr:ext cx="534377" cy="259045"/>
    <xdr:sp macro="" textlink="">
      <xdr:nvSpPr>
        <xdr:cNvPr id="146" name="n_3mainValue【道路】&#10;一人当たり延長">
          <a:extLst>
            <a:ext uri="{FF2B5EF4-FFF2-40B4-BE49-F238E27FC236}">
              <a16:creationId xmlns:a16="http://schemas.microsoft.com/office/drawing/2014/main" xmlns="" id="{00000000-0008-0000-0100-000092000000}"/>
            </a:ext>
          </a:extLst>
        </xdr:cNvPr>
        <xdr:cNvSpPr txBox="1"/>
      </xdr:nvSpPr>
      <xdr:spPr>
        <a:xfrm>
          <a:off x="6851161" y="68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39736</xdr:rowOff>
    </xdr:from>
    <xdr:ext cx="534377" cy="259045"/>
    <xdr:sp macro="" textlink="">
      <xdr:nvSpPr>
        <xdr:cNvPr id="147" name="n_4mainValue【道路】&#10;一人当たり延長">
          <a:extLst>
            <a:ext uri="{FF2B5EF4-FFF2-40B4-BE49-F238E27FC236}">
              <a16:creationId xmlns:a16="http://schemas.microsoft.com/office/drawing/2014/main" xmlns="" id="{00000000-0008-0000-0100-000093000000}"/>
            </a:ext>
          </a:extLst>
        </xdr:cNvPr>
        <xdr:cNvSpPr txBox="1"/>
      </xdr:nvSpPr>
      <xdr:spPr>
        <a:xfrm>
          <a:off x="6038361" y="68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0000000-0008-0000-0100-0000A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flipV="1">
          <a:off x="4177665" y="914073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xmlns="" id="{00000000-0008-0000-0100-0000AE000000}"/>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0000000-0008-0000-0100-0000B0000000}"/>
            </a:ext>
          </a:extLst>
        </xdr:cNvPr>
        <xdr:cNvSpPr txBox="1"/>
      </xdr:nvSpPr>
      <xdr:spPr>
        <a:xfrm>
          <a:off x="4216400" y="89223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4108450" y="9140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00000000-0008-0000-0100-0000B2000000}"/>
            </a:ext>
          </a:extLst>
        </xdr:cNvPr>
        <xdr:cNvSpPr txBox="1"/>
      </xdr:nvSpPr>
      <xdr:spPr>
        <a:xfrm>
          <a:off x="4216400" y="9849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4127500" y="9992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3384550" y="9969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2571750" y="995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1778000" y="988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984250" y="9846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4127500" y="10394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0000000-0008-0000-0100-0000BE000000}"/>
            </a:ext>
          </a:extLst>
        </xdr:cNvPr>
        <xdr:cNvSpPr txBox="1"/>
      </xdr:nvSpPr>
      <xdr:spPr>
        <a:xfrm>
          <a:off x="4216400" y="1037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133713</xdr:rowOff>
    </xdr:from>
    <xdr:to>
      <xdr:col>20</xdr:col>
      <xdr:colOff>38100</xdr:colOff>
      <xdr:row>63</xdr:row>
      <xdr:rowOff>63863</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3384550" y="10376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13063</xdr:rowOff>
    </xdr:from>
    <xdr:to>
      <xdr:col>24</xdr:col>
      <xdr:colOff>63500</xdr:colOff>
      <xdr:row>63</xdr:row>
      <xdr:rowOff>31024</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3429000" y="10420713"/>
          <a:ext cx="7493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2571750" y="103583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13063</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622550" y="10409101"/>
          <a:ext cx="80645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778000" y="1033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62</xdr:row>
      <xdr:rowOff>166551</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828800" y="10389507"/>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87993</xdr:rowOff>
    </xdr:from>
    <xdr:to>
      <xdr:col>6</xdr:col>
      <xdr:colOff>38100</xdr:colOff>
      <xdr:row>63</xdr:row>
      <xdr:rowOff>18143</xdr:rowOff>
    </xdr:to>
    <xdr:sp macro="" textlink="">
      <xdr:nvSpPr>
        <xdr:cNvPr id="197" name="楕円 196">
          <a:extLst>
            <a:ext uri="{FF2B5EF4-FFF2-40B4-BE49-F238E27FC236}">
              <a16:creationId xmlns:a16="http://schemas.microsoft.com/office/drawing/2014/main" xmlns="" id="{00000000-0008-0000-0100-0000C5000000}"/>
            </a:ext>
          </a:extLst>
        </xdr:cNvPr>
        <xdr:cNvSpPr/>
      </xdr:nvSpPr>
      <xdr:spPr>
        <a:xfrm>
          <a:off x="984250" y="10330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138793</xdr:rowOff>
    </xdr:from>
    <xdr:to>
      <xdr:col>10</xdr:col>
      <xdr:colOff>114300</xdr:colOff>
      <xdr:row>62</xdr:row>
      <xdr:rowOff>146957</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1028700" y="10381343"/>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323914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2439044" y="974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1645294" y="966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851544" y="962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54990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3239144" y="1046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2439044" y="1044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1645294" y="1042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851544" y="1041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0000000-0008-0000-0100-0000E5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flipV="1">
          <a:off x="9429115" y="9197016"/>
          <a:ext cx="0" cy="145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0000000-0008-0000-0100-0000E7000000}"/>
            </a:ext>
          </a:extLst>
        </xdr:cNvPr>
        <xdr:cNvSpPr txBox="1"/>
      </xdr:nvSpPr>
      <xdr:spPr>
        <a:xfrm>
          <a:off x="9467850" y="106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9359900" y="106472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0000000-0008-0000-0100-0000E9000000}"/>
            </a:ext>
          </a:extLst>
        </xdr:cNvPr>
        <xdr:cNvSpPr txBox="1"/>
      </xdr:nvSpPr>
      <xdr:spPr>
        <a:xfrm>
          <a:off x="9467850" y="8978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9359900" y="9197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0000000-0008-0000-0100-0000EB000000}"/>
            </a:ext>
          </a:extLst>
        </xdr:cNvPr>
        <xdr:cNvSpPr txBox="1"/>
      </xdr:nvSpPr>
      <xdr:spPr>
        <a:xfrm>
          <a:off x="9467850" y="10105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398000" y="102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636000" y="10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842250" y="102781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7029450" y="102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6235700" y="102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101688</xdr:rowOff>
    </xdr:from>
    <xdr:to>
      <xdr:col>55</xdr:col>
      <xdr:colOff>50800</xdr:colOff>
      <xdr:row>64</xdr:row>
      <xdr:rowOff>31838</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9398000" y="10509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16615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0000000-0008-0000-0100-0000F7000000}"/>
            </a:ext>
          </a:extLst>
        </xdr:cNvPr>
        <xdr:cNvSpPr txBox="1"/>
      </xdr:nvSpPr>
      <xdr:spPr>
        <a:xfrm>
          <a:off x="9467850" y="104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103214</xdr:rowOff>
    </xdr:from>
    <xdr:to>
      <xdr:col>50</xdr:col>
      <xdr:colOff>165100</xdr:colOff>
      <xdr:row>64</xdr:row>
      <xdr:rowOff>33364</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8636000" y="10510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152488</xdr:rowOff>
    </xdr:from>
    <xdr:to>
      <xdr:col>55</xdr:col>
      <xdr:colOff>0</xdr:colOff>
      <xdr:row>63</xdr:row>
      <xdr:rowOff>154014</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8686800" y="10560138"/>
          <a:ext cx="74295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105663</xdr:rowOff>
    </xdr:from>
    <xdr:to>
      <xdr:col>46</xdr:col>
      <xdr:colOff>38100</xdr:colOff>
      <xdr:row>64</xdr:row>
      <xdr:rowOff>35813</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7842250" y="10513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154014</xdr:rowOff>
    </xdr:from>
    <xdr:to>
      <xdr:col>50</xdr:col>
      <xdr:colOff>114300</xdr:colOff>
      <xdr:row>63</xdr:row>
      <xdr:rowOff>156463</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7886700" y="10561664"/>
          <a:ext cx="8001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106035</xdr:rowOff>
    </xdr:from>
    <xdr:to>
      <xdr:col>41</xdr:col>
      <xdr:colOff>101600</xdr:colOff>
      <xdr:row>64</xdr:row>
      <xdr:rowOff>36185</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7029450" y="10513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156463</xdr:rowOff>
    </xdr:from>
    <xdr:to>
      <xdr:col>45</xdr:col>
      <xdr:colOff>177800</xdr:colOff>
      <xdr:row>63</xdr:row>
      <xdr:rowOff>156835</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7080250" y="10564113"/>
          <a:ext cx="80645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106263</xdr:rowOff>
    </xdr:from>
    <xdr:to>
      <xdr:col>36</xdr:col>
      <xdr:colOff>165100</xdr:colOff>
      <xdr:row>64</xdr:row>
      <xdr:rowOff>36413</xdr:rowOff>
    </xdr:to>
    <xdr:sp macro="" textlink="">
      <xdr:nvSpPr>
        <xdr:cNvPr id="254" name="楕円 253">
          <a:extLst>
            <a:ext uri="{FF2B5EF4-FFF2-40B4-BE49-F238E27FC236}">
              <a16:creationId xmlns:a16="http://schemas.microsoft.com/office/drawing/2014/main" xmlns="" id="{00000000-0008-0000-0100-0000FE000000}"/>
            </a:ext>
          </a:extLst>
        </xdr:cNvPr>
        <xdr:cNvSpPr/>
      </xdr:nvSpPr>
      <xdr:spPr>
        <a:xfrm>
          <a:off x="6235700" y="10513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156835</xdr:rowOff>
    </xdr:from>
    <xdr:to>
      <xdr:col>41</xdr:col>
      <xdr:colOff>50800</xdr:colOff>
      <xdr:row>63</xdr:row>
      <xdr:rowOff>157063</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6286500" y="10564485"/>
          <a:ext cx="7937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399995" y="100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612595" y="1006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818845" y="1007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6006045" y="1007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24491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425961" y="1059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26940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644911" y="105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27312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851161" y="106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27540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6038361" y="10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177665" y="128123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216400" y="1259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108450" y="12812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216400" y="1345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127500" y="135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384550" y="13579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571750" y="1359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77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984250" y="1360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19686</xdr:rowOff>
    </xdr:from>
    <xdr:to>
      <xdr:col>24</xdr:col>
      <xdr:colOff>114300</xdr:colOff>
      <xdr:row>84</xdr:row>
      <xdr:rowOff>121286</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127500" y="138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169563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2164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3845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70486</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429000" y="13912850"/>
          <a:ext cx="7493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571750" y="13839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38100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622550" y="1388427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778000" y="13809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9525</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1828800" y="13860145"/>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984250" y="13788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150495</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1028700" y="13839189"/>
          <a:ext cx="8001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239144" y="1336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439044" y="1338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64529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851544"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2391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439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64529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8515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9429115" y="12991592"/>
          <a:ext cx="0" cy="131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9467850" y="1431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9359900" y="14308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9467850" y="127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9359900" y="12991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9467850" y="13993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9398000" y="140154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8636000" y="14011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7842250" y="14037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02945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235700" y="13965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9398000" y="13896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44466</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9467850" y="137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86360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72389</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a:off x="8686800" y="13947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31686</xdr:rowOff>
    </xdr:from>
    <xdr:to>
      <xdr:col>46</xdr:col>
      <xdr:colOff>38100</xdr:colOff>
      <xdr:row>84</xdr:row>
      <xdr:rowOff>133286</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7842250" y="13906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82486</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7886700" y="13947139"/>
          <a:ext cx="8001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33210</xdr:rowOff>
    </xdr:from>
    <xdr:to>
      <xdr:col>41</xdr:col>
      <xdr:colOff>101600</xdr:colOff>
      <xdr:row>84</xdr:row>
      <xdr:rowOff>134810</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029450" y="139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82486</xdr:rowOff>
    </xdr:from>
    <xdr:to>
      <xdr:col>45</xdr:col>
      <xdr:colOff>177800</xdr:colOff>
      <xdr:row>84</xdr:row>
      <xdr:rowOff>84010</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7080250" y="13957236"/>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34734</xdr:rowOff>
    </xdr:from>
    <xdr:to>
      <xdr:col>36</xdr:col>
      <xdr:colOff>165100</xdr:colOff>
      <xdr:row>84</xdr:row>
      <xdr:rowOff>136334</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235700" y="139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84010</xdr:rowOff>
    </xdr:from>
    <xdr:to>
      <xdr:col>41</xdr:col>
      <xdr:colOff>50800</xdr:colOff>
      <xdr:row>84</xdr:row>
      <xdr:rowOff>85534</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6286500" y="13958760"/>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8458277" y="1409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767722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6864427" y="1411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070677" y="1405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139716</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845827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149813</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7677227" y="136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151337</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6864427" y="1369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152861</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070677" y="1369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00000000-0008-0000-0100-0000A2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flipV="1">
          <a:off x="14699614" y="565023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00000000-0008-0000-0100-0000A4010000}"/>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00000000-0008-0000-0100-0000A6010000}"/>
            </a:ext>
          </a:extLst>
        </xdr:cNvPr>
        <xdr:cNvSpPr txBox="1"/>
      </xdr:nvSpPr>
      <xdr:spPr>
        <a:xfrm>
          <a:off x="1473835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46113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00000000-0008-0000-0100-0000A8010000}"/>
            </a:ext>
          </a:extLst>
        </xdr:cNvPr>
        <xdr:cNvSpPr txBox="1"/>
      </xdr:nvSpPr>
      <xdr:spPr>
        <a:xfrm>
          <a:off x="14738350" y="606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4649450" y="60820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3887450" y="6080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309370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2299950" y="6095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1487150" y="6074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435" name="楕円 434">
          <a:extLst>
            <a:ext uri="{FF2B5EF4-FFF2-40B4-BE49-F238E27FC236}">
              <a16:creationId xmlns:a16="http://schemas.microsoft.com/office/drawing/2014/main" xmlns="" id="{00000000-0008-0000-0100-0000B3010000}"/>
            </a:ext>
          </a:extLst>
        </xdr:cNvPr>
        <xdr:cNvSpPr/>
      </xdr:nvSpPr>
      <xdr:spPr>
        <a:xfrm>
          <a:off x="14649450" y="5605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104157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00000000-0008-0000-0100-0000B4010000}"/>
            </a:ext>
          </a:extLst>
        </xdr:cNvPr>
        <xdr:cNvSpPr txBox="1"/>
      </xdr:nvSpPr>
      <xdr:spPr>
        <a:xfrm>
          <a:off x="1473835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437" name="楕円 436">
          <a:extLst>
            <a:ext uri="{FF2B5EF4-FFF2-40B4-BE49-F238E27FC236}">
              <a16:creationId xmlns:a16="http://schemas.microsoft.com/office/drawing/2014/main" xmlns="" id="{00000000-0008-0000-0100-0000B5010000}"/>
            </a:ext>
          </a:extLst>
        </xdr:cNvPr>
        <xdr:cNvSpPr/>
      </xdr:nvSpPr>
      <xdr:spPr>
        <a:xfrm>
          <a:off x="13887450" y="5554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34</xdr:row>
      <xdr:rowOff>30480</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a:off x="13938250" y="5605145"/>
          <a:ext cx="762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50165</xdr:rowOff>
    </xdr:from>
    <xdr:to>
      <xdr:col>76</xdr:col>
      <xdr:colOff>165100</xdr:colOff>
      <xdr:row>33</xdr:row>
      <xdr:rowOff>151765</xdr:rowOff>
    </xdr:to>
    <xdr:sp macro="" textlink="">
      <xdr:nvSpPr>
        <xdr:cNvPr id="439" name="楕円 438">
          <a:extLst>
            <a:ext uri="{FF2B5EF4-FFF2-40B4-BE49-F238E27FC236}">
              <a16:creationId xmlns:a16="http://schemas.microsoft.com/office/drawing/2014/main" xmlns="" id="{00000000-0008-0000-0100-0000B7010000}"/>
            </a:ext>
          </a:extLst>
        </xdr:cNvPr>
        <xdr:cNvSpPr/>
      </xdr:nvSpPr>
      <xdr:spPr>
        <a:xfrm>
          <a:off x="13093700" y="55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100965</xdr:rowOff>
    </xdr:from>
    <xdr:to>
      <xdr:col>81</xdr:col>
      <xdr:colOff>50800</xdr:colOff>
      <xdr:row>33</xdr:row>
      <xdr:rowOff>150495</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13144500" y="555561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441" name="楕円 440">
          <a:extLst>
            <a:ext uri="{FF2B5EF4-FFF2-40B4-BE49-F238E27FC236}">
              <a16:creationId xmlns:a16="http://schemas.microsoft.com/office/drawing/2014/main" xmlns="" id="{00000000-0008-0000-0100-0000B9010000}"/>
            </a:ext>
          </a:extLst>
        </xdr:cNvPr>
        <xdr:cNvSpPr/>
      </xdr:nvSpPr>
      <xdr:spPr>
        <a:xfrm>
          <a:off x="12299950" y="5956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100965</xdr:rowOff>
    </xdr:from>
    <xdr:to>
      <xdr:col>76</xdr:col>
      <xdr:colOff>114300</xdr:colOff>
      <xdr:row>36</xdr:row>
      <xdr:rowOff>57150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flipV="1">
          <a:off x="12344400" y="5555615"/>
          <a:ext cx="8001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443" name="楕円 442">
          <a:extLst>
            <a:ext uri="{FF2B5EF4-FFF2-40B4-BE49-F238E27FC236}">
              <a16:creationId xmlns:a16="http://schemas.microsoft.com/office/drawing/2014/main" xmlns="" id="{00000000-0008-0000-0100-0000BB010000}"/>
            </a:ext>
          </a:extLst>
        </xdr:cNvPr>
        <xdr:cNvSpPr/>
      </xdr:nvSpPr>
      <xdr:spPr>
        <a:xfrm>
          <a:off x="11487150" y="5924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36</xdr:row>
      <xdr:rowOff>57150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1537950" y="59690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00000000-0008-0000-0100-0000BD010000}"/>
            </a:ext>
          </a:extLst>
        </xdr:cNvPr>
        <xdr:cNvSpPr txBox="1"/>
      </xdr:nvSpPr>
      <xdr:spPr>
        <a:xfrm>
          <a:off x="13742044"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296099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216724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13544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3742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168292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2960994"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21672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13544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00000000-0008-0000-0100-0000DB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51435</xdr:rowOff>
    </xdr:from>
    <xdr:to>
      <xdr:col>116</xdr:col>
      <xdr:colOff>62864</xdr:colOff>
      <xdr:row>42</xdr:row>
      <xdr:rowOff>0</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19951064" y="6001385"/>
          <a:ext cx="0" cy="93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00000000-0008-0000-0100-0000DD010000}"/>
            </a:ext>
          </a:extLst>
        </xdr:cNvPr>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169562</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00000000-0008-0000-0100-0000DF010000}"/>
            </a:ext>
          </a:extLst>
        </xdr:cNvPr>
        <xdr:cNvSpPr txBox="1"/>
      </xdr:nvSpPr>
      <xdr:spPr>
        <a:xfrm>
          <a:off x="19989800"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51435</xdr:rowOff>
    </xdr:from>
    <xdr:to>
      <xdr:col>116</xdr:col>
      <xdr:colOff>152400</xdr:colOff>
      <xdr:row>36</xdr:row>
      <xdr:rowOff>51435</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9881850" y="6001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78122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0000000-0008-0000-0100-0000E1010000}"/>
            </a:ext>
          </a:extLst>
        </xdr:cNvPr>
        <xdr:cNvSpPr txBox="1"/>
      </xdr:nvSpPr>
      <xdr:spPr>
        <a:xfrm>
          <a:off x="199898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99695</xdr:rowOff>
    </xdr:from>
    <xdr:to>
      <xdr:col>116</xdr:col>
      <xdr:colOff>114300</xdr:colOff>
      <xdr:row>40</xdr:row>
      <xdr:rowOff>29845</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19900900" y="6544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78740</xdr:rowOff>
    </xdr:from>
    <xdr:to>
      <xdr:col>112</xdr:col>
      <xdr:colOff>38100</xdr:colOff>
      <xdr:row>40</xdr:row>
      <xdr:rowOff>8890</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19157950" y="6523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88265</xdr:rowOff>
    </xdr:from>
    <xdr:to>
      <xdr:col>107</xdr:col>
      <xdr:colOff>101600</xdr:colOff>
      <xdr:row>40</xdr:row>
      <xdr:rowOff>18415</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18345150" y="6533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84455</xdr:rowOff>
    </xdr:from>
    <xdr:to>
      <xdr:col>102</xdr:col>
      <xdr:colOff>165100</xdr:colOff>
      <xdr:row>40</xdr:row>
      <xdr:rowOff>14605</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7551400" y="6529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84455</xdr:rowOff>
    </xdr:from>
    <xdr:to>
      <xdr:col>98</xdr:col>
      <xdr:colOff>38100</xdr:colOff>
      <xdr:row>39</xdr:row>
      <xdr:rowOff>14605</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16757650" y="6364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21590</xdr:rowOff>
    </xdr:from>
    <xdr:to>
      <xdr:col>116</xdr:col>
      <xdr:colOff>114300</xdr:colOff>
      <xdr:row>38</xdr:row>
      <xdr:rowOff>123190</xdr:rowOff>
    </xdr:to>
    <xdr:sp macro="" textlink="">
      <xdr:nvSpPr>
        <xdr:cNvPr id="492" name="楕円 491">
          <a:extLst>
            <a:ext uri="{FF2B5EF4-FFF2-40B4-BE49-F238E27FC236}">
              <a16:creationId xmlns:a16="http://schemas.microsoft.com/office/drawing/2014/main" xmlns="" id="{00000000-0008-0000-0100-0000EC010000}"/>
            </a:ext>
          </a:extLst>
        </xdr:cNvPr>
        <xdr:cNvSpPr/>
      </xdr:nvSpPr>
      <xdr:spPr>
        <a:xfrm>
          <a:off x="199009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44467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00000000-0008-0000-0100-0000ED010000}"/>
            </a:ext>
          </a:extLst>
        </xdr:cNvPr>
        <xdr:cNvSpPr txBox="1"/>
      </xdr:nvSpPr>
      <xdr:spPr>
        <a:xfrm>
          <a:off x="19989800"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31115</xdr:rowOff>
    </xdr:from>
    <xdr:to>
      <xdr:col>112</xdr:col>
      <xdr:colOff>38100</xdr:colOff>
      <xdr:row>38</xdr:row>
      <xdr:rowOff>132715</xdr:rowOff>
    </xdr:to>
    <xdr:sp macro="" textlink="">
      <xdr:nvSpPr>
        <xdr:cNvPr id="494" name="楕円 493">
          <a:extLst>
            <a:ext uri="{FF2B5EF4-FFF2-40B4-BE49-F238E27FC236}">
              <a16:creationId xmlns:a16="http://schemas.microsoft.com/office/drawing/2014/main" xmlns="" id="{00000000-0008-0000-0100-0000EE010000}"/>
            </a:ext>
          </a:extLst>
        </xdr:cNvPr>
        <xdr:cNvSpPr/>
      </xdr:nvSpPr>
      <xdr:spPr>
        <a:xfrm>
          <a:off x="19157950" y="6311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72390</xdr:rowOff>
    </xdr:from>
    <xdr:to>
      <xdr:col>116</xdr:col>
      <xdr:colOff>63500</xdr:colOff>
      <xdr:row>38</xdr:row>
      <xdr:rowOff>81915</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flipV="1">
          <a:off x="19202400" y="635254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21590</xdr:rowOff>
    </xdr:from>
    <xdr:to>
      <xdr:col>107</xdr:col>
      <xdr:colOff>101600</xdr:colOff>
      <xdr:row>34</xdr:row>
      <xdr:rowOff>123190</xdr:rowOff>
    </xdr:to>
    <xdr:sp macro="" textlink="">
      <xdr:nvSpPr>
        <xdr:cNvPr id="496" name="楕円 495">
          <a:extLst>
            <a:ext uri="{FF2B5EF4-FFF2-40B4-BE49-F238E27FC236}">
              <a16:creationId xmlns:a16="http://schemas.microsoft.com/office/drawing/2014/main" xmlns="" id="{00000000-0008-0000-0100-0000F0010000}"/>
            </a:ext>
          </a:extLst>
        </xdr:cNvPr>
        <xdr:cNvSpPr/>
      </xdr:nvSpPr>
      <xdr:spPr>
        <a:xfrm>
          <a:off x="1834515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72390</xdr:rowOff>
    </xdr:from>
    <xdr:to>
      <xdr:col>111</xdr:col>
      <xdr:colOff>177800</xdr:colOff>
      <xdr:row>38</xdr:row>
      <xdr:rowOff>81915</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a:off x="18395950" y="5692140"/>
          <a:ext cx="806450" cy="6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8255</xdr:rowOff>
    </xdr:from>
    <xdr:to>
      <xdr:col>102</xdr:col>
      <xdr:colOff>165100</xdr:colOff>
      <xdr:row>35</xdr:row>
      <xdr:rowOff>109855</xdr:rowOff>
    </xdr:to>
    <xdr:sp macro="" textlink="">
      <xdr:nvSpPr>
        <xdr:cNvPr id="498" name="楕円 497">
          <a:extLst>
            <a:ext uri="{FF2B5EF4-FFF2-40B4-BE49-F238E27FC236}">
              <a16:creationId xmlns:a16="http://schemas.microsoft.com/office/drawing/2014/main" xmlns="" id="{00000000-0008-0000-0100-0000F2010000}"/>
            </a:ext>
          </a:extLst>
        </xdr:cNvPr>
        <xdr:cNvSpPr/>
      </xdr:nvSpPr>
      <xdr:spPr>
        <a:xfrm>
          <a:off x="175514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72390</xdr:rowOff>
    </xdr:from>
    <xdr:to>
      <xdr:col>107</xdr:col>
      <xdr:colOff>50800</xdr:colOff>
      <xdr:row>35</xdr:row>
      <xdr:rowOff>59055</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17602200" y="5692140"/>
          <a:ext cx="793750" cy="1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15875</xdr:rowOff>
    </xdr:from>
    <xdr:to>
      <xdr:col>98</xdr:col>
      <xdr:colOff>38100</xdr:colOff>
      <xdr:row>35</xdr:row>
      <xdr:rowOff>117475</xdr:rowOff>
    </xdr:to>
    <xdr:sp macro="" textlink="">
      <xdr:nvSpPr>
        <xdr:cNvPr id="500" name="楕円 499">
          <a:extLst>
            <a:ext uri="{FF2B5EF4-FFF2-40B4-BE49-F238E27FC236}">
              <a16:creationId xmlns:a16="http://schemas.microsoft.com/office/drawing/2014/main" xmlns="" id="{00000000-0008-0000-0100-0000F4010000}"/>
            </a:ext>
          </a:extLst>
        </xdr:cNvPr>
        <xdr:cNvSpPr/>
      </xdr:nvSpPr>
      <xdr:spPr>
        <a:xfrm>
          <a:off x="16757650" y="5800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59055</xdr:rowOff>
    </xdr:from>
    <xdr:to>
      <xdr:col>102</xdr:col>
      <xdr:colOff>114300</xdr:colOff>
      <xdr:row>35</xdr:row>
      <xdr:rowOff>66675</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flipV="1">
          <a:off x="16802100" y="5843905"/>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189802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9542</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1818012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5732</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1738637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5732</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1659262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149242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18980227"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139717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18180127"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126382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7386377" y="55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134002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00000000-0008-0000-0100-0000FD010000}"/>
            </a:ext>
          </a:extLst>
        </xdr:cNvPr>
        <xdr:cNvSpPr txBox="1"/>
      </xdr:nvSpPr>
      <xdr:spPr>
        <a:xfrm>
          <a:off x="16592627"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00000000-0008-0000-0100-000016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flipV="1">
          <a:off x="14699614" y="9330327"/>
          <a:ext cx="0" cy="1242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00000000-0008-0000-0100-000018020000}"/>
            </a:ext>
          </a:extLst>
        </xdr:cNvPr>
        <xdr:cNvSpPr txBox="1"/>
      </xdr:nvSpPr>
      <xdr:spPr>
        <a:xfrm>
          <a:off x="1473835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46113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00000000-0008-0000-0100-00001A020000}"/>
            </a:ext>
          </a:extLst>
        </xdr:cNvPr>
        <xdr:cNvSpPr txBox="1"/>
      </xdr:nvSpPr>
      <xdr:spPr>
        <a:xfrm>
          <a:off x="14738350" y="9111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4611350" y="9330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00000000-0008-0000-0100-00001C020000}"/>
            </a:ext>
          </a:extLst>
        </xdr:cNvPr>
        <xdr:cNvSpPr txBox="1"/>
      </xdr:nvSpPr>
      <xdr:spPr>
        <a:xfrm>
          <a:off x="1473835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4649450" y="97650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2" name="フローチャート: 判断 541">
          <a:extLst>
            <a:ext uri="{FF2B5EF4-FFF2-40B4-BE49-F238E27FC236}">
              <a16:creationId xmlns:a16="http://schemas.microsoft.com/office/drawing/2014/main" xmlns="" id="{00000000-0008-0000-0100-00001E020000}"/>
            </a:ext>
          </a:extLst>
        </xdr:cNvPr>
        <xdr:cNvSpPr/>
      </xdr:nvSpPr>
      <xdr:spPr>
        <a:xfrm>
          <a:off x="1388745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3" name="フローチャート: 判断 542">
          <a:extLst>
            <a:ext uri="{FF2B5EF4-FFF2-40B4-BE49-F238E27FC236}">
              <a16:creationId xmlns:a16="http://schemas.microsoft.com/office/drawing/2014/main" xmlns="" id="{00000000-0008-0000-0100-00001F020000}"/>
            </a:ext>
          </a:extLst>
        </xdr:cNvPr>
        <xdr:cNvSpPr/>
      </xdr:nvSpPr>
      <xdr:spPr>
        <a:xfrm>
          <a:off x="1309370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4" name="フローチャート: 判断 543">
          <a:extLst>
            <a:ext uri="{FF2B5EF4-FFF2-40B4-BE49-F238E27FC236}">
              <a16:creationId xmlns:a16="http://schemas.microsoft.com/office/drawing/2014/main" xmlns="" id="{00000000-0008-0000-0100-000020020000}"/>
            </a:ext>
          </a:extLst>
        </xdr:cNvPr>
        <xdr:cNvSpPr/>
      </xdr:nvSpPr>
      <xdr:spPr>
        <a:xfrm>
          <a:off x="12299950" y="100378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5" name="フローチャート: 判断 544">
          <a:extLst>
            <a:ext uri="{FF2B5EF4-FFF2-40B4-BE49-F238E27FC236}">
              <a16:creationId xmlns:a16="http://schemas.microsoft.com/office/drawing/2014/main" xmlns="" id="{00000000-0008-0000-0100-000021020000}"/>
            </a:ext>
          </a:extLst>
        </xdr:cNvPr>
        <xdr:cNvSpPr/>
      </xdr:nvSpPr>
      <xdr:spPr>
        <a:xfrm>
          <a:off x="1148715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159838</xdr:rowOff>
    </xdr:from>
    <xdr:to>
      <xdr:col>85</xdr:col>
      <xdr:colOff>177800</xdr:colOff>
      <xdr:row>59</xdr:row>
      <xdr:rowOff>89988</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14649450" y="9741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11265</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00000000-0008-0000-0100-000028020000}"/>
            </a:ext>
          </a:extLst>
        </xdr:cNvPr>
        <xdr:cNvSpPr txBox="1"/>
      </xdr:nvSpPr>
      <xdr:spPr>
        <a:xfrm>
          <a:off x="14738350"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3887450" y="9720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39188</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3938250" y="9765212"/>
          <a:ext cx="762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555" name="楕円 554">
          <a:extLst>
            <a:ext uri="{FF2B5EF4-FFF2-40B4-BE49-F238E27FC236}">
              <a16:creationId xmlns:a16="http://schemas.microsoft.com/office/drawing/2014/main" xmlns="" id="{00000000-0008-0000-0100-00002B020000}"/>
            </a:ext>
          </a:extLst>
        </xdr:cNvPr>
        <xdr:cNvSpPr/>
      </xdr:nvSpPr>
      <xdr:spPr>
        <a:xfrm>
          <a:off x="13093700" y="10070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61</xdr:row>
      <xdr:rowOff>37556</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flipV="1">
          <a:off x="13144500" y="9765212"/>
          <a:ext cx="793750" cy="3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57" name="楕円 556">
          <a:extLst>
            <a:ext uri="{FF2B5EF4-FFF2-40B4-BE49-F238E27FC236}">
              <a16:creationId xmlns:a16="http://schemas.microsoft.com/office/drawing/2014/main" xmlns="" id="{00000000-0008-0000-0100-00002D020000}"/>
            </a:ext>
          </a:extLst>
        </xdr:cNvPr>
        <xdr:cNvSpPr/>
      </xdr:nvSpPr>
      <xdr:spPr>
        <a:xfrm>
          <a:off x="12299950" y="10036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37556</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2344400" y="1008071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559" name="楕円 558">
          <a:extLst>
            <a:ext uri="{FF2B5EF4-FFF2-40B4-BE49-F238E27FC236}">
              <a16:creationId xmlns:a16="http://schemas.microsoft.com/office/drawing/2014/main" xmlns="" id="{00000000-0008-0000-0100-00002F020000}"/>
            </a:ext>
          </a:extLst>
        </xdr:cNvPr>
        <xdr:cNvSpPr/>
      </xdr:nvSpPr>
      <xdr:spPr>
        <a:xfrm>
          <a:off x="11487150" y="100150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3266</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1537950" y="10065838"/>
          <a:ext cx="80645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61" name="n_1ave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3742044" y="1012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62" name="n_2ave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2960994" y="980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3" name="n_3ave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2167244" y="1012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4" name="n_4ave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13544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65" name="n_1main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3742044" y="9502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566" name="n_2main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2960994" y="1015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567" name="n_3main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216724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49365</xdr:rowOff>
    </xdr:from>
    <xdr:ext cx="405111" cy="259045"/>
    <xdr:sp macro="" textlink="">
      <xdr:nvSpPr>
        <xdr:cNvPr id="568" name="n_4mainValue【学校施設】&#10;有形固定資産減価償却率">
          <a:extLst>
            <a:ext uri="{FF2B5EF4-FFF2-40B4-BE49-F238E27FC236}">
              <a16:creationId xmlns:a16="http://schemas.microsoft.com/office/drawing/2014/main" xmlns="" id="{00000000-0008-0000-0100-000038020000}"/>
            </a:ext>
          </a:extLst>
        </xdr:cNvPr>
        <xdr:cNvSpPr txBox="1"/>
      </xdr:nvSpPr>
      <xdr:spPr>
        <a:xfrm>
          <a:off x="11354444" y="979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xmlns="" id="{00000000-0008-0000-0100-000050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flipV="1">
          <a:off x="19951064" y="9317101"/>
          <a:ext cx="0" cy="13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4" name="【学校施設】&#10;一人当たり面積最小値テキスト">
          <a:extLst>
            <a:ext uri="{FF2B5EF4-FFF2-40B4-BE49-F238E27FC236}">
              <a16:creationId xmlns:a16="http://schemas.microsoft.com/office/drawing/2014/main" xmlns="" id="{00000000-0008-0000-0100-000052020000}"/>
            </a:ext>
          </a:extLst>
        </xdr:cNvPr>
        <xdr:cNvSpPr txBox="1"/>
      </xdr:nvSpPr>
      <xdr:spPr>
        <a:xfrm>
          <a:off x="19989800" y="1062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9881850" y="1061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6" name="【学校施設】&#10;一人当たり面積最大値テキスト">
          <a:extLst>
            <a:ext uri="{FF2B5EF4-FFF2-40B4-BE49-F238E27FC236}">
              <a16:creationId xmlns:a16="http://schemas.microsoft.com/office/drawing/2014/main" xmlns="" id="{00000000-0008-0000-0100-000054020000}"/>
            </a:ext>
          </a:extLst>
        </xdr:cNvPr>
        <xdr:cNvSpPr txBox="1"/>
      </xdr:nvSpPr>
      <xdr:spPr>
        <a:xfrm>
          <a:off x="19989800" y="909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9881850" y="9317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98" name="【学校施設】&#10;一人当たり面積平均値テキスト">
          <a:extLst>
            <a:ext uri="{FF2B5EF4-FFF2-40B4-BE49-F238E27FC236}">
              <a16:creationId xmlns:a16="http://schemas.microsoft.com/office/drawing/2014/main" xmlns="" id="{00000000-0008-0000-0100-000056020000}"/>
            </a:ext>
          </a:extLst>
        </xdr:cNvPr>
        <xdr:cNvSpPr txBox="1"/>
      </xdr:nvSpPr>
      <xdr:spPr>
        <a:xfrm>
          <a:off x="19989800" y="10082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9" name="フローチャート: 判断 598">
          <a:extLst>
            <a:ext uri="{FF2B5EF4-FFF2-40B4-BE49-F238E27FC236}">
              <a16:creationId xmlns:a16="http://schemas.microsoft.com/office/drawing/2014/main" xmlns="" id="{00000000-0008-0000-0100-000057020000}"/>
            </a:ext>
          </a:extLst>
        </xdr:cNvPr>
        <xdr:cNvSpPr/>
      </xdr:nvSpPr>
      <xdr:spPr>
        <a:xfrm>
          <a:off x="19900900" y="102308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00" name="フローチャート: 判断 599">
          <a:extLst>
            <a:ext uri="{FF2B5EF4-FFF2-40B4-BE49-F238E27FC236}">
              <a16:creationId xmlns:a16="http://schemas.microsoft.com/office/drawing/2014/main" xmlns="" id="{00000000-0008-0000-0100-000058020000}"/>
            </a:ext>
          </a:extLst>
        </xdr:cNvPr>
        <xdr:cNvSpPr/>
      </xdr:nvSpPr>
      <xdr:spPr>
        <a:xfrm>
          <a:off x="19157950" y="10269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01" name="フローチャート: 判断 600">
          <a:extLst>
            <a:ext uri="{FF2B5EF4-FFF2-40B4-BE49-F238E27FC236}">
              <a16:creationId xmlns:a16="http://schemas.microsoft.com/office/drawing/2014/main" xmlns="" id="{00000000-0008-0000-0100-000059020000}"/>
            </a:ext>
          </a:extLst>
        </xdr:cNvPr>
        <xdr:cNvSpPr/>
      </xdr:nvSpPr>
      <xdr:spPr>
        <a:xfrm>
          <a:off x="18345150" y="1027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2" name="フローチャート: 判断 601">
          <a:extLst>
            <a:ext uri="{FF2B5EF4-FFF2-40B4-BE49-F238E27FC236}">
              <a16:creationId xmlns:a16="http://schemas.microsoft.com/office/drawing/2014/main" xmlns="" id="{00000000-0008-0000-0100-00005A020000}"/>
            </a:ext>
          </a:extLst>
        </xdr:cNvPr>
        <xdr:cNvSpPr/>
      </xdr:nvSpPr>
      <xdr:spPr>
        <a:xfrm>
          <a:off x="17551400" y="1028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3" name="フローチャート: 判断 602">
          <a:extLst>
            <a:ext uri="{FF2B5EF4-FFF2-40B4-BE49-F238E27FC236}">
              <a16:creationId xmlns:a16="http://schemas.microsoft.com/office/drawing/2014/main" xmlns="" id="{00000000-0008-0000-0100-00005B020000}"/>
            </a:ext>
          </a:extLst>
        </xdr:cNvPr>
        <xdr:cNvSpPr/>
      </xdr:nvSpPr>
      <xdr:spPr>
        <a:xfrm>
          <a:off x="16757650" y="101470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162941</xdr:rowOff>
    </xdr:from>
    <xdr:to>
      <xdr:col>116</xdr:col>
      <xdr:colOff>114300</xdr:colOff>
      <xdr:row>62</xdr:row>
      <xdr:rowOff>93091</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19900900" y="10240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141368</xdr:rowOff>
    </xdr:from>
    <xdr:ext cx="469744" cy="259045"/>
    <xdr:sp macro="" textlink="">
      <xdr:nvSpPr>
        <xdr:cNvPr id="610" name="【学校施設】&#10;一人当たり面積該当値テキスト">
          <a:extLst>
            <a:ext uri="{FF2B5EF4-FFF2-40B4-BE49-F238E27FC236}">
              <a16:creationId xmlns:a16="http://schemas.microsoft.com/office/drawing/2014/main" xmlns="" id="{00000000-0008-0000-0100-000062020000}"/>
            </a:ext>
          </a:extLst>
        </xdr:cNvPr>
        <xdr:cNvSpPr txBox="1"/>
      </xdr:nvSpPr>
      <xdr:spPr>
        <a:xfrm>
          <a:off x="19989800" y="1021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19157950" y="10243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42291</xdr:rowOff>
    </xdr:from>
    <xdr:to>
      <xdr:col>116</xdr:col>
      <xdr:colOff>63500</xdr:colOff>
      <xdr:row>62</xdr:row>
      <xdr:rowOff>51435</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flipV="1">
          <a:off x="19202400" y="10284841"/>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20447</xdr:rowOff>
    </xdr:from>
    <xdr:to>
      <xdr:col>107</xdr:col>
      <xdr:colOff>101600</xdr:colOff>
      <xdr:row>62</xdr:row>
      <xdr:rowOff>122047</xdr:rowOff>
    </xdr:to>
    <xdr:sp macro="" textlink="">
      <xdr:nvSpPr>
        <xdr:cNvPr id="613" name="楕円 612">
          <a:extLst>
            <a:ext uri="{FF2B5EF4-FFF2-40B4-BE49-F238E27FC236}">
              <a16:creationId xmlns:a16="http://schemas.microsoft.com/office/drawing/2014/main" xmlns="" id="{00000000-0008-0000-0100-000065020000}"/>
            </a:ext>
          </a:extLst>
        </xdr:cNvPr>
        <xdr:cNvSpPr/>
      </xdr:nvSpPr>
      <xdr:spPr>
        <a:xfrm>
          <a:off x="18345150" y="102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51435</xdr:rowOff>
    </xdr:from>
    <xdr:to>
      <xdr:col>111</xdr:col>
      <xdr:colOff>177800</xdr:colOff>
      <xdr:row>62</xdr:row>
      <xdr:rowOff>71247</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flipV="1">
          <a:off x="18395950" y="10293985"/>
          <a:ext cx="80645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23114</xdr:rowOff>
    </xdr:from>
    <xdr:to>
      <xdr:col>102</xdr:col>
      <xdr:colOff>165100</xdr:colOff>
      <xdr:row>62</xdr:row>
      <xdr:rowOff>124714</xdr:rowOff>
    </xdr:to>
    <xdr:sp macro="" textlink="">
      <xdr:nvSpPr>
        <xdr:cNvPr id="615" name="楕円 614">
          <a:extLst>
            <a:ext uri="{FF2B5EF4-FFF2-40B4-BE49-F238E27FC236}">
              <a16:creationId xmlns:a16="http://schemas.microsoft.com/office/drawing/2014/main" xmlns="" id="{00000000-0008-0000-0100-000067020000}"/>
            </a:ext>
          </a:extLst>
        </xdr:cNvPr>
        <xdr:cNvSpPr/>
      </xdr:nvSpPr>
      <xdr:spPr>
        <a:xfrm>
          <a:off x="17551400" y="102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71247</xdr:rowOff>
    </xdr:from>
    <xdr:to>
      <xdr:col>107</xdr:col>
      <xdr:colOff>50800</xdr:colOff>
      <xdr:row>62</xdr:row>
      <xdr:rowOff>73914</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flipV="1">
          <a:off x="17602200" y="10313797"/>
          <a:ext cx="7937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24257</xdr:rowOff>
    </xdr:from>
    <xdr:to>
      <xdr:col>98</xdr:col>
      <xdr:colOff>38100</xdr:colOff>
      <xdr:row>62</xdr:row>
      <xdr:rowOff>125857</xdr:rowOff>
    </xdr:to>
    <xdr:sp macro="" textlink="">
      <xdr:nvSpPr>
        <xdr:cNvPr id="617" name="楕円 616">
          <a:extLst>
            <a:ext uri="{FF2B5EF4-FFF2-40B4-BE49-F238E27FC236}">
              <a16:creationId xmlns:a16="http://schemas.microsoft.com/office/drawing/2014/main" xmlns="" id="{00000000-0008-0000-0100-000069020000}"/>
            </a:ext>
          </a:extLst>
        </xdr:cNvPr>
        <xdr:cNvSpPr/>
      </xdr:nvSpPr>
      <xdr:spPr>
        <a:xfrm>
          <a:off x="16757650" y="10266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73914</xdr:rowOff>
    </xdr:from>
    <xdr:to>
      <xdr:col>102</xdr:col>
      <xdr:colOff>114300</xdr:colOff>
      <xdr:row>62</xdr:row>
      <xdr:rowOff>75057</xdr:rowOff>
    </xdr:to>
    <xdr:cxnSp macro="">
      <xdr:nvCxnSpPr>
        <xdr:cNvPr id="618" name="直線コネクタ 617">
          <a:extLst>
            <a:ext uri="{FF2B5EF4-FFF2-40B4-BE49-F238E27FC236}">
              <a16:creationId xmlns:a16="http://schemas.microsoft.com/office/drawing/2014/main" xmlns="" id="{00000000-0008-0000-0100-00006A020000}"/>
            </a:ext>
          </a:extLst>
        </xdr:cNvPr>
        <xdr:cNvCxnSpPr/>
      </xdr:nvCxnSpPr>
      <xdr:spPr>
        <a:xfrm flipV="1">
          <a:off x="16802100" y="10316464"/>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9" name="n_1aveValue【学校施設】&#10;一人当たり面積">
          <a:extLst>
            <a:ext uri="{FF2B5EF4-FFF2-40B4-BE49-F238E27FC236}">
              <a16:creationId xmlns:a16="http://schemas.microsoft.com/office/drawing/2014/main" xmlns="" id="{00000000-0008-0000-0100-00006B020000}"/>
            </a:ext>
          </a:extLst>
        </xdr:cNvPr>
        <xdr:cNvSpPr txBox="1"/>
      </xdr:nvSpPr>
      <xdr:spPr>
        <a:xfrm>
          <a:off x="18980227" y="103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20" name="n_2aveValue【学校施設】&#10;一人当たり面積">
          <a:extLst>
            <a:ext uri="{FF2B5EF4-FFF2-40B4-BE49-F238E27FC236}">
              <a16:creationId xmlns:a16="http://schemas.microsoft.com/office/drawing/2014/main" xmlns="" id="{00000000-0008-0000-0100-00006C020000}"/>
            </a:ext>
          </a:extLst>
        </xdr:cNvPr>
        <xdr:cNvSpPr txBox="1"/>
      </xdr:nvSpPr>
      <xdr:spPr>
        <a:xfrm>
          <a:off x="18180127" y="1036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21" name="n_3aveValue【学校施設】&#10;一人当たり面積">
          <a:extLst>
            <a:ext uri="{FF2B5EF4-FFF2-40B4-BE49-F238E27FC236}">
              <a16:creationId xmlns:a16="http://schemas.microsoft.com/office/drawing/2014/main" xmlns="" id="{00000000-0008-0000-0100-00006D020000}"/>
            </a:ext>
          </a:extLst>
        </xdr:cNvPr>
        <xdr:cNvSpPr txBox="1"/>
      </xdr:nvSpPr>
      <xdr:spPr>
        <a:xfrm>
          <a:off x="17386377" y="1037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22" name="n_4aveValue【学校施設】&#10;一人当たり面積">
          <a:extLst>
            <a:ext uri="{FF2B5EF4-FFF2-40B4-BE49-F238E27FC236}">
              <a16:creationId xmlns:a16="http://schemas.microsoft.com/office/drawing/2014/main" xmlns="" id="{00000000-0008-0000-0100-00006E020000}"/>
            </a:ext>
          </a:extLst>
        </xdr:cNvPr>
        <xdr:cNvSpPr txBox="1"/>
      </xdr:nvSpPr>
      <xdr:spPr>
        <a:xfrm>
          <a:off x="16592627" y="992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118762</xdr:rowOff>
    </xdr:from>
    <xdr:ext cx="469744" cy="259045"/>
    <xdr:sp macro="" textlink="">
      <xdr:nvSpPr>
        <xdr:cNvPr id="623" name="n_1mainValue【学校施設】&#10;一人当たり面積">
          <a:extLst>
            <a:ext uri="{FF2B5EF4-FFF2-40B4-BE49-F238E27FC236}">
              <a16:creationId xmlns:a16="http://schemas.microsoft.com/office/drawing/2014/main" xmlns="" id="{00000000-0008-0000-0100-00006F020000}"/>
            </a:ext>
          </a:extLst>
        </xdr:cNvPr>
        <xdr:cNvSpPr txBox="1"/>
      </xdr:nvSpPr>
      <xdr:spPr>
        <a:xfrm>
          <a:off x="18980227" y="1003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138574</xdr:rowOff>
    </xdr:from>
    <xdr:ext cx="469744" cy="259045"/>
    <xdr:sp macro="" textlink="">
      <xdr:nvSpPr>
        <xdr:cNvPr id="624" name="n_2mainValue【学校施設】&#10;一人当たり面積">
          <a:extLst>
            <a:ext uri="{FF2B5EF4-FFF2-40B4-BE49-F238E27FC236}">
              <a16:creationId xmlns:a16="http://schemas.microsoft.com/office/drawing/2014/main" xmlns="" id="{00000000-0008-0000-0100-000070020000}"/>
            </a:ext>
          </a:extLst>
        </xdr:cNvPr>
        <xdr:cNvSpPr txBox="1"/>
      </xdr:nvSpPr>
      <xdr:spPr>
        <a:xfrm>
          <a:off x="18180127" y="100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141241</xdr:rowOff>
    </xdr:from>
    <xdr:ext cx="469744" cy="259045"/>
    <xdr:sp macro="" textlink="">
      <xdr:nvSpPr>
        <xdr:cNvPr id="625" name="n_3mainValue【学校施設】&#10;一人当たり面積">
          <a:extLst>
            <a:ext uri="{FF2B5EF4-FFF2-40B4-BE49-F238E27FC236}">
              <a16:creationId xmlns:a16="http://schemas.microsoft.com/office/drawing/2014/main" xmlns="" id="{00000000-0008-0000-0100-000071020000}"/>
            </a:ext>
          </a:extLst>
        </xdr:cNvPr>
        <xdr:cNvSpPr txBox="1"/>
      </xdr:nvSpPr>
      <xdr:spPr>
        <a:xfrm>
          <a:off x="17386377" y="1005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116984</xdr:rowOff>
    </xdr:from>
    <xdr:ext cx="469744" cy="259045"/>
    <xdr:sp macro="" textlink="">
      <xdr:nvSpPr>
        <xdr:cNvPr id="626" name="n_4mainValue【学校施設】&#10;一人当たり面積">
          <a:extLst>
            <a:ext uri="{FF2B5EF4-FFF2-40B4-BE49-F238E27FC236}">
              <a16:creationId xmlns:a16="http://schemas.microsoft.com/office/drawing/2014/main" xmlns="" id="{00000000-0008-0000-0100-000072020000}"/>
            </a:ext>
          </a:extLst>
        </xdr:cNvPr>
        <xdr:cNvSpPr txBox="1"/>
      </xdr:nvSpPr>
      <xdr:spPr>
        <a:xfrm>
          <a:off x="16592627" y="1035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xmlns="" id="{00000000-0008-0000-0100-00008202000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xmlns="" id="{00000000-0008-0000-0100-000083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xmlns="" id="{00000000-0008-0000-0100-000084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xmlns="" id="{00000000-0008-0000-0100-000085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xmlns="" id="{00000000-0008-0000-0100-000086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xmlns="" id="{00000000-0008-0000-0100-000087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xmlns="" id="{00000000-0008-0000-0100-000088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xmlns="" id="{00000000-0008-0000-0100-000089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xmlns="" id="{00000000-0008-0000-0100-00008A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xmlns="" id="{00000000-0008-0000-0100-00008B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xmlns="" id="{00000000-0008-0000-0100-0000900200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xmlns="" id="{00000000-0008-0000-0100-00009302000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xmlns="" id="{00000000-0008-0000-0100-00009402000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xmlns="" id="{00000000-0008-0000-0100-00009602000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00000000-0008-0000-0100-000098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00000000-0008-0000-0100-00009A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flipV="1">
          <a:off x="14699614" y="165011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xmlns="" id="{00000000-0008-0000-0100-00009C020000}"/>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70" name="【公民館】&#10;有形固定資産減価償却率最大値テキスト">
          <a:extLst>
            <a:ext uri="{FF2B5EF4-FFF2-40B4-BE49-F238E27FC236}">
              <a16:creationId xmlns:a16="http://schemas.microsoft.com/office/drawing/2014/main" xmlns="" id="{00000000-0008-0000-0100-00009E020000}"/>
            </a:ext>
          </a:extLst>
        </xdr:cNvPr>
        <xdr:cNvSpPr txBox="1"/>
      </xdr:nvSpPr>
      <xdr:spPr>
        <a:xfrm>
          <a:off x="14738350" y="1627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a:off x="14611350" y="16501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00000000-0008-0000-0100-0000A0020000}"/>
            </a:ext>
          </a:extLst>
        </xdr:cNvPr>
        <xdr:cNvSpPr txBox="1"/>
      </xdr:nvSpPr>
      <xdr:spPr>
        <a:xfrm>
          <a:off x="14738350" y="17120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3" name="フローチャート: 判断 672">
          <a:extLst>
            <a:ext uri="{FF2B5EF4-FFF2-40B4-BE49-F238E27FC236}">
              <a16:creationId xmlns:a16="http://schemas.microsoft.com/office/drawing/2014/main" xmlns="" id="{00000000-0008-0000-0100-0000A1020000}"/>
            </a:ext>
          </a:extLst>
        </xdr:cNvPr>
        <xdr:cNvSpPr/>
      </xdr:nvSpPr>
      <xdr:spPr>
        <a:xfrm>
          <a:off x="14649450" y="172694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4" name="フローチャート: 判断 673">
          <a:extLst>
            <a:ext uri="{FF2B5EF4-FFF2-40B4-BE49-F238E27FC236}">
              <a16:creationId xmlns:a16="http://schemas.microsoft.com/office/drawing/2014/main" xmlns="" id="{00000000-0008-0000-0100-0000A2020000}"/>
            </a:ext>
          </a:extLst>
        </xdr:cNvPr>
        <xdr:cNvSpPr/>
      </xdr:nvSpPr>
      <xdr:spPr>
        <a:xfrm>
          <a:off x="13887450" y="1729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5" name="フローチャート: 判断 674">
          <a:extLst>
            <a:ext uri="{FF2B5EF4-FFF2-40B4-BE49-F238E27FC236}">
              <a16:creationId xmlns:a16="http://schemas.microsoft.com/office/drawing/2014/main" xmlns="" id="{00000000-0008-0000-0100-0000A3020000}"/>
            </a:ext>
          </a:extLst>
        </xdr:cNvPr>
        <xdr:cNvSpPr/>
      </xdr:nvSpPr>
      <xdr:spPr>
        <a:xfrm>
          <a:off x="13093700" y="1728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76" name="フローチャート: 判断 675">
          <a:extLst>
            <a:ext uri="{FF2B5EF4-FFF2-40B4-BE49-F238E27FC236}">
              <a16:creationId xmlns:a16="http://schemas.microsoft.com/office/drawing/2014/main" xmlns="" id="{00000000-0008-0000-0100-0000A4020000}"/>
            </a:ext>
          </a:extLst>
        </xdr:cNvPr>
        <xdr:cNvSpPr/>
      </xdr:nvSpPr>
      <xdr:spPr>
        <a:xfrm>
          <a:off x="12299950" y="17278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7" name="フローチャート: 判断 676">
          <a:extLst>
            <a:ext uri="{FF2B5EF4-FFF2-40B4-BE49-F238E27FC236}">
              <a16:creationId xmlns:a16="http://schemas.microsoft.com/office/drawing/2014/main" xmlns="" id="{00000000-0008-0000-0100-0000A5020000}"/>
            </a:ext>
          </a:extLst>
        </xdr:cNvPr>
        <xdr:cNvSpPr/>
      </xdr:nvSpPr>
      <xdr:spPr>
        <a:xfrm>
          <a:off x="1148715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100-0000A6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83" name="楕円 682">
          <a:extLst>
            <a:ext uri="{FF2B5EF4-FFF2-40B4-BE49-F238E27FC236}">
              <a16:creationId xmlns:a16="http://schemas.microsoft.com/office/drawing/2014/main" xmlns="" id="{00000000-0008-0000-0100-0000AB020000}"/>
            </a:ext>
          </a:extLst>
        </xdr:cNvPr>
        <xdr:cNvSpPr/>
      </xdr:nvSpPr>
      <xdr:spPr>
        <a:xfrm>
          <a:off x="14649450" y="17559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00000000-0008-0000-0100-0000AC020000}"/>
            </a:ext>
          </a:extLst>
        </xdr:cNvPr>
        <xdr:cNvSpPr txBox="1"/>
      </xdr:nvSpPr>
      <xdr:spPr>
        <a:xfrm>
          <a:off x="14738350"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85" name="楕円 684">
          <a:extLst>
            <a:ext uri="{FF2B5EF4-FFF2-40B4-BE49-F238E27FC236}">
              <a16:creationId xmlns:a16="http://schemas.microsoft.com/office/drawing/2014/main" xmlns="" id="{00000000-0008-0000-0100-0000AD020000}"/>
            </a:ext>
          </a:extLst>
        </xdr:cNvPr>
        <xdr:cNvSpPr/>
      </xdr:nvSpPr>
      <xdr:spPr>
        <a:xfrm>
          <a:off x="1388745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106</xdr:row>
      <xdr:rowOff>7620</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13938250" y="17493614"/>
          <a:ext cx="762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87" name="楕円 686">
          <a:extLst>
            <a:ext uri="{FF2B5EF4-FFF2-40B4-BE49-F238E27FC236}">
              <a16:creationId xmlns:a16="http://schemas.microsoft.com/office/drawing/2014/main" xmlns="" id="{00000000-0008-0000-0100-0000AF020000}"/>
            </a:ext>
          </a:extLst>
        </xdr:cNvPr>
        <xdr:cNvSpPr/>
      </xdr:nvSpPr>
      <xdr:spPr>
        <a:xfrm>
          <a:off x="13093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62864</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13144500" y="17461230"/>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689" name="楕円 688">
          <a:extLst>
            <a:ext uri="{FF2B5EF4-FFF2-40B4-BE49-F238E27FC236}">
              <a16:creationId xmlns:a16="http://schemas.microsoft.com/office/drawing/2014/main" xmlns="" id="{00000000-0008-0000-0100-0000B1020000}"/>
            </a:ext>
          </a:extLst>
        </xdr:cNvPr>
        <xdr:cNvSpPr/>
      </xdr:nvSpPr>
      <xdr:spPr>
        <a:xfrm>
          <a:off x="12299950" y="17378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30480</xdr:rowOff>
    </xdr:to>
    <xdr:cxnSp macro="">
      <xdr:nvCxnSpPr>
        <xdr:cNvPr id="690" name="直線コネクタ 689">
          <a:extLst>
            <a:ext uri="{FF2B5EF4-FFF2-40B4-BE49-F238E27FC236}">
              <a16:creationId xmlns:a16="http://schemas.microsoft.com/office/drawing/2014/main" xmlns="" id="{00000000-0008-0000-0100-0000B2020000}"/>
            </a:ext>
          </a:extLst>
        </xdr:cNvPr>
        <xdr:cNvCxnSpPr/>
      </xdr:nvCxnSpPr>
      <xdr:spPr>
        <a:xfrm>
          <a:off x="12344400" y="1742884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107314</xdr:rowOff>
    </xdr:from>
    <xdr:to>
      <xdr:col>67</xdr:col>
      <xdr:colOff>101600</xdr:colOff>
      <xdr:row>105</xdr:row>
      <xdr:rowOff>37464</xdr:rowOff>
    </xdr:to>
    <xdr:sp macro="" textlink="">
      <xdr:nvSpPr>
        <xdr:cNvPr id="691" name="楕円 690">
          <a:extLst>
            <a:ext uri="{FF2B5EF4-FFF2-40B4-BE49-F238E27FC236}">
              <a16:creationId xmlns:a16="http://schemas.microsoft.com/office/drawing/2014/main" xmlns="" id="{00000000-0008-0000-0100-0000B3020000}"/>
            </a:ext>
          </a:extLst>
        </xdr:cNvPr>
        <xdr:cNvSpPr/>
      </xdr:nvSpPr>
      <xdr:spPr>
        <a:xfrm>
          <a:off x="1148715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158114</xdr:rowOff>
    </xdr:from>
    <xdr:to>
      <xdr:col>71</xdr:col>
      <xdr:colOff>177800</xdr:colOff>
      <xdr:row>104</xdr:row>
      <xdr:rowOff>169545</xdr:rowOff>
    </xdr:to>
    <xdr:cxnSp macro="">
      <xdr:nvCxnSpPr>
        <xdr:cNvPr id="692" name="直線コネクタ 691">
          <a:extLst>
            <a:ext uri="{FF2B5EF4-FFF2-40B4-BE49-F238E27FC236}">
              <a16:creationId xmlns:a16="http://schemas.microsoft.com/office/drawing/2014/main" xmlns="" id="{00000000-0008-0000-0100-0000B4020000}"/>
            </a:ext>
          </a:extLst>
        </xdr:cNvPr>
        <xdr:cNvCxnSpPr/>
      </xdr:nvCxnSpPr>
      <xdr:spPr>
        <a:xfrm>
          <a:off x="11537950" y="17417414"/>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3" name="n_1aveValue【公民館】&#10;有形固定資産減価償却率">
          <a:extLst>
            <a:ext uri="{FF2B5EF4-FFF2-40B4-BE49-F238E27FC236}">
              <a16:creationId xmlns:a16="http://schemas.microsoft.com/office/drawing/2014/main" xmlns="" id="{00000000-0008-0000-0100-0000B5020000}"/>
            </a:ext>
          </a:extLst>
        </xdr:cNvPr>
        <xdr:cNvSpPr txBox="1"/>
      </xdr:nvSpPr>
      <xdr:spPr>
        <a:xfrm>
          <a:off x="137420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4" name="n_2aveValue【公民館】&#10;有形固定資産減価償却率">
          <a:extLst>
            <a:ext uri="{FF2B5EF4-FFF2-40B4-BE49-F238E27FC236}">
              <a16:creationId xmlns:a16="http://schemas.microsoft.com/office/drawing/2014/main" xmlns="" id="{00000000-0008-0000-0100-0000B6020000}"/>
            </a:ext>
          </a:extLst>
        </xdr:cNvPr>
        <xdr:cNvSpPr txBox="1"/>
      </xdr:nvSpPr>
      <xdr:spPr>
        <a:xfrm>
          <a:off x="1296099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5" name="n_3aveValue【公民館】&#10;有形固定資産減価償却率">
          <a:extLst>
            <a:ext uri="{FF2B5EF4-FFF2-40B4-BE49-F238E27FC236}">
              <a16:creationId xmlns:a16="http://schemas.microsoft.com/office/drawing/2014/main" xmlns="" id="{00000000-0008-0000-0100-0000B7020000}"/>
            </a:ext>
          </a:extLst>
        </xdr:cNvPr>
        <xdr:cNvSpPr txBox="1"/>
      </xdr:nvSpPr>
      <xdr:spPr>
        <a:xfrm>
          <a:off x="121672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6" name="n_4aveValue【公民館】&#10;有形固定資産減価償却率">
          <a:extLst>
            <a:ext uri="{FF2B5EF4-FFF2-40B4-BE49-F238E27FC236}">
              <a16:creationId xmlns:a16="http://schemas.microsoft.com/office/drawing/2014/main" xmlns="" id="{00000000-0008-0000-0100-0000B8020000}"/>
            </a:ext>
          </a:extLst>
        </xdr:cNvPr>
        <xdr:cNvSpPr txBox="1"/>
      </xdr:nvSpPr>
      <xdr:spPr>
        <a:xfrm>
          <a:off x="113544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97" name="n_1mainValue【公民館】&#10;有形固定資産減価償却率">
          <a:extLst>
            <a:ext uri="{FF2B5EF4-FFF2-40B4-BE49-F238E27FC236}">
              <a16:creationId xmlns:a16="http://schemas.microsoft.com/office/drawing/2014/main" xmlns="" id="{00000000-0008-0000-0100-0000B9020000}"/>
            </a:ext>
          </a:extLst>
        </xdr:cNvPr>
        <xdr:cNvSpPr txBox="1"/>
      </xdr:nvSpPr>
      <xdr:spPr>
        <a:xfrm>
          <a:off x="1374204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698" name="n_2mainValue【公民館】&#10;有形固定資産減価償却率">
          <a:extLst>
            <a:ext uri="{FF2B5EF4-FFF2-40B4-BE49-F238E27FC236}">
              <a16:creationId xmlns:a16="http://schemas.microsoft.com/office/drawing/2014/main" xmlns="" id="{00000000-0008-0000-0100-0000BA020000}"/>
            </a:ext>
          </a:extLst>
        </xdr:cNvPr>
        <xdr:cNvSpPr txBox="1"/>
      </xdr:nvSpPr>
      <xdr:spPr>
        <a:xfrm>
          <a:off x="1296099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40022</xdr:rowOff>
    </xdr:from>
    <xdr:ext cx="405111" cy="259045"/>
    <xdr:sp macro="" textlink="">
      <xdr:nvSpPr>
        <xdr:cNvPr id="699" name="n_3mainValue【公民館】&#10;有形固定資産減価償却率">
          <a:extLst>
            <a:ext uri="{FF2B5EF4-FFF2-40B4-BE49-F238E27FC236}">
              <a16:creationId xmlns:a16="http://schemas.microsoft.com/office/drawing/2014/main" xmlns="" id="{00000000-0008-0000-0100-0000BB020000}"/>
            </a:ext>
          </a:extLst>
        </xdr:cNvPr>
        <xdr:cNvSpPr txBox="1"/>
      </xdr:nvSpPr>
      <xdr:spPr>
        <a:xfrm>
          <a:off x="12167244" y="1747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53991</xdr:rowOff>
    </xdr:from>
    <xdr:ext cx="405111" cy="259045"/>
    <xdr:sp macro="" textlink="">
      <xdr:nvSpPr>
        <xdr:cNvPr id="700" name="n_4mainValue【公民館】&#10;有形固定資産減価償却率">
          <a:extLst>
            <a:ext uri="{FF2B5EF4-FFF2-40B4-BE49-F238E27FC236}">
              <a16:creationId xmlns:a16="http://schemas.microsoft.com/office/drawing/2014/main" xmlns="" id="{00000000-0008-0000-0100-0000BC020000}"/>
            </a:ext>
          </a:extLst>
        </xdr:cNvPr>
        <xdr:cNvSpPr txBox="1"/>
      </xdr:nvSpPr>
      <xdr:spPr>
        <a:xfrm>
          <a:off x="113544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00000000-0008-0000-0100-0000BD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00000000-0008-0000-0100-0000BE02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00000000-0008-0000-0100-0000BF02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00000000-0008-0000-0100-0000C002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00000000-0008-0000-0100-0000C102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00000000-0008-0000-0100-0000C202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00000000-0008-0000-0100-0000C302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00000000-0008-0000-0100-0000C4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00000000-0008-0000-0100-0000C5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xmlns="" id="{00000000-0008-0000-0100-0000C802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xmlns="" id="{00000000-0008-0000-0100-0000C902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xmlns="" id="{00000000-0008-0000-0100-0000CA02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xmlns="" id="{00000000-0008-0000-0100-0000CB02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xmlns="" id="{00000000-0008-0000-0100-0000CD02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xmlns="" id="{00000000-0008-0000-0100-0000CF02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xmlns="" id="{00000000-0008-0000-0100-0000D1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xmlns="" id="{00000000-0008-0000-0100-0000D3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4" name="直線コネクタ 723">
          <a:extLst>
            <a:ext uri="{FF2B5EF4-FFF2-40B4-BE49-F238E27FC236}">
              <a16:creationId xmlns:a16="http://schemas.microsoft.com/office/drawing/2014/main" xmlns="" id="{00000000-0008-0000-0100-0000D4020000}"/>
            </a:ext>
          </a:extLst>
        </xdr:cNvPr>
        <xdr:cNvCxnSpPr/>
      </xdr:nvCxnSpPr>
      <xdr:spPr>
        <a:xfrm flipV="1">
          <a:off x="19951064" y="166738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5" name="【公民館】&#10;一人当たり面積最小値テキスト">
          <a:extLst>
            <a:ext uri="{FF2B5EF4-FFF2-40B4-BE49-F238E27FC236}">
              <a16:creationId xmlns:a16="http://schemas.microsoft.com/office/drawing/2014/main" xmlns="" id="{00000000-0008-0000-0100-0000D5020000}"/>
            </a:ext>
          </a:extLst>
        </xdr:cNvPr>
        <xdr:cNvSpPr txBox="1"/>
      </xdr:nvSpPr>
      <xdr:spPr>
        <a:xfrm>
          <a:off x="19989800" y="180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6" name="直線コネクタ 725">
          <a:extLst>
            <a:ext uri="{FF2B5EF4-FFF2-40B4-BE49-F238E27FC236}">
              <a16:creationId xmlns:a16="http://schemas.microsoft.com/office/drawing/2014/main" xmlns="" id="{00000000-0008-0000-0100-0000D6020000}"/>
            </a:ext>
          </a:extLst>
        </xdr:cNvPr>
        <xdr:cNvCxnSpPr/>
      </xdr:nvCxnSpPr>
      <xdr:spPr>
        <a:xfrm>
          <a:off x="19881850" y="1808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7" name="【公民館】&#10;一人当たり面積最大値テキスト">
          <a:extLst>
            <a:ext uri="{FF2B5EF4-FFF2-40B4-BE49-F238E27FC236}">
              <a16:creationId xmlns:a16="http://schemas.microsoft.com/office/drawing/2014/main" xmlns="" id="{00000000-0008-0000-0100-0000D7020000}"/>
            </a:ext>
          </a:extLst>
        </xdr:cNvPr>
        <xdr:cNvSpPr txBox="1"/>
      </xdr:nvSpPr>
      <xdr:spPr>
        <a:xfrm>
          <a:off x="19989800" y="1644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8" name="直線コネクタ 727">
          <a:extLst>
            <a:ext uri="{FF2B5EF4-FFF2-40B4-BE49-F238E27FC236}">
              <a16:creationId xmlns:a16="http://schemas.microsoft.com/office/drawing/2014/main" xmlns="" id="{00000000-0008-0000-0100-0000D8020000}"/>
            </a:ext>
          </a:extLst>
        </xdr:cNvPr>
        <xdr:cNvCxnSpPr/>
      </xdr:nvCxnSpPr>
      <xdr:spPr>
        <a:xfrm>
          <a:off x="19881850" y="1667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29" name="【公民館】&#10;一人当たり面積平均値テキスト">
          <a:extLst>
            <a:ext uri="{FF2B5EF4-FFF2-40B4-BE49-F238E27FC236}">
              <a16:creationId xmlns:a16="http://schemas.microsoft.com/office/drawing/2014/main" xmlns="" id="{00000000-0008-0000-0100-0000D9020000}"/>
            </a:ext>
          </a:extLst>
        </xdr:cNvPr>
        <xdr:cNvSpPr txBox="1"/>
      </xdr:nvSpPr>
      <xdr:spPr>
        <a:xfrm>
          <a:off x="19989800" y="1767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30" name="フローチャート: 判断 729">
          <a:extLst>
            <a:ext uri="{FF2B5EF4-FFF2-40B4-BE49-F238E27FC236}">
              <a16:creationId xmlns:a16="http://schemas.microsoft.com/office/drawing/2014/main" xmlns="" id="{00000000-0008-0000-0100-0000DA020000}"/>
            </a:ext>
          </a:extLst>
        </xdr:cNvPr>
        <xdr:cNvSpPr/>
      </xdr:nvSpPr>
      <xdr:spPr>
        <a:xfrm>
          <a:off x="19900900" y="176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31" name="フローチャート: 判断 730">
          <a:extLst>
            <a:ext uri="{FF2B5EF4-FFF2-40B4-BE49-F238E27FC236}">
              <a16:creationId xmlns:a16="http://schemas.microsoft.com/office/drawing/2014/main" xmlns="" id="{00000000-0008-0000-0100-0000DB020000}"/>
            </a:ext>
          </a:extLst>
        </xdr:cNvPr>
        <xdr:cNvSpPr/>
      </xdr:nvSpPr>
      <xdr:spPr>
        <a:xfrm>
          <a:off x="19157950" y="17708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2" name="フローチャート: 判断 731">
          <a:extLst>
            <a:ext uri="{FF2B5EF4-FFF2-40B4-BE49-F238E27FC236}">
              <a16:creationId xmlns:a16="http://schemas.microsoft.com/office/drawing/2014/main" xmlns="" id="{00000000-0008-0000-0100-0000DC020000}"/>
            </a:ext>
          </a:extLst>
        </xdr:cNvPr>
        <xdr:cNvSpPr/>
      </xdr:nvSpPr>
      <xdr:spPr>
        <a:xfrm>
          <a:off x="1834515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3" name="フローチャート: 判断 732">
          <a:extLst>
            <a:ext uri="{FF2B5EF4-FFF2-40B4-BE49-F238E27FC236}">
              <a16:creationId xmlns:a16="http://schemas.microsoft.com/office/drawing/2014/main" xmlns="" id="{00000000-0008-0000-0100-0000DD020000}"/>
            </a:ext>
          </a:extLst>
        </xdr:cNvPr>
        <xdr:cNvSpPr/>
      </xdr:nvSpPr>
      <xdr:spPr>
        <a:xfrm>
          <a:off x="17551400" y="177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4" name="フローチャート: 判断 733">
          <a:extLst>
            <a:ext uri="{FF2B5EF4-FFF2-40B4-BE49-F238E27FC236}">
              <a16:creationId xmlns:a16="http://schemas.microsoft.com/office/drawing/2014/main" xmlns="" id="{00000000-0008-0000-0100-0000DE020000}"/>
            </a:ext>
          </a:extLst>
        </xdr:cNvPr>
        <xdr:cNvSpPr/>
      </xdr:nvSpPr>
      <xdr:spPr>
        <a:xfrm>
          <a:off x="16757650" y="1771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100-0000DF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100-0000E1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0000000-0008-0000-0100-0000E2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0000000-0008-0000-0100-0000E3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xdr:rowOff>
    </xdr:from>
    <xdr:to>
      <xdr:col>116</xdr:col>
      <xdr:colOff>114300</xdr:colOff>
      <xdr:row>106</xdr:row>
      <xdr:rowOff>107950</xdr:rowOff>
    </xdr:to>
    <xdr:sp macro="" textlink="">
      <xdr:nvSpPr>
        <xdr:cNvPr id="740" name="楕円 739">
          <a:extLst>
            <a:ext uri="{FF2B5EF4-FFF2-40B4-BE49-F238E27FC236}">
              <a16:creationId xmlns:a16="http://schemas.microsoft.com/office/drawing/2014/main" xmlns="" id="{00000000-0008-0000-0100-0000E4020000}"/>
            </a:ext>
          </a:extLst>
        </xdr:cNvPr>
        <xdr:cNvSpPr/>
      </xdr:nvSpPr>
      <xdr:spPr>
        <a:xfrm>
          <a:off x="199009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29227</xdr:rowOff>
    </xdr:from>
    <xdr:ext cx="469744" cy="259045"/>
    <xdr:sp macro="" textlink="">
      <xdr:nvSpPr>
        <xdr:cNvPr id="741" name="【公民館】&#10;一人当たり面積該当値テキスト">
          <a:extLst>
            <a:ext uri="{FF2B5EF4-FFF2-40B4-BE49-F238E27FC236}">
              <a16:creationId xmlns:a16="http://schemas.microsoft.com/office/drawing/2014/main" xmlns="" id="{00000000-0008-0000-0100-0000E5020000}"/>
            </a:ext>
          </a:extLst>
        </xdr:cNvPr>
        <xdr:cNvSpPr txBox="1"/>
      </xdr:nvSpPr>
      <xdr:spPr>
        <a:xfrm>
          <a:off x="199898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12700</xdr:rowOff>
    </xdr:from>
    <xdr:to>
      <xdr:col>112</xdr:col>
      <xdr:colOff>38100</xdr:colOff>
      <xdr:row>106</xdr:row>
      <xdr:rowOff>114300</xdr:rowOff>
    </xdr:to>
    <xdr:sp macro="" textlink="">
      <xdr:nvSpPr>
        <xdr:cNvPr id="742" name="楕円 741">
          <a:extLst>
            <a:ext uri="{FF2B5EF4-FFF2-40B4-BE49-F238E27FC236}">
              <a16:creationId xmlns:a16="http://schemas.microsoft.com/office/drawing/2014/main" xmlns="" id="{00000000-0008-0000-0100-0000E6020000}"/>
            </a:ext>
          </a:extLst>
        </xdr:cNvPr>
        <xdr:cNvSpPr/>
      </xdr:nvSpPr>
      <xdr:spPr>
        <a:xfrm>
          <a:off x="19157950" y="17614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57150</xdr:rowOff>
    </xdr:from>
    <xdr:to>
      <xdr:col>116</xdr:col>
      <xdr:colOff>63500</xdr:colOff>
      <xdr:row>106</xdr:row>
      <xdr:rowOff>63500</xdr:rowOff>
    </xdr:to>
    <xdr:cxnSp macro="">
      <xdr:nvCxnSpPr>
        <xdr:cNvPr id="743" name="直線コネクタ 742">
          <a:extLst>
            <a:ext uri="{FF2B5EF4-FFF2-40B4-BE49-F238E27FC236}">
              <a16:creationId xmlns:a16="http://schemas.microsoft.com/office/drawing/2014/main" xmlns="" id="{00000000-0008-0000-0100-0000E7020000}"/>
            </a:ext>
          </a:extLst>
        </xdr:cNvPr>
        <xdr:cNvCxnSpPr/>
      </xdr:nvCxnSpPr>
      <xdr:spPr>
        <a:xfrm flipV="1">
          <a:off x="19202400" y="1765935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24130</xdr:rowOff>
    </xdr:from>
    <xdr:to>
      <xdr:col>107</xdr:col>
      <xdr:colOff>101600</xdr:colOff>
      <xdr:row>106</xdr:row>
      <xdr:rowOff>125730</xdr:rowOff>
    </xdr:to>
    <xdr:sp macro="" textlink="">
      <xdr:nvSpPr>
        <xdr:cNvPr id="744" name="楕円 743">
          <a:extLst>
            <a:ext uri="{FF2B5EF4-FFF2-40B4-BE49-F238E27FC236}">
              <a16:creationId xmlns:a16="http://schemas.microsoft.com/office/drawing/2014/main" xmlns="" id="{00000000-0008-0000-0100-0000E8020000}"/>
            </a:ext>
          </a:extLst>
        </xdr:cNvPr>
        <xdr:cNvSpPr/>
      </xdr:nvSpPr>
      <xdr:spPr>
        <a:xfrm>
          <a:off x="1834515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63500</xdr:rowOff>
    </xdr:from>
    <xdr:to>
      <xdr:col>111</xdr:col>
      <xdr:colOff>177800</xdr:colOff>
      <xdr:row>106</xdr:row>
      <xdr:rowOff>74930</xdr:rowOff>
    </xdr:to>
    <xdr:cxnSp macro="">
      <xdr:nvCxnSpPr>
        <xdr:cNvPr id="745" name="直線コネクタ 744">
          <a:extLst>
            <a:ext uri="{FF2B5EF4-FFF2-40B4-BE49-F238E27FC236}">
              <a16:creationId xmlns:a16="http://schemas.microsoft.com/office/drawing/2014/main" xmlns="" id="{00000000-0008-0000-0100-0000E9020000}"/>
            </a:ext>
          </a:extLst>
        </xdr:cNvPr>
        <xdr:cNvCxnSpPr/>
      </xdr:nvCxnSpPr>
      <xdr:spPr>
        <a:xfrm flipV="1">
          <a:off x="18395950" y="1766570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26670</xdr:rowOff>
    </xdr:from>
    <xdr:to>
      <xdr:col>102</xdr:col>
      <xdr:colOff>165100</xdr:colOff>
      <xdr:row>106</xdr:row>
      <xdr:rowOff>128270</xdr:rowOff>
    </xdr:to>
    <xdr:sp macro="" textlink="">
      <xdr:nvSpPr>
        <xdr:cNvPr id="746" name="楕円 745">
          <a:extLst>
            <a:ext uri="{FF2B5EF4-FFF2-40B4-BE49-F238E27FC236}">
              <a16:creationId xmlns:a16="http://schemas.microsoft.com/office/drawing/2014/main" xmlns="" id="{00000000-0008-0000-0100-0000EA020000}"/>
            </a:ext>
          </a:extLst>
        </xdr:cNvPr>
        <xdr:cNvSpPr/>
      </xdr:nvSpPr>
      <xdr:spPr>
        <a:xfrm>
          <a:off x="17551400" y="176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74930</xdr:rowOff>
    </xdr:from>
    <xdr:to>
      <xdr:col>107</xdr:col>
      <xdr:colOff>50800</xdr:colOff>
      <xdr:row>106</xdr:row>
      <xdr:rowOff>77470</xdr:rowOff>
    </xdr:to>
    <xdr:cxnSp macro="">
      <xdr:nvCxnSpPr>
        <xdr:cNvPr id="747" name="直線コネクタ 746">
          <a:extLst>
            <a:ext uri="{FF2B5EF4-FFF2-40B4-BE49-F238E27FC236}">
              <a16:creationId xmlns:a16="http://schemas.microsoft.com/office/drawing/2014/main" xmlns="" id="{00000000-0008-0000-0100-0000EB020000}"/>
            </a:ext>
          </a:extLst>
        </xdr:cNvPr>
        <xdr:cNvCxnSpPr/>
      </xdr:nvCxnSpPr>
      <xdr:spPr>
        <a:xfrm flipV="1">
          <a:off x="17602200" y="1767713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48" name="楕円 747">
          <a:extLst>
            <a:ext uri="{FF2B5EF4-FFF2-40B4-BE49-F238E27FC236}">
              <a16:creationId xmlns:a16="http://schemas.microsoft.com/office/drawing/2014/main" xmlns="" id="{00000000-0008-0000-0100-0000EC020000}"/>
            </a:ext>
          </a:extLst>
        </xdr:cNvPr>
        <xdr:cNvSpPr/>
      </xdr:nvSpPr>
      <xdr:spPr>
        <a:xfrm>
          <a:off x="16757650" y="17719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77470</xdr:rowOff>
    </xdr:from>
    <xdr:to>
      <xdr:col>102</xdr:col>
      <xdr:colOff>114300</xdr:colOff>
      <xdr:row>106</xdr:row>
      <xdr:rowOff>167639</xdr:rowOff>
    </xdr:to>
    <xdr:cxnSp macro="">
      <xdr:nvCxnSpPr>
        <xdr:cNvPr id="749" name="直線コネクタ 748">
          <a:extLst>
            <a:ext uri="{FF2B5EF4-FFF2-40B4-BE49-F238E27FC236}">
              <a16:creationId xmlns:a16="http://schemas.microsoft.com/office/drawing/2014/main" xmlns="" id="{00000000-0008-0000-0100-0000ED020000}"/>
            </a:ext>
          </a:extLst>
        </xdr:cNvPr>
        <xdr:cNvCxnSpPr/>
      </xdr:nvCxnSpPr>
      <xdr:spPr>
        <a:xfrm flipV="1">
          <a:off x="16802100" y="17679670"/>
          <a:ext cx="8001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750" name="n_1aveValue【公民館】&#10;一人当たり面積">
          <a:extLst>
            <a:ext uri="{FF2B5EF4-FFF2-40B4-BE49-F238E27FC236}">
              <a16:creationId xmlns:a16="http://schemas.microsoft.com/office/drawing/2014/main" xmlns="" id="{00000000-0008-0000-0100-0000EE020000}"/>
            </a:ext>
          </a:extLst>
        </xdr:cNvPr>
        <xdr:cNvSpPr txBox="1"/>
      </xdr:nvSpPr>
      <xdr:spPr>
        <a:xfrm>
          <a:off x="189802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51" name="n_2aveValue【公民館】&#10;一人当たり面積">
          <a:extLst>
            <a:ext uri="{FF2B5EF4-FFF2-40B4-BE49-F238E27FC236}">
              <a16:creationId xmlns:a16="http://schemas.microsoft.com/office/drawing/2014/main" xmlns="" id="{00000000-0008-0000-0100-0000EF020000}"/>
            </a:ext>
          </a:extLst>
        </xdr:cNvPr>
        <xdr:cNvSpPr txBox="1"/>
      </xdr:nvSpPr>
      <xdr:spPr>
        <a:xfrm>
          <a:off x="181801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52" name="n_3aveValue【公民館】&#10;一人当たり面積">
          <a:extLst>
            <a:ext uri="{FF2B5EF4-FFF2-40B4-BE49-F238E27FC236}">
              <a16:creationId xmlns:a16="http://schemas.microsoft.com/office/drawing/2014/main" xmlns="" id="{00000000-0008-0000-0100-0000F0020000}"/>
            </a:ext>
          </a:extLst>
        </xdr:cNvPr>
        <xdr:cNvSpPr txBox="1"/>
      </xdr:nvSpPr>
      <xdr:spPr>
        <a:xfrm>
          <a:off x="1738637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53" name="n_4aveValue【公民館】&#10;一人当たり面積">
          <a:extLst>
            <a:ext uri="{FF2B5EF4-FFF2-40B4-BE49-F238E27FC236}">
              <a16:creationId xmlns:a16="http://schemas.microsoft.com/office/drawing/2014/main" xmlns="" id="{00000000-0008-0000-0100-0000F1020000}"/>
            </a:ext>
          </a:extLst>
        </xdr:cNvPr>
        <xdr:cNvSpPr txBox="1"/>
      </xdr:nvSpPr>
      <xdr:spPr>
        <a:xfrm>
          <a:off x="165926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130827</xdr:rowOff>
    </xdr:from>
    <xdr:ext cx="469744" cy="259045"/>
    <xdr:sp macro="" textlink="">
      <xdr:nvSpPr>
        <xdr:cNvPr id="754" name="n_1mainValue【公民館】&#10;一人当たり面積">
          <a:extLst>
            <a:ext uri="{FF2B5EF4-FFF2-40B4-BE49-F238E27FC236}">
              <a16:creationId xmlns:a16="http://schemas.microsoft.com/office/drawing/2014/main" xmlns="" id="{00000000-0008-0000-0100-0000F2020000}"/>
            </a:ext>
          </a:extLst>
        </xdr:cNvPr>
        <xdr:cNvSpPr txBox="1"/>
      </xdr:nvSpPr>
      <xdr:spPr>
        <a:xfrm>
          <a:off x="18980227" y="173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142257</xdr:rowOff>
    </xdr:from>
    <xdr:ext cx="469744" cy="259045"/>
    <xdr:sp macro="" textlink="">
      <xdr:nvSpPr>
        <xdr:cNvPr id="755" name="n_2mainValue【公民館】&#10;一人当たり面積">
          <a:extLst>
            <a:ext uri="{FF2B5EF4-FFF2-40B4-BE49-F238E27FC236}">
              <a16:creationId xmlns:a16="http://schemas.microsoft.com/office/drawing/2014/main" xmlns="" id="{00000000-0008-0000-0100-0000F3020000}"/>
            </a:ext>
          </a:extLst>
        </xdr:cNvPr>
        <xdr:cNvSpPr txBox="1"/>
      </xdr:nvSpPr>
      <xdr:spPr>
        <a:xfrm>
          <a:off x="18180127" y="174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144797</xdr:rowOff>
    </xdr:from>
    <xdr:ext cx="469744" cy="259045"/>
    <xdr:sp macro="" textlink="">
      <xdr:nvSpPr>
        <xdr:cNvPr id="756" name="n_3mainValue【公民館】&#10;一人当たり面積">
          <a:extLst>
            <a:ext uri="{FF2B5EF4-FFF2-40B4-BE49-F238E27FC236}">
              <a16:creationId xmlns:a16="http://schemas.microsoft.com/office/drawing/2014/main" xmlns="" id="{00000000-0008-0000-0100-0000F4020000}"/>
            </a:ext>
          </a:extLst>
        </xdr:cNvPr>
        <xdr:cNvSpPr txBox="1"/>
      </xdr:nvSpPr>
      <xdr:spPr>
        <a:xfrm>
          <a:off x="17386377" y="1740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57" name="n_4mainValue【公民館】&#10;一人当たり面積">
          <a:extLst>
            <a:ext uri="{FF2B5EF4-FFF2-40B4-BE49-F238E27FC236}">
              <a16:creationId xmlns:a16="http://schemas.microsoft.com/office/drawing/2014/main" xmlns="" id="{00000000-0008-0000-0100-0000F5020000}"/>
            </a:ext>
          </a:extLst>
        </xdr:cNvPr>
        <xdr:cNvSpPr txBox="1"/>
      </xdr:nvSpPr>
      <xdr:spPr>
        <a:xfrm>
          <a:off x="1659262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xmlns="" id="{00000000-0008-0000-0100-0000F6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xmlns="" id="{00000000-0008-0000-0100-0000F7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xmlns="" id="{00000000-0008-0000-0100-0000F8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道路、橋りょう・トンネル、公営住宅・公民館の有形固定資産減価償却率について、類似団体を上回る数値となっており、今後、資産の老朽化に伴う効率性の低下や修繕コストの増加が懸念される。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認定こども園・幼稚園・保育所については、比較的新しい建物も含まれることから、類似団体を下回る有形固定資産減価償却率となっている。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00000000-0008-0000-0200-000046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00000000-0008-0000-0200-000048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flipV="1">
          <a:off x="4177665" y="9250045"/>
          <a:ext cx="0" cy="13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00000000-0008-0000-0200-00004A000000}"/>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00000000-0008-0000-0200-00004C000000}"/>
            </a:ext>
          </a:extLst>
        </xdr:cNvPr>
        <xdr:cNvSpPr txBox="1"/>
      </xdr:nvSpPr>
      <xdr:spPr>
        <a:xfrm>
          <a:off x="4216400" y="903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4108450" y="9250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00000000-0008-0000-0200-00004E000000}"/>
            </a:ext>
          </a:extLst>
        </xdr:cNvPr>
        <xdr:cNvSpPr txBox="1"/>
      </xdr:nvSpPr>
      <xdr:spPr>
        <a:xfrm>
          <a:off x="4216400" y="9901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4127500" y="99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xmlns="" id="{00000000-0008-0000-0200-000050000000}"/>
            </a:ext>
          </a:extLst>
        </xdr:cNvPr>
        <xdr:cNvSpPr/>
      </xdr:nvSpPr>
      <xdr:spPr>
        <a:xfrm>
          <a:off x="33845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571750" y="9892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xmlns="" id="{00000000-0008-0000-0200-000052000000}"/>
            </a:ext>
          </a:extLst>
        </xdr:cNvPr>
        <xdr:cNvSpPr/>
      </xdr:nvSpPr>
      <xdr:spPr>
        <a:xfrm>
          <a:off x="1778000" y="98812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984250" y="98698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89" name="楕円 88">
          <a:extLst>
            <a:ext uri="{FF2B5EF4-FFF2-40B4-BE49-F238E27FC236}">
              <a16:creationId xmlns:a16="http://schemas.microsoft.com/office/drawing/2014/main" xmlns="" id="{00000000-0008-0000-0200-000059000000}"/>
            </a:ext>
          </a:extLst>
        </xdr:cNvPr>
        <xdr:cNvSpPr/>
      </xdr:nvSpPr>
      <xdr:spPr>
        <a:xfrm>
          <a:off x="4127500" y="94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00000000-0008-0000-0200-00005A000000}"/>
            </a:ext>
          </a:extLst>
        </xdr:cNvPr>
        <xdr:cNvSpPr txBox="1"/>
      </xdr:nvSpPr>
      <xdr:spPr>
        <a:xfrm>
          <a:off x="4216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91" name="楕円 90">
          <a:extLst>
            <a:ext uri="{FF2B5EF4-FFF2-40B4-BE49-F238E27FC236}">
              <a16:creationId xmlns:a16="http://schemas.microsoft.com/office/drawing/2014/main" xmlns="" id="{00000000-0008-0000-0200-00005B000000}"/>
            </a:ext>
          </a:extLst>
        </xdr:cNvPr>
        <xdr:cNvSpPr/>
      </xdr:nvSpPr>
      <xdr:spPr>
        <a:xfrm>
          <a:off x="3384550" y="9406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106680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3429000" y="9451340"/>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118745</xdr:rowOff>
    </xdr:from>
    <xdr:to>
      <xdr:col>15</xdr:col>
      <xdr:colOff>101600</xdr:colOff>
      <xdr:row>57</xdr:row>
      <xdr:rowOff>48895</xdr:rowOff>
    </xdr:to>
    <xdr:sp macro="" textlink="">
      <xdr:nvSpPr>
        <xdr:cNvPr id="93" name="楕円 92">
          <a:extLst>
            <a:ext uri="{FF2B5EF4-FFF2-40B4-BE49-F238E27FC236}">
              <a16:creationId xmlns:a16="http://schemas.microsoft.com/office/drawing/2014/main" xmlns="" id="{00000000-0008-0000-0200-00005D000000}"/>
            </a:ext>
          </a:extLst>
        </xdr:cNvPr>
        <xdr:cNvSpPr/>
      </xdr:nvSpPr>
      <xdr:spPr>
        <a:xfrm>
          <a:off x="2571750" y="9370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169545</xdr:rowOff>
    </xdr:from>
    <xdr:to>
      <xdr:col>19</xdr:col>
      <xdr:colOff>177800</xdr:colOff>
      <xdr:row>57</xdr:row>
      <xdr:rowOff>34290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2622550" y="941514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95" name="楕円 94">
          <a:extLst>
            <a:ext uri="{FF2B5EF4-FFF2-40B4-BE49-F238E27FC236}">
              <a16:creationId xmlns:a16="http://schemas.microsoft.com/office/drawing/2014/main" xmlns="" id="{00000000-0008-0000-0200-00005F000000}"/>
            </a:ext>
          </a:extLst>
        </xdr:cNvPr>
        <xdr:cNvSpPr/>
      </xdr:nvSpPr>
      <xdr:spPr>
        <a:xfrm>
          <a:off x="1778000" y="9528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169545</xdr:rowOff>
    </xdr:from>
    <xdr:to>
      <xdr:col>15</xdr:col>
      <xdr:colOff>50800</xdr:colOff>
      <xdr:row>57</xdr:row>
      <xdr:rowOff>161925</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flipV="1">
          <a:off x="1828800" y="9415145"/>
          <a:ext cx="79375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126365</xdr:rowOff>
    </xdr:from>
    <xdr:to>
      <xdr:col>6</xdr:col>
      <xdr:colOff>38100</xdr:colOff>
      <xdr:row>58</xdr:row>
      <xdr:rowOff>56515</xdr:rowOff>
    </xdr:to>
    <xdr:sp macro="" textlink="">
      <xdr:nvSpPr>
        <xdr:cNvPr id="97" name="楕円 96">
          <a:extLst>
            <a:ext uri="{FF2B5EF4-FFF2-40B4-BE49-F238E27FC236}">
              <a16:creationId xmlns:a16="http://schemas.microsoft.com/office/drawing/2014/main" xmlns="" id="{00000000-0008-0000-0200-000061000000}"/>
            </a:ext>
          </a:extLst>
        </xdr:cNvPr>
        <xdr:cNvSpPr/>
      </xdr:nvSpPr>
      <xdr:spPr>
        <a:xfrm>
          <a:off x="984250" y="9543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161925</xdr:rowOff>
    </xdr:from>
    <xdr:to>
      <xdr:col>10</xdr:col>
      <xdr:colOff>114300</xdr:colOff>
      <xdr:row>58</xdr:row>
      <xdr:rowOff>5715</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flipV="1">
          <a:off x="1028700" y="9578975"/>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0000000-0008-0000-0200-000063000000}"/>
            </a:ext>
          </a:extLst>
        </xdr:cNvPr>
        <xdr:cNvSpPr txBox="1"/>
      </xdr:nvSpPr>
      <xdr:spPr>
        <a:xfrm>
          <a:off x="32391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2439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00000000-0008-0000-0200-000065000000}"/>
            </a:ext>
          </a:extLst>
        </xdr:cNvPr>
        <xdr:cNvSpPr txBox="1"/>
      </xdr:nvSpPr>
      <xdr:spPr>
        <a:xfrm>
          <a:off x="16452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00000000-0008-0000-0200-000066000000}"/>
            </a:ext>
          </a:extLst>
        </xdr:cNvPr>
        <xdr:cNvSpPr txBox="1"/>
      </xdr:nvSpPr>
      <xdr:spPr>
        <a:xfrm>
          <a:off x="8515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101617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00000000-0008-0000-0200-000067000000}"/>
            </a:ext>
          </a:extLst>
        </xdr:cNvPr>
        <xdr:cNvSpPr txBox="1"/>
      </xdr:nvSpPr>
      <xdr:spPr>
        <a:xfrm>
          <a:off x="32391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65422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00000000-0008-0000-0200-000068000000}"/>
            </a:ext>
          </a:extLst>
        </xdr:cNvPr>
        <xdr:cNvSpPr txBox="1"/>
      </xdr:nvSpPr>
      <xdr:spPr>
        <a:xfrm>
          <a:off x="243904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00000000-0008-0000-0200-000069000000}"/>
            </a:ext>
          </a:extLst>
        </xdr:cNvPr>
        <xdr:cNvSpPr txBox="1"/>
      </xdr:nvSpPr>
      <xdr:spPr>
        <a:xfrm>
          <a:off x="1645294" y="930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73042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00000000-0008-0000-0200-00006A000000}"/>
            </a:ext>
          </a:extLst>
        </xdr:cNvPr>
        <xdr:cNvSpPr txBox="1"/>
      </xdr:nvSpPr>
      <xdr:spPr>
        <a:xfrm>
          <a:off x="851544"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00000000-0008-0000-0200-00006B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00000000-0008-0000-0200-000070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0000000-0008-0000-0200-000071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00000000-0008-0000-0200-000072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xmlns="" id="{00000000-0008-0000-0200-000081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xmlns="" id="{00000000-0008-0000-0200-000083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flipV="1">
          <a:off x="9429115" y="9153797"/>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a:extLst>
            <a:ext uri="{FF2B5EF4-FFF2-40B4-BE49-F238E27FC236}">
              <a16:creationId xmlns:a16="http://schemas.microsoft.com/office/drawing/2014/main" xmlns="" id="{00000000-0008-0000-0200-000085000000}"/>
            </a:ext>
          </a:extLst>
        </xdr:cNvPr>
        <xdr:cNvSpPr txBox="1"/>
      </xdr:nvSpPr>
      <xdr:spPr>
        <a:xfrm>
          <a:off x="946785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9359900" y="1068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a:extLst>
            <a:ext uri="{FF2B5EF4-FFF2-40B4-BE49-F238E27FC236}">
              <a16:creationId xmlns:a16="http://schemas.microsoft.com/office/drawing/2014/main" xmlns="" id="{00000000-0008-0000-0200-000087000000}"/>
            </a:ext>
          </a:extLst>
        </xdr:cNvPr>
        <xdr:cNvSpPr txBox="1"/>
      </xdr:nvSpPr>
      <xdr:spPr>
        <a:xfrm>
          <a:off x="9467850" y="89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9359900" y="9153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137" name="【体育館・プール】&#10;一人当たり面積平均値テキスト">
          <a:extLst>
            <a:ext uri="{FF2B5EF4-FFF2-40B4-BE49-F238E27FC236}">
              <a16:creationId xmlns:a16="http://schemas.microsoft.com/office/drawing/2014/main" xmlns="" id="{00000000-0008-0000-0200-000089000000}"/>
            </a:ext>
          </a:extLst>
        </xdr:cNvPr>
        <xdr:cNvSpPr txBox="1"/>
      </xdr:nvSpPr>
      <xdr:spPr>
        <a:xfrm>
          <a:off x="9467850" y="99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a:extLst>
            <a:ext uri="{FF2B5EF4-FFF2-40B4-BE49-F238E27FC236}">
              <a16:creationId xmlns:a16="http://schemas.microsoft.com/office/drawing/2014/main" xmlns="" id="{00000000-0008-0000-0200-00008A000000}"/>
            </a:ext>
          </a:extLst>
        </xdr:cNvPr>
        <xdr:cNvSpPr/>
      </xdr:nvSpPr>
      <xdr:spPr>
        <a:xfrm>
          <a:off x="9398000" y="100199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a:extLst>
            <a:ext uri="{FF2B5EF4-FFF2-40B4-BE49-F238E27FC236}">
              <a16:creationId xmlns:a16="http://schemas.microsoft.com/office/drawing/2014/main" xmlns="" id="{00000000-0008-0000-0200-00008B000000}"/>
            </a:ext>
          </a:extLst>
        </xdr:cNvPr>
        <xdr:cNvSpPr/>
      </xdr:nvSpPr>
      <xdr:spPr>
        <a:xfrm>
          <a:off x="8636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a:extLst>
            <a:ext uri="{FF2B5EF4-FFF2-40B4-BE49-F238E27FC236}">
              <a16:creationId xmlns:a16="http://schemas.microsoft.com/office/drawing/2014/main" xmlns="" id="{00000000-0008-0000-0200-00008C000000}"/>
            </a:ext>
          </a:extLst>
        </xdr:cNvPr>
        <xdr:cNvSpPr/>
      </xdr:nvSpPr>
      <xdr:spPr>
        <a:xfrm>
          <a:off x="7842250" y="100870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a:extLst>
            <a:ext uri="{FF2B5EF4-FFF2-40B4-BE49-F238E27FC236}">
              <a16:creationId xmlns:a16="http://schemas.microsoft.com/office/drawing/2014/main" xmlns="" id="{00000000-0008-0000-0200-00008D000000}"/>
            </a:ext>
          </a:extLst>
        </xdr:cNvPr>
        <xdr:cNvSpPr/>
      </xdr:nvSpPr>
      <xdr:spPr>
        <a:xfrm>
          <a:off x="7029450" y="10016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a:extLst>
            <a:ext uri="{FF2B5EF4-FFF2-40B4-BE49-F238E27FC236}">
              <a16:creationId xmlns:a16="http://schemas.microsoft.com/office/drawing/2014/main" xmlns="" id="{00000000-0008-0000-0200-00008E000000}"/>
            </a:ext>
          </a:extLst>
        </xdr:cNvPr>
        <xdr:cNvSpPr/>
      </xdr:nvSpPr>
      <xdr:spPr>
        <a:xfrm>
          <a:off x="6235700" y="100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109220</xdr:rowOff>
    </xdr:from>
    <xdr:to>
      <xdr:col>55</xdr:col>
      <xdr:colOff>50800</xdr:colOff>
      <xdr:row>60</xdr:row>
      <xdr:rowOff>39370</xdr:rowOff>
    </xdr:to>
    <xdr:sp macro="" textlink="">
      <xdr:nvSpPr>
        <xdr:cNvPr id="148" name="楕円 147">
          <a:extLst>
            <a:ext uri="{FF2B5EF4-FFF2-40B4-BE49-F238E27FC236}">
              <a16:creationId xmlns:a16="http://schemas.microsoft.com/office/drawing/2014/main" xmlns="" id="{00000000-0008-0000-0200-000094000000}"/>
            </a:ext>
          </a:extLst>
        </xdr:cNvPr>
        <xdr:cNvSpPr/>
      </xdr:nvSpPr>
      <xdr:spPr>
        <a:xfrm>
          <a:off x="9398000" y="9856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132097</xdr:rowOff>
    </xdr:from>
    <xdr:ext cx="469744" cy="259045"/>
    <xdr:sp macro="" textlink="">
      <xdr:nvSpPr>
        <xdr:cNvPr id="149" name="【体育館・プール】&#10;一人当たり面積該当値テキスト">
          <a:extLst>
            <a:ext uri="{FF2B5EF4-FFF2-40B4-BE49-F238E27FC236}">
              <a16:creationId xmlns:a16="http://schemas.microsoft.com/office/drawing/2014/main" xmlns="" id="{00000000-0008-0000-0200-000095000000}"/>
            </a:ext>
          </a:extLst>
        </xdr:cNvPr>
        <xdr:cNvSpPr txBox="1"/>
      </xdr:nvSpPr>
      <xdr:spPr>
        <a:xfrm>
          <a:off x="946785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122283</xdr:rowOff>
    </xdr:from>
    <xdr:to>
      <xdr:col>50</xdr:col>
      <xdr:colOff>165100</xdr:colOff>
      <xdr:row>60</xdr:row>
      <xdr:rowOff>52433</xdr:rowOff>
    </xdr:to>
    <xdr:sp macro="" textlink="">
      <xdr:nvSpPr>
        <xdr:cNvPr id="150" name="楕円 149">
          <a:extLst>
            <a:ext uri="{FF2B5EF4-FFF2-40B4-BE49-F238E27FC236}">
              <a16:creationId xmlns:a16="http://schemas.microsoft.com/office/drawing/2014/main" xmlns="" id="{00000000-0008-0000-0200-000096000000}"/>
            </a:ext>
          </a:extLst>
        </xdr:cNvPr>
        <xdr:cNvSpPr/>
      </xdr:nvSpPr>
      <xdr:spPr>
        <a:xfrm>
          <a:off x="8636000" y="9869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160020</xdr:rowOff>
    </xdr:from>
    <xdr:to>
      <xdr:col>55</xdr:col>
      <xdr:colOff>0</xdr:colOff>
      <xdr:row>60</xdr:row>
      <xdr:rowOff>1633</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flipV="1">
          <a:off x="8686800" y="9907270"/>
          <a:ext cx="74295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152" name="楕円 151">
          <a:extLst>
            <a:ext uri="{FF2B5EF4-FFF2-40B4-BE49-F238E27FC236}">
              <a16:creationId xmlns:a16="http://schemas.microsoft.com/office/drawing/2014/main" xmlns="" id="{00000000-0008-0000-0200-000098000000}"/>
            </a:ext>
          </a:extLst>
        </xdr:cNvPr>
        <xdr:cNvSpPr/>
      </xdr:nvSpPr>
      <xdr:spPr>
        <a:xfrm>
          <a:off x="7842250" y="9890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1633</xdr:rowOff>
    </xdr:from>
    <xdr:to>
      <xdr:col>50</xdr:col>
      <xdr:colOff>114300</xdr:colOff>
      <xdr:row>60</xdr:row>
      <xdr:rowOff>22860</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flipV="1">
          <a:off x="7886700" y="9913983"/>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146776</xdr:rowOff>
    </xdr:from>
    <xdr:to>
      <xdr:col>41</xdr:col>
      <xdr:colOff>101600</xdr:colOff>
      <xdr:row>60</xdr:row>
      <xdr:rowOff>76926</xdr:rowOff>
    </xdr:to>
    <xdr:sp macro="" textlink="">
      <xdr:nvSpPr>
        <xdr:cNvPr id="154" name="楕円 153">
          <a:extLst>
            <a:ext uri="{FF2B5EF4-FFF2-40B4-BE49-F238E27FC236}">
              <a16:creationId xmlns:a16="http://schemas.microsoft.com/office/drawing/2014/main" xmlns="" id="{00000000-0008-0000-0200-00009A000000}"/>
            </a:ext>
          </a:extLst>
        </xdr:cNvPr>
        <xdr:cNvSpPr/>
      </xdr:nvSpPr>
      <xdr:spPr>
        <a:xfrm>
          <a:off x="7029450" y="9894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26126</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flipV="1">
          <a:off x="7080250" y="993521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145143</xdr:rowOff>
    </xdr:from>
    <xdr:to>
      <xdr:col>36</xdr:col>
      <xdr:colOff>165100</xdr:colOff>
      <xdr:row>60</xdr:row>
      <xdr:rowOff>75293</xdr:rowOff>
    </xdr:to>
    <xdr:sp macro="" textlink="">
      <xdr:nvSpPr>
        <xdr:cNvPr id="156" name="楕円 155">
          <a:extLst>
            <a:ext uri="{FF2B5EF4-FFF2-40B4-BE49-F238E27FC236}">
              <a16:creationId xmlns:a16="http://schemas.microsoft.com/office/drawing/2014/main" xmlns="" id="{00000000-0008-0000-0200-00009C000000}"/>
            </a:ext>
          </a:extLst>
        </xdr:cNvPr>
        <xdr:cNvSpPr/>
      </xdr:nvSpPr>
      <xdr:spPr>
        <a:xfrm>
          <a:off x="6235700" y="9892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24493</xdr:rowOff>
    </xdr:from>
    <xdr:to>
      <xdr:col>41</xdr:col>
      <xdr:colOff>50800</xdr:colOff>
      <xdr:row>60</xdr:row>
      <xdr:rowOff>26126</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a:off x="6286500" y="9936843"/>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158" name="n_1aveValue【体育館・プール】&#10;一人当たり面積">
          <a:extLst>
            <a:ext uri="{FF2B5EF4-FFF2-40B4-BE49-F238E27FC236}">
              <a16:creationId xmlns:a16="http://schemas.microsoft.com/office/drawing/2014/main" xmlns="" id="{00000000-0008-0000-0200-00009E000000}"/>
            </a:ext>
          </a:extLst>
        </xdr:cNvPr>
        <xdr:cNvSpPr txBox="1"/>
      </xdr:nvSpPr>
      <xdr:spPr>
        <a:xfrm>
          <a:off x="8458277" y="101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159" name="n_2aveValue【体育館・プール】&#10;一人当たり面積">
          <a:extLst>
            <a:ext uri="{FF2B5EF4-FFF2-40B4-BE49-F238E27FC236}">
              <a16:creationId xmlns:a16="http://schemas.microsoft.com/office/drawing/2014/main" xmlns="" id="{00000000-0008-0000-0200-00009F000000}"/>
            </a:ext>
          </a:extLst>
        </xdr:cNvPr>
        <xdr:cNvSpPr txBox="1"/>
      </xdr:nvSpPr>
      <xdr:spPr>
        <a:xfrm>
          <a:off x="7677227" y="1017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160" name="n_3aveValue【体育館・プール】&#10;一人当たり面積">
          <a:extLst>
            <a:ext uri="{FF2B5EF4-FFF2-40B4-BE49-F238E27FC236}">
              <a16:creationId xmlns:a16="http://schemas.microsoft.com/office/drawing/2014/main" xmlns="" id="{00000000-0008-0000-0200-0000A0000000}"/>
            </a:ext>
          </a:extLst>
        </xdr:cNvPr>
        <xdr:cNvSpPr txBox="1"/>
      </xdr:nvSpPr>
      <xdr:spPr>
        <a:xfrm>
          <a:off x="6864427" y="1010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161" name="n_4aveValue【体育館・プール】&#10;一人当たり面積">
          <a:extLst>
            <a:ext uri="{FF2B5EF4-FFF2-40B4-BE49-F238E27FC236}">
              <a16:creationId xmlns:a16="http://schemas.microsoft.com/office/drawing/2014/main" xmlns="" id="{00000000-0008-0000-0200-0000A1000000}"/>
            </a:ext>
          </a:extLst>
        </xdr:cNvPr>
        <xdr:cNvSpPr txBox="1"/>
      </xdr:nvSpPr>
      <xdr:spPr>
        <a:xfrm>
          <a:off x="6070677" y="101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68960</xdr:rowOff>
    </xdr:from>
    <xdr:ext cx="469744" cy="259045"/>
    <xdr:sp macro="" textlink="">
      <xdr:nvSpPr>
        <xdr:cNvPr id="162" name="n_1mainValue【体育館・プール】&#10;一人当たり面積">
          <a:extLst>
            <a:ext uri="{FF2B5EF4-FFF2-40B4-BE49-F238E27FC236}">
              <a16:creationId xmlns:a16="http://schemas.microsoft.com/office/drawing/2014/main" xmlns="" id="{00000000-0008-0000-0200-0000A2000000}"/>
            </a:ext>
          </a:extLst>
        </xdr:cNvPr>
        <xdr:cNvSpPr txBox="1"/>
      </xdr:nvSpPr>
      <xdr:spPr>
        <a:xfrm>
          <a:off x="8458277" y="96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163" name="n_2mainValue【体育館・プール】&#10;一人当たり面積">
          <a:extLst>
            <a:ext uri="{FF2B5EF4-FFF2-40B4-BE49-F238E27FC236}">
              <a16:creationId xmlns:a16="http://schemas.microsoft.com/office/drawing/2014/main" xmlns="" id="{00000000-0008-0000-0200-0000A3000000}"/>
            </a:ext>
          </a:extLst>
        </xdr:cNvPr>
        <xdr:cNvSpPr txBox="1"/>
      </xdr:nvSpPr>
      <xdr:spPr>
        <a:xfrm>
          <a:off x="7677227" y="96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93453</xdr:rowOff>
    </xdr:from>
    <xdr:ext cx="469744" cy="259045"/>
    <xdr:sp macro="" textlink="">
      <xdr:nvSpPr>
        <xdr:cNvPr id="164" name="n_3mainValue【体育館・プール】&#10;一人当たり面積">
          <a:extLst>
            <a:ext uri="{FF2B5EF4-FFF2-40B4-BE49-F238E27FC236}">
              <a16:creationId xmlns:a16="http://schemas.microsoft.com/office/drawing/2014/main" xmlns="" id="{00000000-0008-0000-0200-0000A4000000}"/>
            </a:ext>
          </a:extLst>
        </xdr:cNvPr>
        <xdr:cNvSpPr txBox="1"/>
      </xdr:nvSpPr>
      <xdr:spPr>
        <a:xfrm>
          <a:off x="6864427" y="967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91820</xdr:rowOff>
    </xdr:from>
    <xdr:ext cx="469744" cy="259045"/>
    <xdr:sp macro="" textlink="">
      <xdr:nvSpPr>
        <xdr:cNvPr id="165" name="n_4mainValue【体育館・プール】&#10;一人当たり面積">
          <a:extLst>
            <a:ext uri="{FF2B5EF4-FFF2-40B4-BE49-F238E27FC236}">
              <a16:creationId xmlns:a16="http://schemas.microsoft.com/office/drawing/2014/main" xmlns="" id="{00000000-0008-0000-0200-0000A5000000}"/>
            </a:ext>
          </a:extLst>
        </xdr:cNvPr>
        <xdr:cNvSpPr txBox="1"/>
      </xdr:nvSpPr>
      <xdr:spPr>
        <a:xfrm>
          <a:off x="6070677" y="9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xmlns="" id="{00000000-0008-0000-0200-0000BE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flipV="1">
          <a:off x="4177665" y="12992463"/>
          <a:ext cx="0" cy="13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92" name="【福祉施設】&#10;有形固定資産減価償却率最小値テキスト">
          <a:extLst>
            <a:ext uri="{FF2B5EF4-FFF2-40B4-BE49-F238E27FC236}">
              <a16:creationId xmlns:a16="http://schemas.microsoft.com/office/drawing/2014/main" xmlns="" id="{00000000-0008-0000-0200-0000C0000000}"/>
            </a:ext>
          </a:extLst>
        </xdr:cNvPr>
        <xdr:cNvSpPr txBox="1"/>
      </xdr:nvSpPr>
      <xdr:spPr>
        <a:xfrm>
          <a:off x="4216400" y="1436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4108450" y="14360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94" name="【福祉施設】&#10;有形固定資産減価償却率最大値テキスト">
          <a:extLst>
            <a:ext uri="{FF2B5EF4-FFF2-40B4-BE49-F238E27FC236}">
              <a16:creationId xmlns:a16="http://schemas.microsoft.com/office/drawing/2014/main" xmlns="" id="{00000000-0008-0000-0200-0000C2000000}"/>
            </a:ext>
          </a:extLst>
        </xdr:cNvPr>
        <xdr:cNvSpPr txBox="1"/>
      </xdr:nvSpPr>
      <xdr:spPr>
        <a:xfrm>
          <a:off x="4216400" y="1277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4108450" y="12992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xmlns="" id="{00000000-0008-0000-0200-0000C4000000}"/>
            </a:ext>
          </a:extLst>
        </xdr:cNvPr>
        <xdr:cNvSpPr txBox="1"/>
      </xdr:nvSpPr>
      <xdr:spPr>
        <a:xfrm>
          <a:off x="4216400" y="13562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7" name="フローチャート: 判断 196">
          <a:extLst>
            <a:ext uri="{FF2B5EF4-FFF2-40B4-BE49-F238E27FC236}">
              <a16:creationId xmlns:a16="http://schemas.microsoft.com/office/drawing/2014/main" xmlns="" id="{00000000-0008-0000-0200-0000C5000000}"/>
            </a:ext>
          </a:extLst>
        </xdr:cNvPr>
        <xdr:cNvSpPr/>
      </xdr:nvSpPr>
      <xdr:spPr>
        <a:xfrm>
          <a:off x="4127500" y="13711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8" name="フローチャート: 判断 197">
          <a:extLst>
            <a:ext uri="{FF2B5EF4-FFF2-40B4-BE49-F238E27FC236}">
              <a16:creationId xmlns:a16="http://schemas.microsoft.com/office/drawing/2014/main" xmlns="" id="{00000000-0008-0000-0200-0000C6000000}"/>
            </a:ext>
          </a:extLst>
        </xdr:cNvPr>
        <xdr:cNvSpPr/>
      </xdr:nvSpPr>
      <xdr:spPr>
        <a:xfrm>
          <a:off x="3384550" y="13655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9" name="フローチャート: 判断 198">
          <a:extLst>
            <a:ext uri="{FF2B5EF4-FFF2-40B4-BE49-F238E27FC236}">
              <a16:creationId xmlns:a16="http://schemas.microsoft.com/office/drawing/2014/main" xmlns="" id="{00000000-0008-0000-0200-0000C7000000}"/>
            </a:ext>
          </a:extLst>
        </xdr:cNvPr>
        <xdr:cNvSpPr/>
      </xdr:nvSpPr>
      <xdr:spPr>
        <a:xfrm>
          <a:off x="257175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00" name="フローチャート: 判断 199">
          <a:extLst>
            <a:ext uri="{FF2B5EF4-FFF2-40B4-BE49-F238E27FC236}">
              <a16:creationId xmlns:a16="http://schemas.microsoft.com/office/drawing/2014/main" xmlns="" id="{00000000-0008-0000-0200-0000C8000000}"/>
            </a:ext>
          </a:extLst>
        </xdr:cNvPr>
        <xdr:cNvSpPr/>
      </xdr:nvSpPr>
      <xdr:spPr>
        <a:xfrm>
          <a:off x="1778000" y="136445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01" name="フローチャート: 判断 200">
          <a:extLst>
            <a:ext uri="{FF2B5EF4-FFF2-40B4-BE49-F238E27FC236}">
              <a16:creationId xmlns:a16="http://schemas.microsoft.com/office/drawing/2014/main" xmlns="" id="{00000000-0008-0000-0200-0000C9000000}"/>
            </a:ext>
          </a:extLst>
        </xdr:cNvPr>
        <xdr:cNvSpPr/>
      </xdr:nvSpPr>
      <xdr:spPr>
        <a:xfrm>
          <a:off x="984250" y="13686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07" name="楕円 206">
          <a:extLst>
            <a:ext uri="{FF2B5EF4-FFF2-40B4-BE49-F238E27FC236}">
              <a16:creationId xmlns:a16="http://schemas.microsoft.com/office/drawing/2014/main" xmlns="" id="{00000000-0008-0000-0200-0000CF000000}"/>
            </a:ext>
          </a:extLst>
        </xdr:cNvPr>
        <xdr:cNvSpPr/>
      </xdr:nvSpPr>
      <xdr:spPr>
        <a:xfrm>
          <a:off x="4127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xmlns="" id="{00000000-0008-0000-0200-0000D0000000}"/>
            </a:ext>
          </a:extLst>
        </xdr:cNvPr>
        <xdr:cNvSpPr txBox="1"/>
      </xdr:nvSpPr>
      <xdr:spPr>
        <a:xfrm>
          <a:off x="42164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09" name="楕円 208">
          <a:extLst>
            <a:ext uri="{FF2B5EF4-FFF2-40B4-BE49-F238E27FC236}">
              <a16:creationId xmlns:a16="http://schemas.microsoft.com/office/drawing/2014/main" xmlns="" id="{00000000-0008-0000-0200-0000D1000000}"/>
            </a:ext>
          </a:extLst>
        </xdr:cNvPr>
        <xdr:cNvSpPr/>
      </xdr:nvSpPr>
      <xdr:spPr>
        <a:xfrm>
          <a:off x="33845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72389</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3429000" y="13912850"/>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11" name="楕円 210">
          <a:extLst>
            <a:ext uri="{FF2B5EF4-FFF2-40B4-BE49-F238E27FC236}">
              <a16:creationId xmlns:a16="http://schemas.microsoft.com/office/drawing/2014/main" xmlns="" id="{00000000-0008-0000-0200-0000D3000000}"/>
            </a:ext>
          </a:extLst>
        </xdr:cNvPr>
        <xdr:cNvSpPr/>
      </xdr:nvSpPr>
      <xdr:spPr>
        <a:xfrm>
          <a:off x="257175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38100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2622550" y="13878561"/>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213" name="楕円 212">
          <a:extLst>
            <a:ext uri="{FF2B5EF4-FFF2-40B4-BE49-F238E27FC236}">
              <a16:creationId xmlns:a16="http://schemas.microsoft.com/office/drawing/2014/main" xmlns="" id="{00000000-0008-0000-0200-0000D5000000}"/>
            </a:ext>
          </a:extLst>
        </xdr:cNvPr>
        <xdr:cNvSpPr/>
      </xdr:nvSpPr>
      <xdr:spPr>
        <a:xfrm>
          <a:off x="1778000" y="1379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3811</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1828800" y="13850620"/>
          <a:ext cx="7937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65677</xdr:rowOff>
    </xdr:from>
    <xdr:to>
      <xdr:col>6</xdr:col>
      <xdr:colOff>38100</xdr:colOff>
      <xdr:row>83</xdr:row>
      <xdr:rowOff>167277</xdr:rowOff>
    </xdr:to>
    <xdr:sp macro="" textlink="">
      <xdr:nvSpPr>
        <xdr:cNvPr id="215" name="楕円 214">
          <a:extLst>
            <a:ext uri="{FF2B5EF4-FFF2-40B4-BE49-F238E27FC236}">
              <a16:creationId xmlns:a16="http://schemas.microsoft.com/office/drawing/2014/main" xmlns="" id="{00000000-0008-0000-0200-0000D7000000}"/>
            </a:ext>
          </a:extLst>
        </xdr:cNvPr>
        <xdr:cNvSpPr/>
      </xdr:nvSpPr>
      <xdr:spPr>
        <a:xfrm>
          <a:off x="984250" y="137753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116477</xdr:rowOff>
    </xdr:from>
    <xdr:to>
      <xdr:col>10</xdr:col>
      <xdr:colOff>114300</xdr:colOff>
      <xdr:row>83</xdr:row>
      <xdr:rowOff>140970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1028700" y="13826127"/>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17" name="n_1aveValue【福祉施設】&#10;有形固定資産減価償却率">
          <a:extLst>
            <a:ext uri="{FF2B5EF4-FFF2-40B4-BE49-F238E27FC236}">
              <a16:creationId xmlns:a16="http://schemas.microsoft.com/office/drawing/2014/main" xmlns="" id="{00000000-0008-0000-0200-0000D9000000}"/>
            </a:ext>
          </a:extLst>
        </xdr:cNvPr>
        <xdr:cNvSpPr txBox="1"/>
      </xdr:nvSpPr>
      <xdr:spPr>
        <a:xfrm>
          <a:off x="32391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18" name="n_2aveValue【福祉施設】&#10;有形固定資産減価償却率">
          <a:extLst>
            <a:ext uri="{FF2B5EF4-FFF2-40B4-BE49-F238E27FC236}">
              <a16:creationId xmlns:a16="http://schemas.microsoft.com/office/drawing/2014/main" xmlns="" id="{00000000-0008-0000-0200-0000DA000000}"/>
            </a:ext>
          </a:extLst>
        </xdr:cNvPr>
        <xdr:cNvSpPr txBox="1"/>
      </xdr:nvSpPr>
      <xdr:spPr>
        <a:xfrm>
          <a:off x="2439044" y="1339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19" name="n_3aveValue【福祉施設】&#10;有形固定資産減価償却率">
          <a:extLst>
            <a:ext uri="{FF2B5EF4-FFF2-40B4-BE49-F238E27FC236}">
              <a16:creationId xmlns:a16="http://schemas.microsoft.com/office/drawing/2014/main" xmlns="" id="{00000000-0008-0000-0200-0000DB000000}"/>
            </a:ext>
          </a:extLst>
        </xdr:cNvPr>
        <xdr:cNvSpPr txBox="1"/>
      </xdr:nvSpPr>
      <xdr:spPr>
        <a:xfrm>
          <a:off x="1645294" y="1342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20" name="n_4aveValue【福祉施設】&#10;有形固定資産減価償却率">
          <a:extLst>
            <a:ext uri="{FF2B5EF4-FFF2-40B4-BE49-F238E27FC236}">
              <a16:creationId xmlns:a16="http://schemas.microsoft.com/office/drawing/2014/main" xmlns="" id="{00000000-0008-0000-0200-0000DC000000}"/>
            </a:ext>
          </a:extLst>
        </xdr:cNvPr>
        <xdr:cNvSpPr txBox="1"/>
      </xdr:nvSpPr>
      <xdr:spPr>
        <a:xfrm>
          <a:off x="8515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21" name="n_1mainValue【福祉施設】&#10;有形固定資産減価償却率">
          <a:extLst>
            <a:ext uri="{FF2B5EF4-FFF2-40B4-BE49-F238E27FC236}">
              <a16:creationId xmlns:a16="http://schemas.microsoft.com/office/drawing/2014/main" xmlns="" id="{00000000-0008-0000-0200-0000DD000000}"/>
            </a:ext>
          </a:extLst>
        </xdr:cNvPr>
        <xdr:cNvSpPr txBox="1"/>
      </xdr:nvSpPr>
      <xdr:spPr>
        <a:xfrm>
          <a:off x="32391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22" name="n_2mainValue【福祉施設】&#10;有形固定資産減価償却率">
          <a:extLst>
            <a:ext uri="{FF2B5EF4-FFF2-40B4-BE49-F238E27FC236}">
              <a16:creationId xmlns:a16="http://schemas.microsoft.com/office/drawing/2014/main" xmlns="" id="{00000000-0008-0000-0200-0000DE000000}"/>
            </a:ext>
          </a:extLst>
        </xdr:cNvPr>
        <xdr:cNvSpPr txBox="1"/>
      </xdr:nvSpPr>
      <xdr:spPr>
        <a:xfrm>
          <a:off x="2439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223" name="n_3mainValue【福祉施設】&#10;有形固定資産減価償却率">
          <a:extLst>
            <a:ext uri="{FF2B5EF4-FFF2-40B4-BE49-F238E27FC236}">
              <a16:creationId xmlns:a16="http://schemas.microsoft.com/office/drawing/2014/main" xmlns="" id="{00000000-0008-0000-0200-0000DF000000}"/>
            </a:ext>
          </a:extLst>
        </xdr:cNvPr>
        <xdr:cNvSpPr txBox="1"/>
      </xdr:nvSpPr>
      <xdr:spPr>
        <a:xfrm>
          <a:off x="164529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224" name="n_4mainValue【福祉施設】&#10;有形固定資産減価償却率">
          <a:extLst>
            <a:ext uri="{FF2B5EF4-FFF2-40B4-BE49-F238E27FC236}">
              <a16:creationId xmlns:a16="http://schemas.microsoft.com/office/drawing/2014/main" xmlns="" id="{00000000-0008-0000-0200-0000E0000000}"/>
            </a:ext>
          </a:extLst>
        </xdr:cNvPr>
        <xdr:cNvSpPr txBox="1"/>
      </xdr:nvSpPr>
      <xdr:spPr>
        <a:xfrm>
          <a:off x="851544" y="13868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xmlns="" id="{00000000-0008-0000-0200-0000F700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flipV="1">
          <a:off x="9429115" y="12910820"/>
          <a:ext cx="0" cy="138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9" name="【福祉施設】&#10;一人当たり面積最小値テキスト">
          <a:extLst>
            <a:ext uri="{FF2B5EF4-FFF2-40B4-BE49-F238E27FC236}">
              <a16:creationId xmlns:a16="http://schemas.microsoft.com/office/drawing/2014/main" xmlns="" id="{00000000-0008-0000-0200-0000F9000000}"/>
            </a:ext>
          </a:extLst>
        </xdr:cNvPr>
        <xdr:cNvSpPr txBox="1"/>
      </xdr:nvSpPr>
      <xdr:spPr>
        <a:xfrm>
          <a:off x="9467850" y="1430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9359900" y="1429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51" name="【福祉施設】&#10;一人当たり面積最大値テキスト">
          <a:extLst>
            <a:ext uri="{FF2B5EF4-FFF2-40B4-BE49-F238E27FC236}">
              <a16:creationId xmlns:a16="http://schemas.microsoft.com/office/drawing/2014/main" xmlns="" id="{00000000-0008-0000-0200-0000FB000000}"/>
            </a:ext>
          </a:extLst>
        </xdr:cNvPr>
        <xdr:cNvSpPr txBox="1"/>
      </xdr:nvSpPr>
      <xdr:spPr>
        <a:xfrm>
          <a:off x="9467850" y="126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9359900" y="1291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53" name="【福祉施設】&#10;一人当たり面積平均値テキスト">
          <a:extLst>
            <a:ext uri="{FF2B5EF4-FFF2-40B4-BE49-F238E27FC236}">
              <a16:creationId xmlns:a16="http://schemas.microsoft.com/office/drawing/2014/main" xmlns="" id="{00000000-0008-0000-0200-0000FD000000}"/>
            </a:ext>
          </a:extLst>
        </xdr:cNvPr>
        <xdr:cNvSpPr txBox="1"/>
      </xdr:nvSpPr>
      <xdr:spPr>
        <a:xfrm>
          <a:off x="9467850" y="1381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54" name="フローチャート: 判断 253">
          <a:extLst>
            <a:ext uri="{FF2B5EF4-FFF2-40B4-BE49-F238E27FC236}">
              <a16:creationId xmlns:a16="http://schemas.microsoft.com/office/drawing/2014/main" xmlns="" id="{00000000-0008-0000-0200-0000FE000000}"/>
            </a:ext>
          </a:extLst>
        </xdr:cNvPr>
        <xdr:cNvSpPr/>
      </xdr:nvSpPr>
      <xdr:spPr>
        <a:xfrm>
          <a:off x="9398000" y="13955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55" name="フローチャート: 判断 254">
          <a:extLst>
            <a:ext uri="{FF2B5EF4-FFF2-40B4-BE49-F238E27FC236}">
              <a16:creationId xmlns:a16="http://schemas.microsoft.com/office/drawing/2014/main" xmlns="" id="{00000000-0008-0000-0200-0000FF000000}"/>
            </a:ext>
          </a:extLst>
        </xdr:cNvPr>
        <xdr:cNvSpPr/>
      </xdr:nvSpPr>
      <xdr:spPr>
        <a:xfrm>
          <a:off x="8636000" y="1393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56" name="フローチャート: 判断 255">
          <a:extLst>
            <a:ext uri="{FF2B5EF4-FFF2-40B4-BE49-F238E27FC236}">
              <a16:creationId xmlns:a16="http://schemas.microsoft.com/office/drawing/2014/main" xmlns="" id="{00000000-0008-0000-0200-000000010000}"/>
            </a:ext>
          </a:extLst>
        </xdr:cNvPr>
        <xdr:cNvSpPr/>
      </xdr:nvSpPr>
      <xdr:spPr>
        <a:xfrm>
          <a:off x="7842250" y="13942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57" name="フローチャート: 判断 256">
          <a:extLst>
            <a:ext uri="{FF2B5EF4-FFF2-40B4-BE49-F238E27FC236}">
              <a16:creationId xmlns:a16="http://schemas.microsoft.com/office/drawing/2014/main" xmlns="" id="{00000000-0008-0000-0200-000001010000}"/>
            </a:ext>
          </a:extLst>
        </xdr:cNvPr>
        <xdr:cNvSpPr/>
      </xdr:nvSpPr>
      <xdr:spPr>
        <a:xfrm>
          <a:off x="702945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58" name="フローチャート: 判断 257">
          <a:extLst>
            <a:ext uri="{FF2B5EF4-FFF2-40B4-BE49-F238E27FC236}">
              <a16:creationId xmlns:a16="http://schemas.microsoft.com/office/drawing/2014/main" xmlns="" id="{00000000-0008-0000-0200-000002010000}"/>
            </a:ext>
          </a:extLst>
        </xdr:cNvPr>
        <xdr:cNvSpPr/>
      </xdr:nvSpPr>
      <xdr:spPr>
        <a:xfrm>
          <a:off x="6235700" y="1392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200-000007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64" name="楕円 263">
          <a:extLst>
            <a:ext uri="{FF2B5EF4-FFF2-40B4-BE49-F238E27FC236}">
              <a16:creationId xmlns:a16="http://schemas.microsoft.com/office/drawing/2014/main" xmlns="" id="{00000000-0008-0000-0200-000008010000}"/>
            </a:ext>
          </a:extLst>
        </xdr:cNvPr>
        <xdr:cNvSpPr/>
      </xdr:nvSpPr>
      <xdr:spPr>
        <a:xfrm>
          <a:off x="9398000" y="139553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59072</xdr:rowOff>
    </xdr:from>
    <xdr:ext cx="469744" cy="259045"/>
    <xdr:sp macro="" textlink="">
      <xdr:nvSpPr>
        <xdr:cNvPr id="265" name="【福祉施設】&#10;一人当たり面積該当値テキスト">
          <a:extLst>
            <a:ext uri="{FF2B5EF4-FFF2-40B4-BE49-F238E27FC236}">
              <a16:creationId xmlns:a16="http://schemas.microsoft.com/office/drawing/2014/main" xmlns="" id="{00000000-0008-0000-0200-000009010000}"/>
            </a:ext>
          </a:extLst>
        </xdr:cNvPr>
        <xdr:cNvSpPr txBox="1"/>
      </xdr:nvSpPr>
      <xdr:spPr>
        <a:xfrm>
          <a:off x="9467850" y="1393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266" name="楕円 265">
          <a:extLst>
            <a:ext uri="{FF2B5EF4-FFF2-40B4-BE49-F238E27FC236}">
              <a16:creationId xmlns:a16="http://schemas.microsoft.com/office/drawing/2014/main" xmlns="" id="{00000000-0008-0000-0200-00000A010000}"/>
            </a:ext>
          </a:extLst>
        </xdr:cNvPr>
        <xdr:cNvSpPr/>
      </xdr:nvSpPr>
      <xdr:spPr>
        <a:xfrm>
          <a:off x="8636000" y="13961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131445</xdr:rowOff>
    </xdr:from>
    <xdr:to>
      <xdr:col>55</xdr:col>
      <xdr:colOff>0</xdr:colOff>
      <xdr:row>84</xdr:row>
      <xdr:rowOff>137161</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flipV="1">
          <a:off x="8686800" y="14006195"/>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268" name="楕円 267">
          <a:extLst>
            <a:ext uri="{FF2B5EF4-FFF2-40B4-BE49-F238E27FC236}">
              <a16:creationId xmlns:a16="http://schemas.microsoft.com/office/drawing/2014/main" xmlns="" id="{00000000-0008-0000-0200-00000C010000}"/>
            </a:ext>
          </a:extLst>
        </xdr:cNvPr>
        <xdr:cNvSpPr/>
      </xdr:nvSpPr>
      <xdr:spPr>
        <a:xfrm>
          <a:off x="7842250" y="13968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137161</xdr:rowOff>
    </xdr:from>
    <xdr:to>
      <xdr:col>50</xdr:col>
      <xdr:colOff>114300</xdr:colOff>
      <xdr:row>84</xdr:row>
      <xdr:rowOff>144780</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flipV="1">
          <a:off x="7886700" y="14011911"/>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95886</xdr:rowOff>
    </xdr:from>
    <xdr:to>
      <xdr:col>41</xdr:col>
      <xdr:colOff>101600</xdr:colOff>
      <xdr:row>85</xdr:row>
      <xdr:rowOff>26036</xdr:rowOff>
    </xdr:to>
    <xdr:sp macro="" textlink="">
      <xdr:nvSpPr>
        <xdr:cNvPr id="270" name="楕円 269">
          <a:extLst>
            <a:ext uri="{FF2B5EF4-FFF2-40B4-BE49-F238E27FC236}">
              <a16:creationId xmlns:a16="http://schemas.microsoft.com/office/drawing/2014/main" xmlns="" id="{00000000-0008-0000-0200-00000E010000}"/>
            </a:ext>
          </a:extLst>
        </xdr:cNvPr>
        <xdr:cNvSpPr/>
      </xdr:nvSpPr>
      <xdr:spPr>
        <a:xfrm>
          <a:off x="7029450" y="13970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146686</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flipV="1">
          <a:off x="7080250" y="14019530"/>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97789</xdr:rowOff>
    </xdr:from>
    <xdr:to>
      <xdr:col>36</xdr:col>
      <xdr:colOff>165100</xdr:colOff>
      <xdr:row>85</xdr:row>
      <xdr:rowOff>27939</xdr:rowOff>
    </xdr:to>
    <xdr:sp macro="" textlink="">
      <xdr:nvSpPr>
        <xdr:cNvPr id="272" name="楕円 271">
          <a:extLst>
            <a:ext uri="{FF2B5EF4-FFF2-40B4-BE49-F238E27FC236}">
              <a16:creationId xmlns:a16="http://schemas.microsoft.com/office/drawing/2014/main" xmlns="" id="{00000000-0008-0000-0200-000010010000}"/>
            </a:ext>
          </a:extLst>
        </xdr:cNvPr>
        <xdr:cNvSpPr/>
      </xdr:nvSpPr>
      <xdr:spPr>
        <a:xfrm>
          <a:off x="6235700" y="13972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146686</xdr:rowOff>
    </xdr:from>
    <xdr:to>
      <xdr:col>41</xdr:col>
      <xdr:colOff>50800</xdr:colOff>
      <xdr:row>84</xdr:row>
      <xdr:rowOff>148589</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flipV="1">
          <a:off x="6286500" y="14021436"/>
          <a:ext cx="7937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74" name="n_1aveValue【福祉施設】&#10;一人当たり面積">
          <a:extLst>
            <a:ext uri="{FF2B5EF4-FFF2-40B4-BE49-F238E27FC236}">
              <a16:creationId xmlns:a16="http://schemas.microsoft.com/office/drawing/2014/main" xmlns="" id="{00000000-0008-0000-0200-000012010000}"/>
            </a:ext>
          </a:extLst>
        </xdr:cNvPr>
        <xdr:cNvSpPr txBox="1"/>
      </xdr:nvSpPr>
      <xdr:spPr>
        <a:xfrm>
          <a:off x="8458277" y="1371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75" name="n_2aveValue【福祉施設】&#10;一人当たり面積">
          <a:extLst>
            <a:ext uri="{FF2B5EF4-FFF2-40B4-BE49-F238E27FC236}">
              <a16:creationId xmlns:a16="http://schemas.microsoft.com/office/drawing/2014/main" xmlns="" id="{00000000-0008-0000-0200-000013010000}"/>
            </a:ext>
          </a:extLst>
        </xdr:cNvPr>
        <xdr:cNvSpPr txBox="1"/>
      </xdr:nvSpPr>
      <xdr:spPr>
        <a:xfrm>
          <a:off x="7677227" y="137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76" name="n_3aveValue【福祉施設】&#10;一人当たり面積">
          <a:extLst>
            <a:ext uri="{FF2B5EF4-FFF2-40B4-BE49-F238E27FC236}">
              <a16:creationId xmlns:a16="http://schemas.microsoft.com/office/drawing/2014/main" xmlns="" id="{00000000-0008-0000-0200-000014010000}"/>
            </a:ext>
          </a:extLst>
        </xdr:cNvPr>
        <xdr:cNvSpPr txBox="1"/>
      </xdr:nvSpPr>
      <xdr:spPr>
        <a:xfrm>
          <a:off x="68644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77" name="n_4aveValue【福祉施設】&#10;一人当たり面積">
          <a:extLst>
            <a:ext uri="{FF2B5EF4-FFF2-40B4-BE49-F238E27FC236}">
              <a16:creationId xmlns:a16="http://schemas.microsoft.com/office/drawing/2014/main" xmlns="" id="{00000000-0008-0000-0200-000015010000}"/>
            </a:ext>
          </a:extLst>
        </xdr:cNvPr>
        <xdr:cNvSpPr txBox="1"/>
      </xdr:nvSpPr>
      <xdr:spPr>
        <a:xfrm>
          <a:off x="6070677" y="1371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7638</xdr:rowOff>
    </xdr:from>
    <xdr:ext cx="469744" cy="259045"/>
    <xdr:sp macro="" textlink="">
      <xdr:nvSpPr>
        <xdr:cNvPr id="278" name="n_1mainValue【福祉施設】&#10;一人当たり面積">
          <a:extLst>
            <a:ext uri="{FF2B5EF4-FFF2-40B4-BE49-F238E27FC236}">
              <a16:creationId xmlns:a16="http://schemas.microsoft.com/office/drawing/2014/main" xmlns="" id="{00000000-0008-0000-0200-000016010000}"/>
            </a:ext>
          </a:extLst>
        </xdr:cNvPr>
        <xdr:cNvSpPr txBox="1"/>
      </xdr:nvSpPr>
      <xdr:spPr>
        <a:xfrm>
          <a:off x="8458277"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15257</xdr:rowOff>
    </xdr:from>
    <xdr:ext cx="469744" cy="259045"/>
    <xdr:sp macro="" textlink="">
      <xdr:nvSpPr>
        <xdr:cNvPr id="279" name="n_2mainValue【福祉施設】&#10;一人当たり面積">
          <a:extLst>
            <a:ext uri="{FF2B5EF4-FFF2-40B4-BE49-F238E27FC236}">
              <a16:creationId xmlns:a16="http://schemas.microsoft.com/office/drawing/2014/main" xmlns="" id="{00000000-0008-0000-0200-000017010000}"/>
            </a:ext>
          </a:extLst>
        </xdr:cNvPr>
        <xdr:cNvSpPr txBox="1"/>
      </xdr:nvSpPr>
      <xdr:spPr>
        <a:xfrm>
          <a:off x="76772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17163</xdr:rowOff>
    </xdr:from>
    <xdr:ext cx="469744" cy="259045"/>
    <xdr:sp macro="" textlink="">
      <xdr:nvSpPr>
        <xdr:cNvPr id="280" name="n_3mainValue【福祉施設】&#10;一人当たり面積">
          <a:extLst>
            <a:ext uri="{FF2B5EF4-FFF2-40B4-BE49-F238E27FC236}">
              <a16:creationId xmlns:a16="http://schemas.microsoft.com/office/drawing/2014/main" xmlns="" id="{00000000-0008-0000-0200-000018010000}"/>
            </a:ext>
          </a:extLst>
        </xdr:cNvPr>
        <xdr:cNvSpPr txBox="1"/>
      </xdr:nvSpPr>
      <xdr:spPr>
        <a:xfrm>
          <a:off x="6864427" y="140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19066</xdr:rowOff>
    </xdr:from>
    <xdr:ext cx="469744" cy="259045"/>
    <xdr:sp macro="" textlink="">
      <xdr:nvSpPr>
        <xdr:cNvPr id="281" name="n_4mainValue【福祉施設】&#10;一人当たり面積">
          <a:extLst>
            <a:ext uri="{FF2B5EF4-FFF2-40B4-BE49-F238E27FC236}">
              <a16:creationId xmlns:a16="http://schemas.microsoft.com/office/drawing/2014/main" xmlns="" id="{00000000-0008-0000-0200-000019010000}"/>
            </a:ext>
          </a:extLst>
        </xdr:cNvPr>
        <xdr:cNvSpPr txBox="1"/>
      </xdr:nvSpPr>
      <xdr:spPr>
        <a:xfrm>
          <a:off x="6070677" y="1405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xmlns="" id="{00000000-0008-0000-0200-00003D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00000000-0008-0000-0200-00003F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xmlns="" id="{00000000-0008-0000-0200-00004001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xmlns="" id="{00000000-0008-0000-0200-000041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flipV="1">
          <a:off x="14699614" y="5440045"/>
          <a:ext cx="0" cy="1538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xmlns="" id="{00000000-0008-0000-0200-000043010000}"/>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xmlns="" id="{00000000-0008-0000-0200-000045010000}"/>
            </a:ext>
          </a:extLst>
        </xdr:cNvPr>
        <xdr:cNvSpPr txBox="1"/>
      </xdr:nvSpPr>
      <xdr:spPr>
        <a:xfrm>
          <a:off x="14738350" y="522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a:off x="14611350" y="5440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xmlns="" id="{00000000-0008-0000-0200-000047010000}"/>
            </a:ext>
          </a:extLst>
        </xdr:cNvPr>
        <xdr:cNvSpPr txBox="1"/>
      </xdr:nvSpPr>
      <xdr:spPr>
        <a:xfrm>
          <a:off x="14738350" y="6108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28" name="フローチャート: 判断 327">
          <a:extLst>
            <a:ext uri="{FF2B5EF4-FFF2-40B4-BE49-F238E27FC236}">
              <a16:creationId xmlns:a16="http://schemas.microsoft.com/office/drawing/2014/main" xmlns="" id="{00000000-0008-0000-0200-000048010000}"/>
            </a:ext>
          </a:extLst>
        </xdr:cNvPr>
        <xdr:cNvSpPr/>
      </xdr:nvSpPr>
      <xdr:spPr>
        <a:xfrm>
          <a:off x="14649450" y="62509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9" name="フローチャート: 判断 328">
          <a:extLst>
            <a:ext uri="{FF2B5EF4-FFF2-40B4-BE49-F238E27FC236}">
              <a16:creationId xmlns:a16="http://schemas.microsoft.com/office/drawing/2014/main" xmlns="" id="{00000000-0008-0000-0200-000049010000}"/>
            </a:ext>
          </a:extLst>
        </xdr:cNvPr>
        <xdr:cNvSpPr/>
      </xdr:nvSpPr>
      <xdr:spPr>
        <a:xfrm>
          <a:off x="1388745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a:extLst>
            <a:ext uri="{FF2B5EF4-FFF2-40B4-BE49-F238E27FC236}">
              <a16:creationId xmlns:a16="http://schemas.microsoft.com/office/drawing/2014/main" xmlns="" id="{00000000-0008-0000-0200-00004A010000}"/>
            </a:ext>
          </a:extLst>
        </xdr:cNvPr>
        <xdr:cNvSpPr/>
      </xdr:nvSpPr>
      <xdr:spPr>
        <a:xfrm>
          <a:off x="1309370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31" name="フローチャート: 判断 330">
          <a:extLst>
            <a:ext uri="{FF2B5EF4-FFF2-40B4-BE49-F238E27FC236}">
              <a16:creationId xmlns:a16="http://schemas.microsoft.com/office/drawing/2014/main" xmlns="" id="{00000000-0008-0000-0200-00004B010000}"/>
            </a:ext>
          </a:extLst>
        </xdr:cNvPr>
        <xdr:cNvSpPr/>
      </xdr:nvSpPr>
      <xdr:spPr>
        <a:xfrm>
          <a:off x="12299950" y="6294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32" name="フローチャート: 判断 331">
          <a:extLst>
            <a:ext uri="{FF2B5EF4-FFF2-40B4-BE49-F238E27FC236}">
              <a16:creationId xmlns:a16="http://schemas.microsoft.com/office/drawing/2014/main" xmlns="" id="{00000000-0008-0000-0200-00004C010000}"/>
            </a:ext>
          </a:extLst>
        </xdr:cNvPr>
        <xdr:cNvSpPr/>
      </xdr:nvSpPr>
      <xdr:spPr>
        <a:xfrm>
          <a:off x="1148715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38" name="楕円 337">
          <a:extLst>
            <a:ext uri="{FF2B5EF4-FFF2-40B4-BE49-F238E27FC236}">
              <a16:creationId xmlns:a16="http://schemas.microsoft.com/office/drawing/2014/main" xmlns="" id="{00000000-0008-0000-0200-000052010000}"/>
            </a:ext>
          </a:extLst>
        </xdr:cNvPr>
        <xdr:cNvSpPr/>
      </xdr:nvSpPr>
      <xdr:spPr>
        <a:xfrm>
          <a:off x="14649450" y="6934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339" name="【一般廃棄物処理施設】&#10;有形固定資産減価償却率該当値テキスト">
          <a:extLst>
            <a:ext uri="{FF2B5EF4-FFF2-40B4-BE49-F238E27FC236}">
              <a16:creationId xmlns:a16="http://schemas.microsoft.com/office/drawing/2014/main" xmlns="" id="{00000000-0008-0000-0200-000053010000}"/>
            </a:ext>
          </a:extLst>
        </xdr:cNvPr>
        <xdr:cNvSpPr txBox="1"/>
      </xdr:nvSpPr>
      <xdr:spPr>
        <a:xfrm>
          <a:off x="1473835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40" name="楕円 339">
          <a:extLst>
            <a:ext uri="{FF2B5EF4-FFF2-40B4-BE49-F238E27FC236}">
              <a16:creationId xmlns:a16="http://schemas.microsoft.com/office/drawing/2014/main" xmlns="" id="{00000000-0008-0000-0200-000054010000}"/>
            </a:ext>
          </a:extLst>
        </xdr:cNvPr>
        <xdr:cNvSpPr/>
      </xdr:nvSpPr>
      <xdr:spPr>
        <a:xfrm>
          <a:off x="13887450" y="693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3938250" y="69786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156845</xdr:rowOff>
    </xdr:from>
    <xdr:to>
      <xdr:col>76</xdr:col>
      <xdr:colOff>165100</xdr:colOff>
      <xdr:row>42</xdr:row>
      <xdr:rowOff>86995</xdr:rowOff>
    </xdr:to>
    <xdr:sp macro="" textlink="">
      <xdr:nvSpPr>
        <xdr:cNvPr id="342" name="楕円 341">
          <a:extLst>
            <a:ext uri="{FF2B5EF4-FFF2-40B4-BE49-F238E27FC236}">
              <a16:creationId xmlns:a16="http://schemas.microsoft.com/office/drawing/2014/main" xmlns="" id="{00000000-0008-0000-0200-000056010000}"/>
            </a:ext>
          </a:extLst>
        </xdr:cNvPr>
        <xdr:cNvSpPr/>
      </xdr:nvSpPr>
      <xdr:spPr>
        <a:xfrm>
          <a:off x="13093700" y="6932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36195</xdr:rowOff>
    </xdr:from>
    <xdr:to>
      <xdr:col>81</xdr:col>
      <xdr:colOff>50800</xdr:colOff>
      <xdr:row>42</xdr:row>
      <xdr:rowOff>38100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3144500" y="697674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156845</xdr:rowOff>
    </xdr:from>
    <xdr:to>
      <xdr:col>72</xdr:col>
      <xdr:colOff>38100</xdr:colOff>
      <xdr:row>42</xdr:row>
      <xdr:rowOff>86995</xdr:rowOff>
    </xdr:to>
    <xdr:sp macro="" textlink="">
      <xdr:nvSpPr>
        <xdr:cNvPr id="344" name="楕円 343">
          <a:extLst>
            <a:ext uri="{FF2B5EF4-FFF2-40B4-BE49-F238E27FC236}">
              <a16:creationId xmlns:a16="http://schemas.microsoft.com/office/drawing/2014/main" xmlns="" id="{00000000-0008-0000-0200-000058010000}"/>
            </a:ext>
          </a:extLst>
        </xdr:cNvPr>
        <xdr:cNvSpPr/>
      </xdr:nvSpPr>
      <xdr:spPr>
        <a:xfrm>
          <a:off x="12299950" y="6932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36195</xdr:rowOff>
    </xdr:from>
    <xdr:to>
      <xdr:col>76</xdr:col>
      <xdr:colOff>114300</xdr:colOff>
      <xdr:row>42</xdr:row>
      <xdr:rowOff>36195</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2344400" y="69767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346" name="楕円 345">
          <a:extLst>
            <a:ext uri="{FF2B5EF4-FFF2-40B4-BE49-F238E27FC236}">
              <a16:creationId xmlns:a16="http://schemas.microsoft.com/office/drawing/2014/main" xmlns="" id="{00000000-0008-0000-0200-00005A010000}"/>
            </a:ext>
          </a:extLst>
        </xdr:cNvPr>
        <xdr:cNvSpPr/>
      </xdr:nvSpPr>
      <xdr:spPr>
        <a:xfrm>
          <a:off x="11487150" y="693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36195</xdr:rowOff>
    </xdr:from>
    <xdr:to>
      <xdr:col>71</xdr:col>
      <xdr:colOff>177800</xdr:colOff>
      <xdr:row>42</xdr:row>
      <xdr:rowOff>38100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flipV="1">
          <a:off x="11537950" y="697674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xmlns="" id="{00000000-0008-0000-0200-00005C010000}"/>
            </a:ext>
          </a:extLst>
        </xdr:cNvPr>
        <xdr:cNvSpPr txBox="1"/>
      </xdr:nvSpPr>
      <xdr:spPr>
        <a:xfrm>
          <a:off x="13742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xmlns="" id="{00000000-0008-0000-0200-00005D010000}"/>
            </a:ext>
          </a:extLst>
        </xdr:cNvPr>
        <xdr:cNvSpPr txBox="1"/>
      </xdr:nvSpPr>
      <xdr:spPr>
        <a:xfrm>
          <a:off x="1296099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xmlns="" id="{00000000-0008-0000-0200-00005E010000}"/>
            </a:ext>
          </a:extLst>
        </xdr:cNvPr>
        <xdr:cNvSpPr txBox="1"/>
      </xdr:nvSpPr>
      <xdr:spPr>
        <a:xfrm>
          <a:off x="12167244" y="608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xmlns="" id="{00000000-0008-0000-0200-00005F010000}"/>
            </a:ext>
          </a:extLst>
        </xdr:cNvPr>
        <xdr:cNvSpPr txBox="1"/>
      </xdr:nvSpPr>
      <xdr:spPr>
        <a:xfrm>
          <a:off x="1135444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352" name="n_1mainValue【一般廃棄物処理施設】&#10;有形固定資産減価償却率">
          <a:extLst>
            <a:ext uri="{FF2B5EF4-FFF2-40B4-BE49-F238E27FC236}">
              <a16:creationId xmlns:a16="http://schemas.microsoft.com/office/drawing/2014/main" xmlns="" id="{00000000-0008-0000-0200-000060010000}"/>
            </a:ext>
          </a:extLst>
        </xdr:cNvPr>
        <xdr:cNvSpPr txBox="1"/>
      </xdr:nvSpPr>
      <xdr:spPr>
        <a:xfrm>
          <a:off x="13716077"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78122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xmlns="" id="{00000000-0008-0000-0200-000061010000}"/>
            </a:ext>
          </a:extLst>
        </xdr:cNvPr>
        <xdr:cNvSpPr txBox="1"/>
      </xdr:nvSpPr>
      <xdr:spPr>
        <a:xfrm>
          <a:off x="12960994" y="701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78122</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xmlns="" id="{00000000-0008-0000-0200-000062010000}"/>
            </a:ext>
          </a:extLst>
        </xdr:cNvPr>
        <xdr:cNvSpPr txBox="1"/>
      </xdr:nvSpPr>
      <xdr:spPr>
        <a:xfrm>
          <a:off x="12167244" y="701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355" name="n_4mainValue【一般廃棄物処理施設】&#10;有形固定資産減価償却率">
          <a:extLst>
            <a:ext uri="{FF2B5EF4-FFF2-40B4-BE49-F238E27FC236}">
              <a16:creationId xmlns:a16="http://schemas.microsoft.com/office/drawing/2014/main" xmlns="" id="{00000000-0008-0000-0200-000063010000}"/>
            </a:ext>
          </a:extLst>
        </xdr:cNvPr>
        <xdr:cNvSpPr txBox="1"/>
      </xdr:nvSpPr>
      <xdr:spPr>
        <a:xfrm>
          <a:off x="11322127"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xmlns="" id="{00000000-0008-0000-0200-000064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xmlns="" id="{00000000-0008-0000-0200-000065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xmlns="" id="{00000000-0008-0000-0200-000066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xmlns="" id="{00000000-0008-0000-0200-000067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xmlns="" id="{00000000-0008-0000-0200-000068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xmlns="" id="{00000000-0008-0000-0200-000073010000}"/>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xmlns="" id="{00000000-0008-0000-0200-00007401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xmlns="" id="{00000000-0008-0000-0200-000075010000}"/>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xmlns="" id="{00000000-0008-0000-0200-000076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xmlns="" id="{00000000-0008-0000-0200-000078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flipV="1">
          <a:off x="19951064" y="5644000"/>
          <a:ext cx="0" cy="125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xmlns="" id="{00000000-0008-0000-0200-00007A010000}"/>
            </a:ext>
          </a:extLst>
        </xdr:cNvPr>
        <xdr:cNvSpPr txBox="1"/>
      </xdr:nvSpPr>
      <xdr:spPr>
        <a:xfrm>
          <a:off x="19989800" y="69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9881850" y="6902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xmlns="" id="{00000000-0008-0000-0200-00007C010000}"/>
            </a:ext>
          </a:extLst>
        </xdr:cNvPr>
        <xdr:cNvSpPr txBox="1"/>
      </xdr:nvSpPr>
      <xdr:spPr>
        <a:xfrm>
          <a:off x="19989800" y="5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9881850" y="56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xmlns="" id="{00000000-0008-0000-0200-00007E010000}"/>
            </a:ext>
          </a:extLst>
        </xdr:cNvPr>
        <xdr:cNvSpPr txBox="1"/>
      </xdr:nvSpPr>
      <xdr:spPr>
        <a:xfrm>
          <a:off x="19989800" y="6518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83" name="フローチャート: 判断 382">
          <a:extLst>
            <a:ext uri="{FF2B5EF4-FFF2-40B4-BE49-F238E27FC236}">
              <a16:creationId xmlns:a16="http://schemas.microsoft.com/office/drawing/2014/main" xmlns="" id="{00000000-0008-0000-0200-00007F010000}"/>
            </a:ext>
          </a:extLst>
        </xdr:cNvPr>
        <xdr:cNvSpPr/>
      </xdr:nvSpPr>
      <xdr:spPr>
        <a:xfrm>
          <a:off x="19900900" y="65397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84" name="フローチャート: 判断 383">
          <a:extLst>
            <a:ext uri="{FF2B5EF4-FFF2-40B4-BE49-F238E27FC236}">
              <a16:creationId xmlns:a16="http://schemas.microsoft.com/office/drawing/2014/main" xmlns="" id="{00000000-0008-0000-0200-000080010000}"/>
            </a:ext>
          </a:extLst>
        </xdr:cNvPr>
        <xdr:cNvSpPr/>
      </xdr:nvSpPr>
      <xdr:spPr>
        <a:xfrm>
          <a:off x="19157950" y="65508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85" name="フローチャート: 判断 384">
          <a:extLst>
            <a:ext uri="{FF2B5EF4-FFF2-40B4-BE49-F238E27FC236}">
              <a16:creationId xmlns:a16="http://schemas.microsoft.com/office/drawing/2014/main" xmlns="" id="{00000000-0008-0000-0200-000081010000}"/>
            </a:ext>
          </a:extLst>
        </xdr:cNvPr>
        <xdr:cNvSpPr/>
      </xdr:nvSpPr>
      <xdr:spPr>
        <a:xfrm>
          <a:off x="18345150" y="6546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86" name="フローチャート: 判断 385">
          <a:extLst>
            <a:ext uri="{FF2B5EF4-FFF2-40B4-BE49-F238E27FC236}">
              <a16:creationId xmlns:a16="http://schemas.microsoft.com/office/drawing/2014/main" xmlns="" id="{00000000-0008-0000-0200-000082010000}"/>
            </a:ext>
          </a:extLst>
        </xdr:cNvPr>
        <xdr:cNvSpPr/>
      </xdr:nvSpPr>
      <xdr:spPr>
        <a:xfrm>
          <a:off x="17551400" y="65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387" name="フローチャート: 判断 386">
          <a:extLst>
            <a:ext uri="{FF2B5EF4-FFF2-40B4-BE49-F238E27FC236}">
              <a16:creationId xmlns:a16="http://schemas.microsoft.com/office/drawing/2014/main" xmlns="" id="{00000000-0008-0000-0200-000083010000}"/>
            </a:ext>
          </a:extLst>
        </xdr:cNvPr>
        <xdr:cNvSpPr/>
      </xdr:nvSpPr>
      <xdr:spPr>
        <a:xfrm>
          <a:off x="16757650" y="65678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144900</xdr:rowOff>
    </xdr:from>
    <xdr:to>
      <xdr:col>116</xdr:col>
      <xdr:colOff>114300</xdr:colOff>
      <xdr:row>34</xdr:row>
      <xdr:rowOff>75050</xdr:rowOff>
    </xdr:to>
    <xdr:sp macro="" textlink="">
      <xdr:nvSpPr>
        <xdr:cNvPr id="393" name="楕円 392">
          <a:extLst>
            <a:ext uri="{FF2B5EF4-FFF2-40B4-BE49-F238E27FC236}">
              <a16:creationId xmlns:a16="http://schemas.microsoft.com/office/drawing/2014/main" xmlns="" id="{00000000-0008-0000-0200-000089010000}"/>
            </a:ext>
          </a:extLst>
        </xdr:cNvPr>
        <xdr:cNvSpPr/>
      </xdr:nvSpPr>
      <xdr:spPr>
        <a:xfrm>
          <a:off x="19900900" y="5599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97927</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xmlns="" id="{00000000-0008-0000-0200-00008A010000}"/>
            </a:ext>
          </a:extLst>
        </xdr:cNvPr>
        <xdr:cNvSpPr txBox="1"/>
      </xdr:nvSpPr>
      <xdr:spPr>
        <a:xfrm>
          <a:off x="19989800" y="55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165907</xdr:rowOff>
    </xdr:from>
    <xdr:to>
      <xdr:col>112</xdr:col>
      <xdr:colOff>38100</xdr:colOff>
      <xdr:row>34</xdr:row>
      <xdr:rowOff>96057</xdr:rowOff>
    </xdr:to>
    <xdr:sp macro="" textlink="">
      <xdr:nvSpPr>
        <xdr:cNvPr id="395" name="楕円 394">
          <a:extLst>
            <a:ext uri="{FF2B5EF4-FFF2-40B4-BE49-F238E27FC236}">
              <a16:creationId xmlns:a16="http://schemas.microsoft.com/office/drawing/2014/main" xmlns="" id="{00000000-0008-0000-0200-00008B010000}"/>
            </a:ext>
          </a:extLst>
        </xdr:cNvPr>
        <xdr:cNvSpPr/>
      </xdr:nvSpPr>
      <xdr:spPr>
        <a:xfrm>
          <a:off x="19157950" y="5620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24250</xdr:rowOff>
    </xdr:from>
    <xdr:to>
      <xdr:col>116</xdr:col>
      <xdr:colOff>63500</xdr:colOff>
      <xdr:row>34</xdr:row>
      <xdr:rowOff>45257</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flipV="1">
          <a:off x="19202400" y="5644000"/>
          <a:ext cx="7493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27446</xdr:rowOff>
    </xdr:from>
    <xdr:to>
      <xdr:col>107</xdr:col>
      <xdr:colOff>101600</xdr:colOff>
      <xdr:row>34</xdr:row>
      <xdr:rowOff>129046</xdr:rowOff>
    </xdr:to>
    <xdr:sp macro="" textlink="">
      <xdr:nvSpPr>
        <xdr:cNvPr id="397" name="楕円 396">
          <a:extLst>
            <a:ext uri="{FF2B5EF4-FFF2-40B4-BE49-F238E27FC236}">
              <a16:creationId xmlns:a16="http://schemas.microsoft.com/office/drawing/2014/main" xmlns="" id="{00000000-0008-0000-0200-00008D010000}"/>
            </a:ext>
          </a:extLst>
        </xdr:cNvPr>
        <xdr:cNvSpPr/>
      </xdr:nvSpPr>
      <xdr:spPr>
        <a:xfrm>
          <a:off x="18345150" y="56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45257</xdr:rowOff>
    </xdr:from>
    <xdr:to>
      <xdr:col>111</xdr:col>
      <xdr:colOff>177800</xdr:colOff>
      <xdr:row>34</xdr:row>
      <xdr:rowOff>78246</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flipV="1">
          <a:off x="18395950" y="5665007"/>
          <a:ext cx="806450" cy="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32564</xdr:rowOff>
    </xdr:from>
    <xdr:to>
      <xdr:col>102</xdr:col>
      <xdr:colOff>165100</xdr:colOff>
      <xdr:row>34</xdr:row>
      <xdr:rowOff>134164</xdr:rowOff>
    </xdr:to>
    <xdr:sp macro="" textlink="">
      <xdr:nvSpPr>
        <xdr:cNvPr id="399" name="楕円 398">
          <a:extLst>
            <a:ext uri="{FF2B5EF4-FFF2-40B4-BE49-F238E27FC236}">
              <a16:creationId xmlns:a16="http://schemas.microsoft.com/office/drawing/2014/main" xmlns="" id="{00000000-0008-0000-0200-00008F010000}"/>
            </a:ext>
          </a:extLst>
        </xdr:cNvPr>
        <xdr:cNvSpPr/>
      </xdr:nvSpPr>
      <xdr:spPr>
        <a:xfrm>
          <a:off x="17551400" y="56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78246</xdr:rowOff>
    </xdr:from>
    <xdr:to>
      <xdr:col>107</xdr:col>
      <xdr:colOff>50800</xdr:colOff>
      <xdr:row>34</xdr:row>
      <xdr:rowOff>83364</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flipV="1">
          <a:off x="17602200" y="5697996"/>
          <a:ext cx="79375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41937</xdr:rowOff>
    </xdr:from>
    <xdr:to>
      <xdr:col>98</xdr:col>
      <xdr:colOff>38100</xdr:colOff>
      <xdr:row>34</xdr:row>
      <xdr:rowOff>143537</xdr:rowOff>
    </xdr:to>
    <xdr:sp macro="" textlink="">
      <xdr:nvSpPr>
        <xdr:cNvPr id="401" name="楕円 400">
          <a:extLst>
            <a:ext uri="{FF2B5EF4-FFF2-40B4-BE49-F238E27FC236}">
              <a16:creationId xmlns:a16="http://schemas.microsoft.com/office/drawing/2014/main" xmlns="" id="{00000000-0008-0000-0200-000091010000}"/>
            </a:ext>
          </a:extLst>
        </xdr:cNvPr>
        <xdr:cNvSpPr/>
      </xdr:nvSpPr>
      <xdr:spPr>
        <a:xfrm>
          <a:off x="16757650" y="56616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83364</xdr:rowOff>
    </xdr:from>
    <xdr:to>
      <xdr:col>102</xdr:col>
      <xdr:colOff>114300</xdr:colOff>
      <xdr:row>34</xdr:row>
      <xdr:rowOff>92737</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16802100" y="5703114"/>
          <a:ext cx="8001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xmlns="" id="{00000000-0008-0000-0200-000093010000}"/>
            </a:ext>
          </a:extLst>
        </xdr:cNvPr>
        <xdr:cNvSpPr txBox="1"/>
      </xdr:nvSpPr>
      <xdr:spPr>
        <a:xfrm>
          <a:off x="18915595" y="663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xmlns="" id="{00000000-0008-0000-0200-000094010000}"/>
            </a:ext>
          </a:extLst>
        </xdr:cNvPr>
        <xdr:cNvSpPr txBox="1"/>
      </xdr:nvSpPr>
      <xdr:spPr>
        <a:xfrm>
          <a:off x="18134545" y="663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xmlns="" id="{00000000-0008-0000-0200-000095010000}"/>
            </a:ext>
          </a:extLst>
        </xdr:cNvPr>
        <xdr:cNvSpPr txBox="1"/>
      </xdr:nvSpPr>
      <xdr:spPr>
        <a:xfrm>
          <a:off x="17321745" y="660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43884</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xmlns="" id="{00000000-0008-0000-0200-000096010000}"/>
            </a:ext>
          </a:extLst>
        </xdr:cNvPr>
        <xdr:cNvSpPr txBox="1"/>
      </xdr:nvSpPr>
      <xdr:spPr>
        <a:xfrm>
          <a:off x="16527995" y="665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112584</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xmlns="" id="{00000000-0008-0000-0200-000097010000}"/>
            </a:ext>
          </a:extLst>
        </xdr:cNvPr>
        <xdr:cNvSpPr txBox="1"/>
      </xdr:nvSpPr>
      <xdr:spPr>
        <a:xfrm>
          <a:off x="18915595" y="540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145573</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xmlns="" id="{00000000-0008-0000-0200-000098010000}"/>
            </a:ext>
          </a:extLst>
        </xdr:cNvPr>
        <xdr:cNvSpPr txBox="1"/>
      </xdr:nvSpPr>
      <xdr:spPr>
        <a:xfrm>
          <a:off x="18134545" y="543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150691</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xmlns="" id="{00000000-0008-0000-0200-000099010000}"/>
            </a:ext>
          </a:extLst>
        </xdr:cNvPr>
        <xdr:cNvSpPr txBox="1"/>
      </xdr:nvSpPr>
      <xdr:spPr>
        <a:xfrm>
          <a:off x="17321745" y="544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160064</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xmlns="" id="{00000000-0008-0000-0200-00009A010000}"/>
            </a:ext>
          </a:extLst>
        </xdr:cNvPr>
        <xdr:cNvSpPr txBox="1"/>
      </xdr:nvSpPr>
      <xdr:spPr>
        <a:xfrm>
          <a:off x="16527995" y="544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a:extLst>
            <a:ext uri="{FF2B5EF4-FFF2-40B4-BE49-F238E27FC236}">
              <a16:creationId xmlns:a16="http://schemas.microsoft.com/office/drawing/2014/main" xmlns="" id="{00000000-0008-0000-0200-0000A7010000}"/>
            </a:ext>
          </a:extLst>
        </xdr:cNvPr>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a:extLst>
            <a:ext uri="{FF2B5EF4-FFF2-40B4-BE49-F238E27FC236}">
              <a16:creationId xmlns:a16="http://schemas.microsoft.com/office/drawing/2014/main" xmlns="" id="{00000000-0008-0000-0200-0000A8010000}"/>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a:extLst>
            <a:ext uri="{FF2B5EF4-FFF2-40B4-BE49-F238E27FC236}">
              <a16:creationId xmlns:a16="http://schemas.microsoft.com/office/drawing/2014/main" xmlns="" id="{00000000-0008-0000-0200-0000A9010000}"/>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a:extLst>
            <a:ext uri="{FF2B5EF4-FFF2-40B4-BE49-F238E27FC236}">
              <a16:creationId xmlns:a16="http://schemas.microsoft.com/office/drawing/2014/main" xmlns="" id="{00000000-0008-0000-0200-0000AB01000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a:extLst>
            <a:ext uri="{FF2B5EF4-FFF2-40B4-BE49-F238E27FC236}">
              <a16:creationId xmlns:a16="http://schemas.microsoft.com/office/drawing/2014/main" xmlns="" id="{00000000-0008-0000-0200-0000AD01000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xmlns="" id="{00000000-0008-0000-0200-0000B0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433" name="直線コネクタ 432">
          <a:extLst>
            <a:ext uri="{FF2B5EF4-FFF2-40B4-BE49-F238E27FC236}">
              <a16:creationId xmlns:a16="http://schemas.microsoft.com/office/drawing/2014/main" xmlns="" id="{00000000-0008-0000-0200-0000B1010000}"/>
            </a:ext>
          </a:extLst>
        </xdr:cNvPr>
        <xdr:cNvCxnSpPr/>
      </xdr:nvCxnSpPr>
      <xdr:spPr>
        <a:xfrm flipV="1">
          <a:off x="14699614" y="9137142"/>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xmlns="" id="{00000000-0008-0000-0200-0000B2010000}"/>
            </a:ext>
          </a:extLst>
        </xdr:cNvPr>
        <xdr:cNvSpPr txBox="1"/>
      </xdr:nvSpPr>
      <xdr:spPr>
        <a:xfrm>
          <a:off x="14738350" y="1055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435" name="直線コネクタ 434">
          <a:extLst>
            <a:ext uri="{FF2B5EF4-FFF2-40B4-BE49-F238E27FC236}">
              <a16:creationId xmlns:a16="http://schemas.microsoft.com/office/drawing/2014/main" xmlns="" id="{00000000-0008-0000-0200-0000B3010000}"/>
            </a:ext>
          </a:extLst>
        </xdr:cNvPr>
        <xdr:cNvCxnSpPr/>
      </xdr:nvCxnSpPr>
      <xdr:spPr>
        <a:xfrm>
          <a:off x="14611350" y="10549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436" name="【保健センター・保健所】&#10;有形固定資産減価償却率最大値テキスト">
          <a:extLst>
            <a:ext uri="{FF2B5EF4-FFF2-40B4-BE49-F238E27FC236}">
              <a16:creationId xmlns:a16="http://schemas.microsoft.com/office/drawing/2014/main" xmlns="" id="{00000000-0008-0000-0200-0000B4010000}"/>
            </a:ext>
          </a:extLst>
        </xdr:cNvPr>
        <xdr:cNvSpPr txBox="1"/>
      </xdr:nvSpPr>
      <xdr:spPr>
        <a:xfrm>
          <a:off x="14738350" y="891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4611350" y="9137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xmlns="" id="{00000000-0008-0000-0200-0000B6010000}"/>
            </a:ext>
          </a:extLst>
        </xdr:cNvPr>
        <xdr:cNvSpPr txBox="1"/>
      </xdr:nvSpPr>
      <xdr:spPr>
        <a:xfrm>
          <a:off x="14738350" y="9352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39" name="フローチャート: 判断 438">
          <a:extLst>
            <a:ext uri="{FF2B5EF4-FFF2-40B4-BE49-F238E27FC236}">
              <a16:creationId xmlns:a16="http://schemas.microsoft.com/office/drawing/2014/main" xmlns="" id="{00000000-0008-0000-0200-0000B7010000}"/>
            </a:ext>
          </a:extLst>
        </xdr:cNvPr>
        <xdr:cNvSpPr/>
      </xdr:nvSpPr>
      <xdr:spPr>
        <a:xfrm>
          <a:off x="14649450" y="94942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440" name="フローチャート: 判断 439">
          <a:extLst>
            <a:ext uri="{FF2B5EF4-FFF2-40B4-BE49-F238E27FC236}">
              <a16:creationId xmlns:a16="http://schemas.microsoft.com/office/drawing/2014/main" xmlns="" id="{00000000-0008-0000-0200-0000B8010000}"/>
            </a:ext>
          </a:extLst>
        </xdr:cNvPr>
        <xdr:cNvSpPr/>
      </xdr:nvSpPr>
      <xdr:spPr>
        <a:xfrm>
          <a:off x="13887450" y="94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441" name="フローチャート: 判断 440">
          <a:extLst>
            <a:ext uri="{FF2B5EF4-FFF2-40B4-BE49-F238E27FC236}">
              <a16:creationId xmlns:a16="http://schemas.microsoft.com/office/drawing/2014/main" xmlns="" id="{00000000-0008-0000-0200-0000B9010000}"/>
            </a:ext>
          </a:extLst>
        </xdr:cNvPr>
        <xdr:cNvSpPr/>
      </xdr:nvSpPr>
      <xdr:spPr>
        <a:xfrm>
          <a:off x="13093700" y="941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442" name="フローチャート: 判断 441">
          <a:extLst>
            <a:ext uri="{FF2B5EF4-FFF2-40B4-BE49-F238E27FC236}">
              <a16:creationId xmlns:a16="http://schemas.microsoft.com/office/drawing/2014/main" xmlns="" id="{00000000-0008-0000-0200-0000BA010000}"/>
            </a:ext>
          </a:extLst>
        </xdr:cNvPr>
        <xdr:cNvSpPr/>
      </xdr:nvSpPr>
      <xdr:spPr>
        <a:xfrm>
          <a:off x="12299950" y="94279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11487150" y="9322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49" name="楕円 448">
          <a:extLst>
            <a:ext uri="{FF2B5EF4-FFF2-40B4-BE49-F238E27FC236}">
              <a16:creationId xmlns:a16="http://schemas.microsoft.com/office/drawing/2014/main" xmlns="" id="{00000000-0008-0000-0200-0000C1010000}"/>
            </a:ext>
          </a:extLst>
        </xdr:cNvPr>
        <xdr:cNvSpPr/>
      </xdr:nvSpPr>
      <xdr:spPr>
        <a:xfrm>
          <a:off x="14649450" y="94942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55643</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xmlns="" id="{00000000-0008-0000-0200-0000C2010000}"/>
            </a:ext>
          </a:extLst>
        </xdr:cNvPr>
        <xdr:cNvSpPr txBox="1"/>
      </xdr:nvSpPr>
      <xdr:spPr>
        <a:xfrm>
          <a:off x="14738350" y="947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93218</xdr:rowOff>
    </xdr:from>
    <xdr:to>
      <xdr:col>81</xdr:col>
      <xdr:colOff>101600</xdr:colOff>
      <xdr:row>58</xdr:row>
      <xdr:rowOff>23368</xdr:rowOff>
    </xdr:to>
    <xdr:sp macro="" textlink="">
      <xdr:nvSpPr>
        <xdr:cNvPr id="451" name="楕円 450">
          <a:extLst>
            <a:ext uri="{FF2B5EF4-FFF2-40B4-BE49-F238E27FC236}">
              <a16:creationId xmlns:a16="http://schemas.microsoft.com/office/drawing/2014/main" xmlns="" id="{00000000-0008-0000-0200-0000C3010000}"/>
            </a:ext>
          </a:extLst>
        </xdr:cNvPr>
        <xdr:cNvSpPr/>
      </xdr:nvSpPr>
      <xdr:spPr>
        <a:xfrm>
          <a:off x="13887450" y="9510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128016</xdr:rowOff>
    </xdr:from>
    <xdr:to>
      <xdr:col>85</xdr:col>
      <xdr:colOff>127000</xdr:colOff>
      <xdr:row>57</xdr:row>
      <xdr:rowOff>144018</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flipV="1">
          <a:off x="13938250" y="9545066"/>
          <a:ext cx="762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61214</xdr:rowOff>
    </xdr:from>
    <xdr:to>
      <xdr:col>76</xdr:col>
      <xdr:colOff>165100</xdr:colOff>
      <xdr:row>57</xdr:row>
      <xdr:rowOff>162814</xdr:rowOff>
    </xdr:to>
    <xdr:sp macro="" textlink="">
      <xdr:nvSpPr>
        <xdr:cNvPr id="453" name="楕円 452">
          <a:extLst>
            <a:ext uri="{FF2B5EF4-FFF2-40B4-BE49-F238E27FC236}">
              <a16:creationId xmlns:a16="http://schemas.microsoft.com/office/drawing/2014/main" xmlns="" id="{00000000-0008-0000-0200-0000C5010000}"/>
            </a:ext>
          </a:extLst>
        </xdr:cNvPr>
        <xdr:cNvSpPr/>
      </xdr:nvSpPr>
      <xdr:spPr>
        <a:xfrm>
          <a:off x="13093700" y="94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112014</xdr:rowOff>
    </xdr:from>
    <xdr:to>
      <xdr:col>81</xdr:col>
      <xdr:colOff>50800</xdr:colOff>
      <xdr:row>57</xdr:row>
      <xdr:rowOff>144018</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13144500" y="9529064"/>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24638</xdr:rowOff>
    </xdr:from>
    <xdr:to>
      <xdr:col>72</xdr:col>
      <xdr:colOff>38100</xdr:colOff>
      <xdr:row>57</xdr:row>
      <xdr:rowOff>126238</xdr:rowOff>
    </xdr:to>
    <xdr:sp macro="" textlink="">
      <xdr:nvSpPr>
        <xdr:cNvPr id="455" name="楕円 454">
          <a:extLst>
            <a:ext uri="{FF2B5EF4-FFF2-40B4-BE49-F238E27FC236}">
              <a16:creationId xmlns:a16="http://schemas.microsoft.com/office/drawing/2014/main" xmlns="" id="{00000000-0008-0000-0200-0000C7010000}"/>
            </a:ext>
          </a:extLst>
        </xdr:cNvPr>
        <xdr:cNvSpPr/>
      </xdr:nvSpPr>
      <xdr:spPr>
        <a:xfrm>
          <a:off x="12299950" y="94416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57</xdr:row>
      <xdr:rowOff>112014</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12344400" y="9492488"/>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168656</xdr:rowOff>
    </xdr:from>
    <xdr:to>
      <xdr:col>67</xdr:col>
      <xdr:colOff>101600</xdr:colOff>
      <xdr:row>57</xdr:row>
      <xdr:rowOff>98806</xdr:rowOff>
    </xdr:to>
    <xdr:sp macro="" textlink="">
      <xdr:nvSpPr>
        <xdr:cNvPr id="457" name="楕円 456">
          <a:extLst>
            <a:ext uri="{FF2B5EF4-FFF2-40B4-BE49-F238E27FC236}">
              <a16:creationId xmlns:a16="http://schemas.microsoft.com/office/drawing/2014/main" xmlns="" id="{00000000-0008-0000-0200-0000C9010000}"/>
            </a:ext>
          </a:extLst>
        </xdr:cNvPr>
        <xdr:cNvSpPr/>
      </xdr:nvSpPr>
      <xdr:spPr>
        <a:xfrm>
          <a:off x="11487150" y="9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48006</xdr:rowOff>
    </xdr:from>
    <xdr:to>
      <xdr:col>71</xdr:col>
      <xdr:colOff>177800</xdr:colOff>
      <xdr:row>57</xdr:row>
      <xdr:rowOff>75438</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1537950" y="9465056"/>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xmlns="" id="{00000000-0008-0000-0200-0000CB010000}"/>
            </a:ext>
          </a:extLst>
        </xdr:cNvPr>
        <xdr:cNvSpPr txBox="1"/>
      </xdr:nvSpPr>
      <xdr:spPr>
        <a:xfrm>
          <a:off x="13742044" y="923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xmlns="" id="{00000000-0008-0000-0200-0000CC010000}"/>
            </a:ext>
          </a:extLst>
        </xdr:cNvPr>
        <xdr:cNvSpPr txBox="1"/>
      </xdr:nvSpPr>
      <xdr:spPr>
        <a:xfrm>
          <a:off x="12960994" y="920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xmlns="" id="{00000000-0008-0000-0200-0000CD010000}"/>
            </a:ext>
          </a:extLst>
        </xdr:cNvPr>
        <xdr:cNvSpPr txBox="1"/>
      </xdr:nvSpPr>
      <xdr:spPr>
        <a:xfrm>
          <a:off x="12167244" y="92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xmlns="" id="{00000000-0008-0000-0200-0000CE010000}"/>
            </a:ext>
          </a:extLst>
        </xdr:cNvPr>
        <xdr:cNvSpPr txBox="1"/>
      </xdr:nvSpPr>
      <xdr:spPr>
        <a:xfrm>
          <a:off x="11354444" y="910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14495</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xmlns="" id="{00000000-0008-0000-0200-0000CF010000}"/>
            </a:ext>
          </a:extLst>
        </xdr:cNvPr>
        <xdr:cNvSpPr txBox="1"/>
      </xdr:nvSpPr>
      <xdr:spPr>
        <a:xfrm>
          <a:off x="13742044" y="959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153941</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xmlns="" id="{00000000-0008-0000-0200-0000D0010000}"/>
            </a:ext>
          </a:extLst>
        </xdr:cNvPr>
        <xdr:cNvSpPr txBox="1"/>
      </xdr:nvSpPr>
      <xdr:spPr>
        <a:xfrm>
          <a:off x="12960994" y="957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117365</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xmlns="" id="{00000000-0008-0000-0200-0000D1010000}"/>
            </a:ext>
          </a:extLst>
        </xdr:cNvPr>
        <xdr:cNvSpPr txBox="1"/>
      </xdr:nvSpPr>
      <xdr:spPr>
        <a:xfrm>
          <a:off x="12167244" y="953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89933</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xmlns="" id="{00000000-0008-0000-0200-0000D2010000}"/>
            </a:ext>
          </a:extLst>
        </xdr:cNvPr>
        <xdr:cNvSpPr txBox="1"/>
      </xdr:nvSpPr>
      <xdr:spPr>
        <a:xfrm>
          <a:off x="11354444" y="950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xmlns="" id="{00000000-0008-0000-0200-0000E901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490" name="直線コネクタ 489">
          <a:extLst>
            <a:ext uri="{FF2B5EF4-FFF2-40B4-BE49-F238E27FC236}">
              <a16:creationId xmlns:a16="http://schemas.microsoft.com/office/drawing/2014/main" xmlns="" id="{00000000-0008-0000-0200-0000EA010000}"/>
            </a:ext>
          </a:extLst>
        </xdr:cNvPr>
        <xdr:cNvCxnSpPr/>
      </xdr:nvCxnSpPr>
      <xdr:spPr>
        <a:xfrm flipV="1">
          <a:off x="19951064" y="9290050"/>
          <a:ext cx="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xmlns="" id="{00000000-0008-0000-0200-0000EB010000}"/>
            </a:ext>
          </a:extLst>
        </xdr:cNvPr>
        <xdr:cNvSpPr txBox="1"/>
      </xdr:nvSpPr>
      <xdr:spPr>
        <a:xfrm>
          <a:off x="199898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2" name="直線コネクタ 491">
          <a:extLst>
            <a:ext uri="{FF2B5EF4-FFF2-40B4-BE49-F238E27FC236}">
              <a16:creationId xmlns:a16="http://schemas.microsoft.com/office/drawing/2014/main" xmlns="" id="{00000000-0008-0000-0200-0000EC010000}"/>
            </a:ext>
          </a:extLst>
        </xdr:cNvPr>
        <xdr:cNvCxnSpPr/>
      </xdr:nvCxnSpPr>
      <xdr:spPr>
        <a:xfrm>
          <a:off x="198818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xmlns="" id="{00000000-0008-0000-0200-0000ED010000}"/>
            </a:ext>
          </a:extLst>
        </xdr:cNvPr>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xmlns="" id="{00000000-0008-0000-0200-0000EF010000}"/>
            </a:ext>
          </a:extLst>
        </xdr:cNvPr>
        <xdr:cNvSpPr txBox="1"/>
      </xdr:nvSpPr>
      <xdr:spPr>
        <a:xfrm>
          <a:off x="1998980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96" name="フローチャート: 判断 495">
          <a:extLst>
            <a:ext uri="{FF2B5EF4-FFF2-40B4-BE49-F238E27FC236}">
              <a16:creationId xmlns:a16="http://schemas.microsoft.com/office/drawing/2014/main" xmlns="" id="{00000000-0008-0000-0200-0000F0010000}"/>
            </a:ext>
          </a:extLst>
        </xdr:cNvPr>
        <xdr:cNvSpPr/>
      </xdr:nvSpPr>
      <xdr:spPr>
        <a:xfrm>
          <a:off x="199009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497" name="フローチャート: 判断 496">
          <a:extLst>
            <a:ext uri="{FF2B5EF4-FFF2-40B4-BE49-F238E27FC236}">
              <a16:creationId xmlns:a16="http://schemas.microsoft.com/office/drawing/2014/main" xmlns="" id="{00000000-0008-0000-0200-0000F1010000}"/>
            </a:ext>
          </a:extLst>
        </xdr:cNvPr>
        <xdr:cNvSpPr/>
      </xdr:nvSpPr>
      <xdr:spPr>
        <a:xfrm>
          <a:off x="19157950" y="1012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98" name="フローチャート: 判断 497">
          <a:extLst>
            <a:ext uri="{FF2B5EF4-FFF2-40B4-BE49-F238E27FC236}">
              <a16:creationId xmlns:a16="http://schemas.microsoft.com/office/drawing/2014/main" xmlns="" id="{00000000-0008-0000-0200-0000F2010000}"/>
            </a:ext>
          </a:extLst>
        </xdr:cNvPr>
        <xdr:cNvSpPr/>
      </xdr:nvSpPr>
      <xdr:spPr>
        <a:xfrm>
          <a:off x="1834515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99" name="フローチャート: 判断 498">
          <a:extLst>
            <a:ext uri="{FF2B5EF4-FFF2-40B4-BE49-F238E27FC236}">
              <a16:creationId xmlns:a16="http://schemas.microsoft.com/office/drawing/2014/main" xmlns="" id="{00000000-0008-0000-0200-0000F3010000}"/>
            </a:ext>
          </a:extLst>
        </xdr:cNvPr>
        <xdr:cNvSpPr/>
      </xdr:nvSpPr>
      <xdr:spPr>
        <a:xfrm>
          <a:off x="175514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00" name="フローチャート: 判断 499">
          <a:extLst>
            <a:ext uri="{FF2B5EF4-FFF2-40B4-BE49-F238E27FC236}">
              <a16:creationId xmlns:a16="http://schemas.microsoft.com/office/drawing/2014/main" xmlns="" id="{00000000-0008-0000-0200-0000F4010000}"/>
            </a:ext>
          </a:extLst>
        </xdr:cNvPr>
        <xdr:cNvSpPr/>
      </xdr:nvSpPr>
      <xdr:spPr>
        <a:xfrm>
          <a:off x="16757650" y="10074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158750</xdr:rowOff>
    </xdr:from>
    <xdr:to>
      <xdr:col>116</xdr:col>
      <xdr:colOff>114300</xdr:colOff>
      <xdr:row>56</xdr:row>
      <xdr:rowOff>88900</xdr:rowOff>
    </xdr:to>
    <xdr:sp macro="" textlink="">
      <xdr:nvSpPr>
        <xdr:cNvPr id="506" name="楕円 505">
          <a:extLst>
            <a:ext uri="{FF2B5EF4-FFF2-40B4-BE49-F238E27FC236}">
              <a16:creationId xmlns:a16="http://schemas.microsoft.com/office/drawing/2014/main" xmlns="" id="{00000000-0008-0000-0200-0000FA010000}"/>
            </a:ext>
          </a:extLst>
        </xdr:cNvPr>
        <xdr:cNvSpPr/>
      </xdr:nvSpPr>
      <xdr:spPr>
        <a:xfrm>
          <a:off x="19900900" y="9245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xmlns="" id="{00000000-0008-0000-0200-0000FB010000}"/>
            </a:ext>
          </a:extLst>
        </xdr:cNvPr>
        <xdr:cNvSpPr txBox="1"/>
      </xdr:nvSpPr>
      <xdr:spPr>
        <a:xfrm>
          <a:off x="19989800"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10160</xdr:rowOff>
    </xdr:from>
    <xdr:to>
      <xdr:col>112</xdr:col>
      <xdr:colOff>38100</xdr:colOff>
      <xdr:row>56</xdr:row>
      <xdr:rowOff>111760</xdr:rowOff>
    </xdr:to>
    <xdr:sp macro="" textlink="">
      <xdr:nvSpPr>
        <xdr:cNvPr id="508" name="楕円 507">
          <a:extLst>
            <a:ext uri="{FF2B5EF4-FFF2-40B4-BE49-F238E27FC236}">
              <a16:creationId xmlns:a16="http://schemas.microsoft.com/office/drawing/2014/main" xmlns="" id="{00000000-0008-0000-0200-0000FC010000}"/>
            </a:ext>
          </a:extLst>
        </xdr:cNvPr>
        <xdr:cNvSpPr/>
      </xdr:nvSpPr>
      <xdr:spPr>
        <a:xfrm>
          <a:off x="19157950" y="9262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38100</xdr:rowOff>
    </xdr:from>
    <xdr:to>
      <xdr:col>116</xdr:col>
      <xdr:colOff>63500</xdr:colOff>
      <xdr:row>56</xdr:row>
      <xdr:rowOff>60960</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flipV="1">
          <a:off x="19202400" y="929005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48260</xdr:rowOff>
    </xdr:from>
    <xdr:to>
      <xdr:col>107</xdr:col>
      <xdr:colOff>101600</xdr:colOff>
      <xdr:row>56</xdr:row>
      <xdr:rowOff>149860</xdr:rowOff>
    </xdr:to>
    <xdr:sp macro="" textlink="">
      <xdr:nvSpPr>
        <xdr:cNvPr id="510" name="楕円 509">
          <a:extLst>
            <a:ext uri="{FF2B5EF4-FFF2-40B4-BE49-F238E27FC236}">
              <a16:creationId xmlns:a16="http://schemas.microsoft.com/office/drawing/2014/main" xmlns="" id="{00000000-0008-0000-0200-0000FE010000}"/>
            </a:ext>
          </a:extLst>
        </xdr:cNvPr>
        <xdr:cNvSpPr/>
      </xdr:nvSpPr>
      <xdr:spPr>
        <a:xfrm>
          <a:off x="1834515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60960</xdr:rowOff>
    </xdr:from>
    <xdr:to>
      <xdr:col>111</xdr:col>
      <xdr:colOff>177800</xdr:colOff>
      <xdr:row>56</xdr:row>
      <xdr:rowOff>99060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flipV="1">
          <a:off x="18395950" y="931291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52070</xdr:rowOff>
    </xdr:from>
    <xdr:to>
      <xdr:col>102</xdr:col>
      <xdr:colOff>165100</xdr:colOff>
      <xdr:row>56</xdr:row>
      <xdr:rowOff>153670</xdr:rowOff>
    </xdr:to>
    <xdr:sp macro="" textlink="">
      <xdr:nvSpPr>
        <xdr:cNvPr id="512" name="楕円 511">
          <a:extLst>
            <a:ext uri="{FF2B5EF4-FFF2-40B4-BE49-F238E27FC236}">
              <a16:creationId xmlns:a16="http://schemas.microsoft.com/office/drawing/2014/main" xmlns="" id="{00000000-0008-0000-0200-000000020000}"/>
            </a:ext>
          </a:extLst>
        </xdr:cNvPr>
        <xdr:cNvSpPr/>
      </xdr:nvSpPr>
      <xdr:spPr>
        <a:xfrm>
          <a:off x="175514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99060</xdr:rowOff>
    </xdr:from>
    <xdr:to>
      <xdr:col>107</xdr:col>
      <xdr:colOff>50800</xdr:colOff>
      <xdr:row>56</xdr:row>
      <xdr:rowOff>102870</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flipV="1">
          <a:off x="17602200" y="93510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63500</xdr:rowOff>
    </xdr:from>
    <xdr:to>
      <xdr:col>98</xdr:col>
      <xdr:colOff>38100</xdr:colOff>
      <xdr:row>56</xdr:row>
      <xdr:rowOff>165100</xdr:rowOff>
    </xdr:to>
    <xdr:sp macro="" textlink="">
      <xdr:nvSpPr>
        <xdr:cNvPr id="514" name="楕円 513">
          <a:extLst>
            <a:ext uri="{FF2B5EF4-FFF2-40B4-BE49-F238E27FC236}">
              <a16:creationId xmlns:a16="http://schemas.microsoft.com/office/drawing/2014/main" xmlns="" id="{00000000-0008-0000-0200-000002020000}"/>
            </a:ext>
          </a:extLst>
        </xdr:cNvPr>
        <xdr:cNvSpPr/>
      </xdr:nvSpPr>
      <xdr:spPr>
        <a:xfrm>
          <a:off x="16757650" y="931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102870</xdr:rowOff>
    </xdr:from>
    <xdr:to>
      <xdr:col>102</xdr:col>
      <xdr:colOff>114300</xdr:colOff>
      <xdr:row>56</xdr:row>
      <xdr:rowOff>114300</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flipV="1">
          <a:off x="16802100" y="935482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516" name="n_1aveValue【保健センター・保健所】&#10;一人当たり面積">
          <a:extLst>
            <a:ext uri="{FF2B5EF4-FFF2-40B4-BE49-F238E27FC236}">
              <a16:creationId xmlns:a16="http://schemas.microsoft.com/office/drawing/2014/main" xmlns="" id="{00000000-0008-0000-0200-000004020000}"/>
            </a:ext>
          </a:extLst>
        </xdr:cNvPr>
        <xdr:cNvSpPr txBox="1"/>
      </xdr:nvSpPr>
      <xdr:spPr>
        <a:xfrm>
          <a:off x="189802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517" name="n_2aveValue【保健センター・保健所】&#10;一人当たり面積">
          <a:extLst>
            <a:ext uri="{FF2B5EF4-FFF2-40B4-BE49-F238E27FC236}">
              <a16:creationId xmlns:a16="http://schemas.microsoft.com/office/drawing/2014/main" xmlns="" id="{00000000-0008-0000-0200-000005020000}"/>
            </a:ext>
          </a:extLst>
        </xdr:cNvPr>
        <xdr:cNvSpPr txBox="1"/>
      </xdr:nvSpPr>
      <xdr:spPr>
        <a:xfrm>
          <a:off x="18180127" y="102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518" name="n_3aveValue【保健センター・保健所】&#10;一人当たり面積">
          <a:extLst>
            <a:ext uri="{FF2B5EF4-FFF2-40B4-BE49-F238E27FC236}">
              <a16:creationId xmlns:a16="http://schemas.microsoft.com/office/drawing/2014/main" xmlns="" id="{00000000-0008-0000-0200-000006020000}"/>
            </a:ext>
          </a:extLst>
        </xdr:cNvPr>
        <xdr:cNvSpPr txBox="1"/>
      </xdr:nvSpPr>
      <xdr:spPr>
        <a:xfrm>
          <a:off x="1738637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519" name="n_4aveValue【保健センター・保健所】&#10;一人当たり面積">
          <a:extLst>
            <a:ext uri="{FF2B5EF4-FFF2-40B4-BE49-F238E27FC236}">
              <a16:creationId xmlns:a16="http://schemas.microsoft.com/office/drawing/2014/main" xmlns="" id="{00000000-0008-0000-0200-000007020000}"/>
            </a:ext>
          </a:extLst>
        </xdr:cNvPr>
        <xdr:cNvSpPr txBox="1"/>
      </xdr:nvSpPr>
      <xdr:spPr>
        <a:xfrm>
          <a:off x="1659262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128287</xdr:rowOff>
    </xdr:from>
    <xdr:ext cx="469744" cy="259045"/>
    <xdr:sp macro="" textlink="">
      <xdr:nvSpPr>
        <xdr:cNvPr id="520" name="n_1mainValue【保健センター・保健所】&#10;一人当たり面積">
          <a:extLst>
            <a:ext uri="{FF2B5EF4-FFF2-40B4-BE49-F238E27FC236}">
              <a16:creationId xmlns:a16="http://schemas.microsoft.com/office/drawing/2014/main" xmlns="" id="{00000000-0008-0000-0200-000008020000}"/>
            </a:ext>
          </a:extLst>
        </xdr:cNvPr>
        <xdr:cNvSpPr txBox="1"/>
      </xdr:nvSpPr>
      <xdr:spPr>
        <a:xfrm>
          <a:off x="18980227" y="90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166387</xdr:rowOff>
    </xdr:from>
    <xdr:ext cx="469744" cy="259045"/>
    <xdr:sp macro="" textlink="">
      <xdr:nvSpPr>
        <xdr:cNvPr id="521" name="n_2mainValue【保健センター・保健所】&#10;一人当たり面積">
          <a:extLst>
            <a:ext uri="{FF2B5EF4-FFF2-40B4-BE49-F238E27FC236}">
              <a16:creationId xmlns:a16="http://schemas.microsoft.com/office/drawing/2014/main" xmlns="" id="{00000000-0008-0000-0200-000009020000}"/>
            </a:ext>
          </a:extLst>
        </xdr:cNvPr>
        <xdr:cNvSpPr txBox="1"/>
      </xdr:nvSpPr>
      <xdr:spPr>
        <a:xfrm>
          <a:off x="18180127" y="908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170197</xdr:rowOff>
    </xdr:from>
    <xdr:ext cx="469744" cy="259045"/>
    <xdr:sp macro="" textlink="">
      <xdr:nvSpPr>
        <xdr:cNvPr id="522" name="n_3mainValue【保健センター・保健所】&#10;一人当たり面積">
          <a:extLst>
            <a:ext uri="{FF2B5EF4-FFF2-40B4-BE49-F238E27FC236}">
              <a16:creationId xmlns:a16="http://schemas.microsoft.com/office/drawing/2014/main" xmlns="" id="{00000000-0008-0000-0200-00000A020000}"/>
            </a:ext>
          </a:extLst>
        </xdr:cNvPr>
        <xdr:cNvSpPr txBox="1"/>
      </xdr:nvSpPr>
      <xdr:spPr>
        <a:xfrm>
          <a:off x="17386377" y="908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10177</xdr:rowOff>
    </xdr:from>
    <xdr:ext cx="469744" cy="259045"/>
    <xdr:sp macro="" textlink="">
      <xdr:nvSpPr>
        <xdr:cNvPr id="523" name="n_4mainValue【保健センター・保健所】&#10;一人当たり面積">
          <a:extLst>
            <a:ext uri="{FF2B5EF4-FFF2-40B4-BE49-F238E27FC236}">
              <a16:creationId xmlns:a16="http://schemas.microsoft.com/office/drawing/2014/main" xmlns="" id="{00000000-0008-0000-0200-00000B020000}"/>
            </a:ext>
          </a:extLst>
        </xdr:cNvPr>
        <xdr:cNvSpPr txBox="1"/>
      </xdr:nvSpPr>
      <xdr:spPr>
        <a:xfrm>
          <a:off x="16592627" y="90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00000000-0008-0000-0200-00000E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00000000-0008-0000-0200-00000F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00000000-0008-0000-0200-000010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00000000-0008-0000-0200-000011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00000000-0008-0000-0200-000013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xmlns="" id="{00000000-0008-0000-0200-000023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48" name="直線コネクタ 547">
          <a:extLst>
            <a:ext uri="{FF2B5EF4-FFF2-40B4-BE49-F238E27FC236}">
              <a16:creationId xmlns:a16="http://schemas.microsoft.com/office/drawing/2014/main" xmlns="" id="{00000000-0008-0000-0200-000024020000}"/>
            </a:ext>
          </a:extLst>
        </xdr:cNvPr>
        <xdr:cNvCxnSpPr/>
      </xdr:nvCxnSpPr>
      <xdr:spPr>
        <a:xfrm flipV="1">
          <a:off x="14699614" y="12797155"/>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49" name="【消防施設】&#10;有形固定資産減価償却率最小値テキスト">
          <a:extLst>
            <a:ext uri="{FF2B5EF4-FFF2-40B4-BE49-F238E27FC236}">
              <a16:creationId xmlns:a16="http://schemas.microsoft.com/office/drawing/2014/main" xmlns="" id="{00000000-0008-0000-0200-000025020000}"/>
            </a:ext>
          </a:extLst>
        </xdr:cNvPr>
        <xdr:cNvSpPr txBox="1"/>
      </xdr:nvSpPr>
      <xdr:spPr>
        <a:xfrm>
          <a:off x="1473835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50" name="直線コネクタ 549">
          <a:extLst>
            <a:ext uri="{FF2B5EF4-FFF2-40B4-BE49-F238E27FC236}">
              <a16:creationId xmlns:a16="http://schemas.microsoft.com/office/drawing/2014/main" xmlns="" id="{00000000-0008-0000-0200-000026020000}"/>
            </a:ext>
          </a:extLst>
        </xdr:cNvPr>
        <xdr:cNvCxnSpPr/>
      </xdr:nvCxnSpPr>
      <xdr:spPr>
        <a:xfrm>
          <a:off x="14611350" y="1417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51" name="【消防施設】&#10;有形固定資産減価償却率最大値テキスト">
          <a:extLst>
            <a:ext uri="{FF2B5EF4-FFF2-40B4-BE49-F238E27FC236}">
              <a16:creationId xmlns:a16="http://schemas.microsoft.com/office/drawing/2014/main" xmlns="" id="{00000000-0008-0000-0200-000027020000}"/>
            </a:ext>
          </a:extLst>
        </xdr:cNvPr>
        <xdr:cNvSpPr txBox="1"/>
      </xdr:nvSpPr>
      <xdr:spPr>
        <a:xfrm>
          <a:off x="14738350" y="1257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52" name="直線コネクタ 551">
          <a:extLst>
            <a:ext uri="{FF2B5EF4-FFF2-40B4-BE49-F238E27FC236}">
              <a16:creationId xmlns:a16="http://schemas.microsoft.com/office/drawing/2014/main" xmlns="" id="{00000000-0008-0000-0200-000028020000}"/>
            </a:ext>
          </a:extLst>
        </xdr:cNvPr>
        <xdr:cNvCxnSpPr/>
      </xdr:nvCxnSpPr>
      <xdr:spPr>
        <a:xfrm>
          <a:off x="14611350" y="12797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53" name="【消防施設】&#10;有形固定資産減価償却率平均値テキスト">
          <a:extLst>
            <a:ext uri="{FF2B5EF4-FFF2-40B4-BE49-F238E27FC236}">
              <a16:creationId xmlns:a16="http://schemas.microsoft.com/office/drawing/2014/main" xmlns="" id="{00000000-0008-0000-0200-000029020000}"/>
            </a:ext>
          </a:extLst>
        </xdr:cNvPr>
        <xdr:cNvSpPr txBox="1"/>
      </xdr:nvSpPr>
      <xdr:spPr>
        <a:xfrm>
          <a:off x="14738350" y="13520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54" name="フローチャート: 判断 553">
          <a:extLst>
            <a:ext uri="{FF2B5EF4-FFF2-40B4-BE49-F238E27FC236}">
              <a16:creationId xmlns:a16="http://schemas.microsoft.com/office/drawing/2014/main" xmlns="" id="{00000000-0008-0000-0200-00002A020000}"/>
            </a:ext>
          </a:extLst>
        </xdr:cNvPr>
        <xdr:cNvSpPr/>
      </xdr:nvSpPr>
      <xdr:spPr>
        <a:xfrm>
          <a:off x="14649450" y="135420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55" name="フローチャート: 判断 554">
          <a:extLst>
            <a:ext uri="{FF2B5EF4-FFF2-40B4-BE49-F238E27FC236}">
              <a16:creationId xmlns:a16="http://schemas.microsoft.com/office/drawing/2014/main" xmlns="" id="{00000000-0008-0000-0200-00002B020000}"/>
            </a:ext>
          </a:extLst>
        </xdr:cNvPr>
        <xdr:cNvSpPr/>
      </xdr:nvSpPr>
      <xdr:spPr>
        <a:xfrm>
          <a:off x="138874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6" name="フローチャート: 判断 555">
          <a:extLst>
            <a:ext uri="{FF2B5EF4-FFF2-40B4-BE49-F238E27FC236}">
              <a16:creationId xmlns:a16="http://schemas.microsoft.com/office/drawing/2014/main" xmlns="" id="{00000000-0008-0000-0200-00002C020000}"/>
            </a:ext>
          </a:extLst>
        </xdr:cNvPr>
        <xdr:cNvSpPr/>
      </xdr:nvSpPr>
      <xdr:spPr>
        <a:xfrm>
          <a:off x="13093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57" name="フローチャート: 判断 556">
          <a:extLst>
            <a:ext uri="{FF2B5EF4-FFF2-40B4-BE49-F238E27FC236}">
              <a16:creationId xmlns:a16="http://schemas.microsoft.com/office/drawing/2014/main" xmlns="" id="{00000000-0008-0000-0200-00002D020000}"/>
            </a:ext>
          </a:extLst>
        </xdr:cNvPr>
        <xdr:cNvSpPr/>
      </xdr:nvSpPr>
      <xdr:spPr>
        <a:xfrm>
          <a:off x="12299950" y="1347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58" name="フローチャート: 判断 557">
          <a:extLst>
            <a:ext uri="{FF2B5EF4-FFF2-40B4-BE49-F238E27FC236}">
              <a16:creationId xmlns:a16="http://schemas.microsoft.com/office/drawing/2014/main" xmlns="" id="{00000000-0008-0000-0200-00002E020000}"/>
            </a:ext>
          </a:extLst>
        </xdr:cNvPr>
        <xdr:cNvSpPr/>
      </xdr:nvSpPr>
      <xdr:spPr>
        <a:xfrm>
          <a:off x="11487150" y="13634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564" name="楕円 563">
          <a:extLst>
            <a:ext uri="{FF2B5EF4-FFF2-40B4-BE49-F238E27FC236}">
              <a16:creationId xmlns:a16="http://schemas.microsoft.com/office/drawing/2014/main" xmlns="" id="{00000000-0008-0000-0200-000034020000}"/>
            </a:ext>
          </a:extLst>
        </xdr:cNvPr>
        <xdr:cNvSpPr/>
      </xdr:nvSpPr>
      <xdr:spPr>
        <a:xfrm>
          <a:off x="14649450" y="13213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565" name="【消防施設】&#10;有形固定資産減価償却率該当値テキスト">
          <a:extLst>
            <a:ext uri="{FF2B5EF4-FFF2-40B4-BE49-F238E27FC236}">
              <a16:creationId xmlns:a16="http://schemas.microsoft.com/office/drawing/2014/main" xmlns="" id="{00000000-0008-0000-0200-000035020000}"/>
            </a:ext>
          </a:extLst>
        </xdr:cNvPr>
        <xdr:cNvSpPr txBox="1"/>
      </xdr:nvSpPr>
      <xdr:spPr>
        <a:xfrm>
          <a:off x="14738350"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126364</xdr:rowOff>
    </xdr:from>
    <xdr:to>
      <xdr:col>81</xdr:col>
      <xdr:colOff>101600</xdr:colOff>
      <xdr:row>80</xdr:row>
      <xdr:rowOff>56514</xdr:rowOff>
    </xdr:to>
    <xdr:sp macro="" textlink="">
      <xdr:nvSpPr>
        <xdr:cNvPr id="566" name="楕円 565">
          <a:extLst>
            <a:ext uri="{FF2B5EF4-FFF2-40B4-BE49-F238E27FC236}">
              <a16:creationId xmlns:a16="http://schemas.microsoft.com/office/drawing/2014/main" xmlns="" id="{00000000-0008-0000-0200-000036020000}"/>
            </a:ext>
          </a:extLst>
        </xdr:cNvPr>
        <xdr:cNvSpPr/>
      </xdr:nvSpPr>
      <xdr:spPr>
        <a:xfrm>
          <a:off x="13887450" y="13175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5714</xdr:rowOff>
    </xdr:from>
    <xdr:to>
      <xdr:col>85</xdr:col>
      <xdr:colOff>127000</xdr:colOff>
      <xdr:row>80</xdr:row>
      <xdr:rowOff>43814</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a:off x="13938250" y="1322006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86361</xdr:rowOff>
    </xdr:from>
    <xdr:to>
      <xdr:col>76</xdr:col>
      <xdr:colOff>165100</xdr:colOff>
      <xdr:row>80</xdr:row>
      <xdr:rowOff>16511</xdr:rowOff>
    </xdr:to>
    <xdr:sp macro="" textlink="">
      <xdr:nvSpPr>
        <xdr:cNvPr id="568" name="楕円 567">
          <a:extLst>
            <a:ext uri="{FF2B5EF4-FFF2-40B4-BE49-F238E27FC236}">
              <a16:creationId xmlns:a16="http://schemas.microsoft.com/office/drawing/2014/main" xmlns="" id="{00000000-0008-0000-0200-000038020000}"/>
            </a:ext>
          </a:extLst>
        </xdr:cNvPr>
        <xdr:cNvSpPr/>
      </xdr:nvSpPr>
      <xdr:spPr>
        <a:xfrm>
          <a:off x="13093700" y="13135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137161</xdr:rowOff>
    </xdr:from>
    <xdr:to>
      <xdr:col>81</xdr:col>
      <xdr:colOff>50800</xdr:colOff>
      <xdr:row>80</xdr:row>
      <xdr:rowOff>5714</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13144500" y="13186411"/>
          <a:ext cx="79375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570" name="楕円 569">
          <a:extLst>
            <a:ext uri="{FF2B5EF4-FFF2-40B4-BE49-F238E27FC236}">
              <a16:creationId xmlns:a16="http://schemas.microsoft.com/office/drawing/2014/main" xmlns="" id="{00000000-0008-0000-0200-00003A020000}"/>
            </a:ext>
          </a:extLst>
        </xdr:cNvPr>
        <xdr:cNvSpPr/>
      </xdr:nvSpPr>
      <xdr:spPr>
        <a:xfrm>
          <a:off x="12299950" y="1310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79</xdr:row>
      <xdr:rowOff>137161</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12344400" y="13155930"/>
          <a:ext cx="8001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122555</xdr:rowOff>
    </xdr:from>
    <xdr:to>
      <xdr:col>67</xdr:col>
      <xdr:colOff>101600</xdr:colOff>
      <xdr:row>83</xdr:row>
      <xdr:rowOff>52705</xdr:rowOff>
    </xdr:to>
    <xdr:sp macro="" textlink="">
      <xdr:nvSpPr>
        <xdr:cNvPr id="572" name="楕円 571">
          <a:extLst>
            <a:ext uri="{FF2B5EF4-FFF2-40B4-BE49-F238E27FC236}">
              <a16:creationId xmlns:a16="http://schemas.microsoft.com/office/drawing/2014/main" xmlns="" id="{00000000-0008-0000-0200-00003C020000}"/>
            </a:ext>
          </a:extLst>
        </xdr:cNvPr>
        <xdr:cNvSpPr/>
      </xdr:nvSpPr>
      <xdr:spPr>
        <a:xfrm>
          <a:off x="11487150" y="13667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106680</xdr:rowOff>
    </xdr:from>
    <xdr:to>
      <xdr:col>71</xdr:col>
      <xdr:colOff>177800</xdr:colOff>
      <xdr:row>83</xdr:row>
      <xdr:rowOff>1905</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flipV="1">
          <a:off x="11537950" y="13155930"/>
          <a:ext cx="806450" cy="5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574" name="n_1aveValue【消防施設】&#10;有形固定資産減価償却率">
          <a:extLst>
            <a:ext uri="{FF2B5EF4-FFF2-40B4-BE49-F238E27FC236}">
              <a16:creationId xmlns:a16="http://schemas.microsoft.com/office/drawing/2014/main" xmlns="" id="{00000000-0008-0000-0200-00003E020000}"/>
            </a:ext>
          </a:extLst>
        </xdr:cNvPr>
        <xdr:cNvSpPr txBox="1"/>
      </xdr:nvSpPr>
      <xdr:spPr>
        <a:xfrm>
          <a:off x="1374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75" name="n_2aveValue【消防施設】&#10;有形固定資産減価償却率">
          <a:extLst>
            <a:ext uri="{FF2B5EF4-FFF2-40B4-BE49-F238E27FC236}">
              <a16:creationId xmlns:a16="http://schemas.microsoft.com/office/drawing/2014/main" xmlns="" id="{00000000-0008-0000-0200-00003F020000}"/>
            </a:ext>
          </a:extLst>
        </xdr:cNvPr>
        <xdr:cNvSpPr txBox="1"/>
      </xdr:nvSpPr>
      <xdr:spPr>
        <a:xfrm>
          <a:off x="1296099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576" name="n_3aveValue【消防施設】&#10;有形固定資産減価償却率">
          <a:extLst>
            <a:ext uri="{FF2B5EF4-FFF2-40B4-BE49-F238E27FC236}">
              <a16:creationId xmlns:a16="http://schemas.microsoft.com/office/drawing/2014/main" xmlns="" id="{00000000-0008-0000-0200-000040020000}"/>
            </a:ext>
          </a:extLst>
        </xdr:cNvPr>
        <xdr:cNvSpPr txBox="1"/>
      </xdr:nvSpPr>
      <xdr:spPr>
        <a:xfrm>
          <a:off x="12167244" y="1356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77" name="n_4aveValue【消防施設】&#10;有形固定資産減価償却率">
          <a:extLst>
            <a:ext uri="{FF2B5EF4-FFF2-40B4-BE49-F238E27FC236}">
              <a16:creationId xmlns:a16="http://schemas.microsoft.com/office/drawing/2014/main" xmlns="" id="{00000000-0008-0000-0200-000041020000}"/>
            </a:ext>
          </a:extLst>
        </xdr:cNvPr>
        <xdr:cNvSpPr txBox="1"/>
      </xdr:nvSpPr>
      <xdr:spPr>
        <a:xfrm>
          <a:off x="113544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73041</xdr:rowOff>
    </xdr:from>
    <xdr:ext cx="405111" cy="259045"/>
    <xdr:sp macro="" textlink="">
      <xdr:nvSpPr>
        <xdr:cNvPr id="578" name="n_1mainValue【消防施設】&#10;有形固定資産減価償却率">
          <a:extLst>
            <a:ext uri="{FF2B5EF4-FFF2-40B4-BE49-F238E27FC236}">
              <a16:creationId xmlns:a16="http://schemas.microsoft.com/office/drawing/2014/main" xmlns="" id="{00000000-0008-0000-0200-000042020000}"/>
            </a:ext>
          </a:extLst>
        </xdr:cNvPr>
        <xdr:cNvSpPr txBox="1"/>
      </xdr:nvSpPr>
      <xdr:spPr>
        <a:xfrm>
          <a:off x="13742044" y="129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33038</xdr:rowOff>
    </xdr:from>
    <xdr:ext cx="405111" cy="259045"/>
    <xdr:sp macro="" textlink="">
      <xdr:nvSpPr>
        <xdr:cNvPr id="579" name="n_2mainValue【消防施設】&#10;有形固定資産減価償却率">
          <a:extLst>
            <a:ext uri="{FF2B5EF4-FFF2-40B4-BE49-F238E27FC236}">
              <a16:creationId xmlns:a16="http://schemas.microsoft.com/office/drawing/2014/main" xmlns="" id="{00000000-0008-0000-0200-000043020000}"/>
            </a:ext>
          </a:extLst>
        </xdr:cNvPr>
        <xdr:cNvSpPr txBox="1"/>
      </xdr:nvSpPr>
      <xdr:spPr>
        <a:xfrm>
          <a:off x="12960994" y="1291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580" name="n_3mainValue【消防施設】&#10;有形固定資産減価償却率">
          <a:extLst>
            <a:ext uri="{FF2B5EF4-FFF2-40B4-BE49-F238E27FC236}">
              <a16:creationId xmlns:a16="http://schemas.microsoft.com/office/drawing/2014/main" xmlns="" id="{00000000-0008-0000-0200-000044020000}"/>
            </a:ext>
          </a:extLst>
        </xdr:cNvPr>
        <xdr:cNvSpPr txBox="1"/>
      </xdr:nvSpPr>
      <xdr:spPr>
        <a:xfrm>
          <a:off x="12167244"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43832</xdr:rowOff>
    </xdr:from>
    <xdr:ext cx="405111" cy="259045"/>
    <xdr:sp macro="" textlink="">
      <xdr:nvSpPr>
        <xdr:cNvPr id="581" name="n_4mainValue【消防施設】&#10;有形固定資産減価償却率">
          <a:extLst>
            <a:ext uri="{FF2B5EF4-FFF2-40B4-BE49-F238E27FC236}">
              <a16:creationId xmlns:a16="http://schemas.microsoft.com/office/drawing/2014/main" xmlns="" id="{00000000-0008-0000-0200-000045020000}"/>
            </a:ext>
          </a:extLst>
        </xdr:cNvPr>
        <xdr:cNvSpPr txBox="1"/>
      </xdr:nvSpPr>
      <xdr:spPr>
        <a:xfrm>
          <a:off x="11354444" y="1375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xmlns="" id="{00000000-0008-0000-0200-000046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xmlns="" id="{00000000-0008-0000-0200-000047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xmlns="" id="{00000000-0008-0000-0200-000048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xmlns="" id="{00000000-0008-0000-0200-000049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xmlns="" id="{00000000-0008-0000-0200-00004A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xmlns="" id="{00000000-0008-0000-0200-00004B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xmlns="" id="{00000000-0008-0000-0200-00004C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xmlns="" id="{00000000-0008-0000-0200-00004D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xmlns="" id="{00000000-0008-0000-0200-000051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xmlns="" id="{00000000-0008-0000-0200-000053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xmlns="" id="{00000000-0008-0000-0200-000055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xmlns="" id="{00000000-0008-0000-0200-000057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xmlns="" id="{00000000-0008-0000-0200-000059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xmlns="" id="{00000000-0008-0000-0200-00005A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xmlns="" id="{00000000-0008-0000-0200-00005B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xmlns="" id="{00000000-0008-0000-0200-00005C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05" name="直線コネクタ 604">
          <a:extLst>
            <a:ext uri="{FF2B5EF4-FFF2-40B4-BE49-F238E27FC236}">
              <a16:creationId xmlns:a16="http://schemas.microsoft.com/office/drawing/2014/main" xmlns="" id="{00000000-0008-0000-0200-00005D020000}"/>
            </a:ext>
          </a:extLst>
        </xdr:cNvPr>
        <xdr:cNvCxnSpPr/>
      </xdr:nvCxnSpPr>
      <xdr:spPr>
        <a:xfrm flipV="1">
          <a:off x="19951064" y="12918439"/>
          <a:ext cx="0" cy="131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6" name="【消防施設】&#10;一人当たり面積最小値テキスト">
          <a:extLst>
            <a:ext uri="{FF2B5EF4-FFF2-40B4-BE49-F238E27FC236}">
              <a16:creationId xmlns:a16="http://schemas.microsoft.com/office/drawing/2014/main" xmlns="" id="{00000000-0008-0000-0200-00005E020000}"/>
            </a:ext>
          </a:extLst>
        </xdr:cNvPr>
        <xdr:cNvSpPr txBox="1"/>
      </xdr:nvSpPr>
      <xdr:spPr>
        <a:xfrm>
          <a:off x="1998980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7" name="直線コネクタ 606">
          <a:extLst>
            <a:ext uri="{FF2B5EF4-FFF2-40B4-BE49-F238E27FC236}">
              <a16:creationId xmlns:a16="http://schemas.microsoft.com/office/drawing/2014/main" xmlns="" id="{00000000-0008-0000-0200-00005F020000}"/>
            </a:ext>
          </a:extLst>
        </xdr:cNvPr>
        <xdr:cNvCxnSpPr/>
      </xdr:nvCxnSpPr>
      <xdr:spPr>
        <a:xfrm>
          <a:off x="1988185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08" name="【消防施設】&#10;一人当たり面積最大値テキスト">
          <a:extLst>
            <a:ext uri="{FF2B5EF4-FFF2-40B4-BE49-F238E27FC236}">
              <a16:creationId xmlns:a16="http://schemas.microsoft.com/office/drawing/2014/main" xmlns="" id="{00000000-0008-0000-0200-000060020000}"/>
            </a:ext>
          </a:extLst>
        </xdr:cNvPr>
        <xdr:cNvSpPr txBox="1"/>
      </xdr:nvSpPr>
      <xdr:spPr>
        <a:xfrm>
          <a:off x="19989800" y="127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09" name="直線コネクタ 608">
          <a:extLst>
            <a:ext uri="{FF2B5EF4-FFF2-40B4-BE49-F238E27FC236}">
              <a16:creationId xmlns:a16="http://schemas.microsoft.com/office/drawing/2014/main" xmlns="" id="{00000000-0008-0000-0200-000061020000}"/>
            </a:ext>
          </a:extLst>
        </xdr:cNvPr>
        <xdr:cNvCxnSpPr/>
      </xdr:nvCxnSpPr>
      <xdr:spPr>
        <a:xfrm>
          <a:off x="19881850" y="1291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0" name="【消防施設】&#10;一人当たり面積平均値テキスト">
          <a:extLst>
            <a:ext uri="{FF2B5EF4-FFF2-40B4-BE49-F238E27FC236}">
              <a16:creationId xmlns:a16="http://schemas.microsoft.com/office/drawing/2014/main" xmlns="" id="{00000000-0008-0000-0200-000062020000}"/>
            </a:ext>
          </a:extLst>
        </xdr:cNvPr>
        <xdr:cNvSpPr txBox="1"/>
      </xdr:nvSpPr>
      <xdr:spPr>
        <a:xfrm>
          <a:off x="19989800" y="1382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1" name="フローチャート: 判断 610">
          <a:extLst>
            <a:ext uri="{FF2B5EF4-FFF2-40B4-BE49-F238E27FC236}">
              <a16:creationId xmlns:a16="http://schemas.microsoft.com/office/drawing/2014/main" xmlns="" id="{00000000-0008-0000-0200-000063020000}"/>
            </a:ext>
          </a:extLst>
        </xdr:cNvPr>
        <xdr:cNvSpPr/>
      </xdr:nvSpPr>
      <xdr:spPr>
        <a:xfrm>
          <a:off x="19900900" y="1384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12" name="フローチャート: 判断 611">
          <a:extLst>
            <a:ext uri="{FF2B5EF4-FFF2-40B4-BE49-F238E27FC236}">
              <a16:creationId xmlns:a16="http://schemas.microsoft.com/office/drawing/2014/main" xmlns="" id="{00000000-0008-0000-0200-000064020000}"/>
            </a:ext>
          </a:extLst>
        </xdr:cNvPr>
        <xdr:cNvSpPr/>
      </xdr:nvSpPr>
      <xdr:spPr>
        <a:xfrm>
          <a:off x="19157950" y="13826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13" name="フローチャート: 判断 612">
          <a:extLst>
            <a:ext uri="{FF2B5EF4-FFF2-40B4-BE49-F238E27FC236}">
              <a16:creationId xmlns:a16="http://schemas.microsoft.com/office/drawing/2014/main" xmlns="" id="{00000000-0008-0000-0200-000065020000}"/>
            </a:ext>
          </a:extLst>
        </xdr:cNvPr>
        <xdr:cNvSpPr/>
      </xdr:nvSpPr>
      <xdr:spPr>
        <a:xfrm>
          <a:off x="18345150" y="13837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14" name="フローチャート: 判断 613">
          <a:extLst>
            <a:ext uri="{FF2B5EF4-FFF2-40B4-BE49-F238E27FC236}">
              <a16:creationId xmlns:a16="http://schemas.microsoft.com/office/drawing/2014/main" xmlns="" id="{00000000-0008-0000-0200-000066020000}"/>
            </a:ext>
          </a:extLst>
        </xdr:cNvPr>
        <xdr:cNvSpPr/>
      </xdr:nvSpPr>
      <xdr:spPr>
        <a:xfrm>
          <a:off x="1755140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15" name="フローチャート: 判断 614">
          <a:extLst>
            <a:ext uri="{FF2B5EF4-FFF2-40B4-BE49-F238E27FC236}">
              <a16:creationId xmlns:a16="http://schemas.microsoft.com/office/drawing/2014/main" xmlns="" id="{00000000-0008-0000-0200-000067020000}"/>
            </a:ext>
          </a:extLst>
        </xdr:cNvPr>
        <xdr:cNvSpPr/>
      </xdr:nvSpPr>
      <xdr:spPr>
        <a:xfrm>
          <a:off x="167576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105411</xdr:rowOff>
    </xdr:from>
    <xdr:to>
      <xdr:col>116</xdr:col>
      <xdr:colOff>114300</xdr:colOff>
      <xdr:row>80</xdr:row>
      <xdr:rowOff>35561</xdr:rowOff>
    </xdr:to>
    <xdr:sp macro="" textlink="">
      <xdr:nvSpPr>
        <xdr:cNvPr id="621" name="楕円 620">
          <a:extLst>
            <a:ext uri="{FF2B5EF4-FFF2-40B4-BE49-F238E27FC236}">
              <a16:creationId xmlns:a16="http://schemas.microsoft.com/office/drawing/2014/main" xmlns="" id="{00000000-0008-0000-0200-00006D020000}"/>
            </a:ext>
          </a:extLst>
        </xdr:cNvPr>
        <xdr:cNvSpPr/>
      </xdr:nvSpPr>
      <xdr:spPr>
        <a:xfrm>
          <a:off x="19900900" y="13154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128288</xdr:rowOff>
    </xdr:from>
    <xdr:ext cx="469744" cy="259045"/>
    <xdr:sp macro="" textlink="">
      <xdr:nvSpPr>
        <xdr:cNvPr id="622" name="【消防施設】&#10;一人当たり面積該当値テキスト">
          <a:extLst>
            <a:ext uri="{FF2B5EF4-FFF2-40B4-BE49-F238E27FC236}">
              <a16:creationId xmlns:a16="http://schemas.microsoft.com/office/drawing/2014/main" xmlns="" id="{00000000-0008-0000-0200-00006E020000}"/>
            </a:ext>
          </a:extLst>
        </xdr:cNvPr>
        <xdr:cNvSpPr txBox="1"/>
      </xdr:nvSpPr>
      <xdr:spPr>
        <a:xfrm>
          <a:off x="199898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124461</xdr:rowOff>
    </xdr:from>
    <xdr:to>
      <xdr:col>112</xdr:col>
      <xdr:colOff>38100</xdr:colOff>
      <xdr:row>80</xdr:row>
      <xdr:rowOff>54611</xdr:rowOff>
    </xdr:to>
    <xdr:sp macro="" textlink="">
      <xdr:nvSpPr>
        <xdr:cNvPr id="623" name="楕円 622">
          <a:extLst>
            <a:ext uri="{FF2B5EF4-FFF2-40B4-BE49-F238E27FC236}">
              <a16:creationId xmlns:a16="http://schemas.microsoft.com/office/drawing/2014/main" xmlns="" id="{00000000-0008-0000-0200-00006F020000}"/>
            </a:ext>
          </a:extLst>
        </xdr:cNvPr>
        <xdr:cNvSpPr/>
      </xdr:nvSpPr>
      <xdr:spPr>
        <a:xfrm>
          <a:off x="19157950" y="131737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156211</xdr:rowOff>
    </xdr:from>
    <xdr:to>
      <xdr:col>116</xdr:col>
      <xdr:colOff>63500</xdr:colOff>
      <xdr:row>80</xdr:row>
      <xdr:rowOff>3811</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flipV="1">
          <a:off x="19202400" y="13205461"/>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154939</xdr:rowOff>
    </xdr:from>
    <xdr:to>
      <xdr:col>107</xdr:col>
      <xdr:colOff>101600</xdr:colOff>
      <xdr:row>80</xdr:row>
      <xdr:rowOff>85089</xdr:rowOff>
    </xdr:to>
    <xdr:sp macro="" textlink="">
      <xdr:nvSpPr>
        <xdr:cNvPr id="625" name="楕円 624">
          <a:extLst>
            <a:ext uri="{FF2B5EF4-FFF2-40B4-BE49-F238E27FC236}">
              <a16:creationId xmlns:a16="http://schemas.microsoft.com/office/drawing/2014/main" xmlns="" id="{00000000-0008-0000-0200-000071020000}"/>
            </a:ext>
          </a:extLst>
        </xdr:cNvPr>
        <xdr:cNvSpPr/>
      </xdr:nvSpPr>
      <xdr:spPr>
        <a:xfrm>
          <a:off x="18345150" y="13204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3811</xdr:rowOff>
    </xdr:from>
    <xdr:to>
      <xdr:col>111</xdr:col>
      <xdr:colOff>177800</xdr:colOff>
      <xdr:row>80</xdr:row>
      <xdr:rowOff>34289</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flipV="1">
          <a:off x="18395950" y="13218161"/>
          <a:ext cx="8064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27" name="楕円 626">
          <a:extLst>
            <a:ext uri="{FF2B5EF4-FFF2-40B4-BE49-F238E27FC236}">
              <a16:creationId xmlns:a16="http://schemas.microsoft.com/office/drawing/2014/main" xmlns="" id="{00000000-0008-0000-0200-000073020000}"/>
            </a:ext>
          </a:extLst>
        </xdr:cNvPr>
        <xdr:cNvSpPr/>
      </xdr:nvSpPr>
      <xdr:spPr>
        <a:xfrm>
          <a:off x="175514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34289</xdr:rowOff>
    </xdr:from>
    <xdr:to>
      <xdr:col>107</xdr:col>
      <xdr:colOff>50800</xdr:colOff>
      <xdr:row>80</xdr:row>
      <xdr:rowOff>38100</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flipV="1">
          <a:off x="17602200" y="132486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166370</xdr:rowOff>
    </xdr:from>
    <xdr:to>
      <xdr:col>98</xdr:col>
      <xdr:colOff>38100</xdr:colOff>
      <xdr:row>80</xdr:row>
      <xdr:rowOff>96520</xdr:rowOff>
    </xdr:to>
    <xdr:sp macro="" textlink="">
      <xdr:nvSpPr>
        <xdr:cNvPr id="629" name="楕円 628">
          <a:extLst>
            <a:ext uri="{FF2B5EF4-FFF2-40B4-BE49-F238E27FC236}">
              <a16:creationId xmlns:a16="http://schemas.microsoft.com/office/drawing/2014/main" xmlns="" id="{00000000-0008-0000-0200-000075020000}"/>
            </a:ext>
          </a:extLst>
        </xdr:cNvPr>
        <xdr:cNvSpPr/>
      </xdr:nvSpPr>
      <xdr:spPr>
        <a:xfrm>
          <a:off x="16757650" y="13215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45720</xdr:rowOff>
    </xdr:to>
    <xdr:cxnSp macro="">
      <xdr:nvCxnSpPr>
        <xdr:cNvPr id="630" name="直線コネクタ 629">
          <a:extLst>
            <a:ext uri="{FF2B5EF4-FFF2-40B4-BE49-F238E27FC236}">
              <a16:creationId xmlns:a16="http://schemas.microsoft.com/office/drawing/2014/main" xmlns="" id="{00000000-0008-0000-0200-000076020000}"/>
            </a:ext>
          </a:extLst>
        </xdr:cNvPr>
        <xdr:cNvCxnSpPr/>
      </xdr:nvCxnSpPr>
      <xdr:spPr>
        <a:xfrm flipV="1">
          <a:off x="16802100" y="132524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631" name="n_1aveValue【消防施設】&#10;一人当たり面積">
          <a:extLst>
            <a:ext uri="{FF2B5EF4-FFF2-40B4-BE49-F238E27FC236}">
              <a16:creationId xmlns:a16="http://schemas.microsoft.com/office/drawing/2014/main" xmlns="" id="{00000000-0008-0000-0200-000077020000}"/>
            </a:ext>
          </a:extLst>
        </xdr:cNvPr>
        <xdr:cNvSpPr txBox="1"/>
      </xdr:nvSpPr>
      <xdr:spPr>
        <a:xfrm>
          <a:off x="189802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32" name="n_2aveValue【消防施設】&#10;一人当たり面積">
          <a:extLst>
            <a:ext uri="{FF2B5EF4-FFF2-40B4-BE49-F238E27FC236}">
              <a16:creationId xmlns:a16="http://schemas.microsoft.com/office/drawing/2014/main" xmlns="" id="{00000000-0008-0000-0200-000078020000}"/>
            </a:ext>
          </a:extLst>
        </xdr:cNvPr>
        <xdr:cNvSpPr txBox="1"/>
      </xdr:nvSpPr>
      <xdr:spPr>
        <a:xfrm>
          <a:off x="18180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33" name="n_3aveValue【消防施設】&#10;一人当たり面積">
          <a:extLst>
            <a:ext uri="{FF2B5EF4-FFF2-40B4-BE49-F238E27FC236}">
              <a16:creationId xmlns:a16="http://schemas.microsoft.com/office/drawing/2014/main" xmlns="" id="{00000000-0008-0000-0200-000079020000}"/>
            </a:ext>
          </a:extLst>
        </xdr:cNvPr>
        <xdr:cNvSpPr txBox="1"/>
      </xdr:nvSpPr>
      <xdr:spPr>
        <a:xfrm>
          <a:off x="1738637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634" name="n_4aveValue【消防施設】&#10;一人当たり面積">
          <a:extLst>
            <a:ext uri="{FF2B5EF4-FFF2-40B4-BE49-F238E27FC236}">
              <a16:creationId xmlns:a16="http://schemas.microsoft.com/office/drawing/2014/main" xmlns="" id="{00000000-0008-0000-0200-00007A020000}"/>
            </a:ext>
          </a:extLst>
        </xdr:cNvPr>
        <xdr:cNvSpPr txBox="1"/>
      </xdr:nvSpPr>
      <xdr:spPr>
        <a:xfrm>
          <a:off x="165926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71138</xdr:rowOff>
    </xdr:from>
    <xdr:ext cx="469744" cy="259045"/>
    <xdr:sp macro="" textlink="">
      <xdr:nvSpPr>
        <xdr:cNvPr id="635" name="n_1mainValue【消防施設】&#10;一人当たり面積">
          <a:extLst>
            <a:ext uri="{FF2B5EF4-FFF2-40B4-BE49-F238E27FC236}">
              <a16:creationId xmlns:a16="http://schemas.microsoft.com/office/drawing/2014/main" xmlns="" id="{00000000-0008-0000-0200-00007B020000}"/>
            </a:ext>
          </a:extLst>
        </xdr:cNvPr>
        <xdr:cNvSpPr txBox="1"/>
      </xdr:nvSpPr>
      <xdr:spPr>
        <a:xfrm>
          <a:off x="18980227" y="1295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101616</xdr:rowOff>
    </xdr:from>
    <xdr:ext cx="469744" cy="259045"/>
    <xdr:sp macro="" textlink="">
      <xdr:nvSpPr>
        <xdr:cNvPr id="636" name="n_2mainValue【消防施設】&#10;一人当たり面積">
          <a:extLst>
            <a:ext uri="{FF2B5EF4-FFF2-40B4-BE49-F238E27FC236}">
              <a16:creationId xmlns:a16="http://schemas.microsoft.com/office/drawing/2014/main" xmlns="" id="{00000000-0008-0000-0200-00007C020000}"/>
            </a:ext>
          </a:extLst>
        </xdr:cNvPr>
        <xdr:cNvSpPr txBox="1"/>
      </xdr:nvSpPr>
      <xdr:spPr>
        <a:xfrm>
          <a:off x="18180127" y="1298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37" name="n_3mainValue【消防施設】&#10;一人当たり面積">
          <a:extLst>
            <a:ext uri="{FF2B5EF4-FFF2-40B4-BE49-F238E27FC236}">
              <a16:creationId xmlns:a16="http://schemas.microsoft.com/office/drawing/2014/main" xmlns="" id="{00000000-0008-0000-0200-00007D020000}"/>
            </a:ext>
          </a:extLst>
        </xdr:cNvPr>
        <xdr:cNvSpPr txBox="1"/>
      </xdr:nvSpPr>
      <xdr:spPr>
        <a:xfrm>
          <a:off x="1738637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113047</xdr:rowOff>
    </xdr:from>
    <xdr:ext cx="469744" cy="259045"/>
    <xdr:sp macro="" textlink="">
      <xdr:nvSpPr>
        <xdr:cNvPr id="638" name="n_4mainValue【消防施設】&#10;一人当たり面積">
          <a:extLst>
            <a:ext uri="{FF2B5EF4-FFF2-40B4-BE49-F238E27FC236}">
              <a16:creationId xmlns:a16="http://schemas.microsoft.com/office/drawing/2014/main" xmlns="" id="{00000000-0008-0000-0200-00007E020000}"/>
            </a:ext>
          </a:extLst>
        </xdr:cNvPr>
        <xdr:cNvSpPr txBox="1"/>
      </xdr:nvSpPr>
      <xdr:spPr>
        <a:xfrm>
          <a:off x="16592627" y="129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00000000-0008-0000-0200-00007F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00000000-0008-0000-0200-000080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00000000-0008-0000-0200-000081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00000000-0008-0000-0200-000082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00000000-0008-0000-0200-000083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00000000-0008-0000-0200-000084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00000000-0008-0000-0200-000085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00000000-0008-0000-0200-000086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xmlns="" id="{00000000-0008-0000-0200-00008A02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xmlns="" id="{00000000-0008-0000-0200-00008C02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xmlns="" id="{00000000-0008-0000-0200-00008D02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xmlns="" id="{00000000-0008-0000-0200-00008E02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xmlns="" id="{00000000-0008-0000-0200-00008F02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xmlns="" id="{00000000-0008-0000-0200-00009102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xmlns="" id="{00000000-0008-0000-0200-00009202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xmlns="" id="{00000000-0008-0000-0200-00009302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xmlns="" id="{00000000-0008-0000-0200-000094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xmlns="" id="{00000000-0008-0000-0200-00009502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xmlns="" id="{00000000-0008-0000-0200-000096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xmlns="" id="{00000000-0008-0000-0200-000097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64" name="直線コネクタ 663">
          <a:extLst>
            <a:ext uri="{FF2B5EF4-FFF2-40B4-BE49-F238E27FC236}">
              <a16:creationId xmlns:a16="http://schemas.microsoft.com/office/drawing/2014/main" xmlns="" id="{00000000-0008-0000-0200-000098020000}"/>
            </a:ext>
          </a:extLst>
        </xdr:cNvPr>
        <xdr:cNvCxnSpPr/>
      </xdr:nvCxnSpPr>
      <xdr:spPr>
        <a:xfrm flipV="1">
          <a:off x="14699614" y="166856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65" name="【庁舎】&#10;有形固定資産減価償却率最小値テキスト">
          <a:extLst>
            <a:ext uri="{FF2B5EF4-FFF2-40B4-BE49-F238E27FC236}">
              <a16:creationId xmlns:a16="http://schemas.microsoft.com/office/drawing/2014/main" xmlns="" id="{00000000-0008-0000-0200-000099020000}"/>
            </a:ext>
          </a:extLst>
        </xdr:cNvPr>
        <xdr:cNvSpPr txBox="1"/>
      </xdr:nvSpPr>
      <xdr:spPr>
        <a:xfrm>
          <a:off x="14738350" y="1811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4611350" y="1810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67" name="【庁舎】&#10;有形固定資産減価償却率最大値テキスト">
          <a:extLst>
            <a:ext uri="{FF2B5EF4-FFF2-40B4-BE49-F238E27FC236}">
              <a16:creationId xmlns:a16="http://schemas.microsoft.com/office/drawing/2014/main" xmlns="" id="{00000000-0008-0000-0200-00009B020000}"/>
            </a:ext>
          </a:extLst>
        </xdr:cNvPr>
        <xdr:cNvSpPr txBox="1"/>
      </xdr:nvSpPr>
      <xdr:spPr>
        <a:xfrm>
          <a:off x="14738350" y="1646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68" name="直線コネクタ 667">
          <a:extLst>
            <a:ext uri="{FF2B5EF4-FFF2-40B4-BE49-F238E27FC236}">
              <a16:creationId xmlns:a16="http://schemas.microsoft.com/office/drawing/2014/main" xmlns="" id="{00000000-0008-0000-0200-00009C020000}"/>
            </a:ext>
          </a:extLst>
        </xdr:cNvPr>
        <xdr:cNvCxnSpPr/>
      </xdr:nvCxnSpPr>
      <xdr:spPr>
        <a:xfrm>
          <a:off x="14611350" y="1668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69" name="【庁舎】&#10;有形固定資産減価償却率平均値テキスト">
          <a:extLst>
            <a:ext uri="{FF2B5EF4-FFF2-40B4-BE49-F238E27FC236}">
              <a16:creationId xmlns:a16="http://schemas.microsoft.com/office/drawing/2014/main" xmlns="" id="{00000000-0008-0000-0200-00009D020000}"/>
            </a:ext>
          </a:extLst>
        </xdr:cNvPr>
        <xdr:cNvSpPr txBox="1"/>
      </xdr:nvSpPr>
      <xdr:spPr>
        <a:xfrm>
          <a:off x="14738350" y="1734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0" name="フローチャート: 判断 669">
          <a:extLst>
            <a:ext uri="{FF2B5EF4-FFF2-40B4-BE49-F238E27FC236}">
              <a16:creationId xmlns:a16="http://schemas.microsoft.com/office/drawing/2014/main" xmlns="" id="{00000000-0008-0000-0200-00009E020000}"/>
            </a:ext>
          </a:extLst>
        </xdr:cNvPr>
        <xdr:cNvSpPr/>
      </xdr:nvSpPr>
      <xdr:spPr>
        <a:xfrm>
          <a:off x="14649450" y="17364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1" name="フローチャート: 判断 670">
          <a:extLst>
            <a:ext uri="{FF2B5EF4-FFF2-40B4-BE49-F238E27FC236}">
              <a16:creationId xmlns:a16="http://schemas.microsoft.com/office/drawing/2014/main" xmlns="" id="{00000000-0008-0000-0200-00009F020000}"/>
            </a:ext>
          </a:extLst>
        </xdr:cNvPr>
        <xdr:cNvSpPr/>
      </xdr:nvSpPr>
      <xdr:spPr>
        <a:xfrm>
          <a:off x="1388745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2" name="フローチャート: 判断 671">
          <a:extLst>
            <a:ext uri="{FF2B5EF4-FFF2-40B4-BE49-F238E27FC236}">
              <a16:creationId xmlns:a16="http://schemas.microsoft.com/office/drawing/2014/main" xmlns="" id="{00000000-0008-0000-0200-0000A0020000}"/>
            </a:ext>
          </a:extLst>
        </xdr:cNvPr>
        <xdr:cNvSpPr/>
      </xdr:nvSpPr>
      <xdr:spPr>
        <a:xfrm>
          <a:off x="130937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3" name="フローチャート: 判断 672">
          <a:extLst>
            <a:ext uri="{FF2B5EF4-FFF2-40B4-BE49-F238E27FC236}">
              <a16:creationId xmlns:a16="http://schemas.microsoft.com/office/drawing/2014/main" xmlns="" id="{00000000-0008-0000-0200-0000A1020000}"/>
            </a:ext>
          </a:extLst>
        </xdr:cNvPr>
        <xdr:cNvSpPr/>
      </xdr:nvSpPr>
      <xdr:spPr>
        <a:xfrm>
          <a:off x="122999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4" name="フローチャート: 判断 673">
          <a:extLst>
            <a:ext uri="{FF2B5EF4-FFF2-40B4-BE49-F238E27FC236}">
              <a16:creationId xmlns:a16="http://schemas.microsoft.com/office/drawing/2014/main" xmlns="" id="{00000000-0008-0000-0200-0000A2020000}"/>
            </a:ext>
          </a:extLst>
        </xdr:cNvPr>
        <xdr:cNvSpPr/>
      </xdr:nvSpPr>
      <xdr:spPr>
        <a:xfrm>
          <a:off x="1148715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200-0000A3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200-0000A5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200-0000A7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80" name="楕円 679">
          <a:extLst>
            <a:ext uri="{FF2B5EF4-FFF2-40B4-BE49-F238E27FC236}">
              <a16:creationId xmlns:a16="http://schemas.microsoft.com/office/drawing/2014/main" xmlns="" id="{00000000-0008-0000-0200-0000A8020000}"/>
            </a:ext>
          </a:extLst>
        </xdr:cNvPr>
        <xdr:cNvSpPr/>
      </xdr:nvSpPr>
      <xdr:spPr>
        <a:xfrm>
          <a:off x="14649450" y="17284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81" name="【庁舎】&#10;有形固定資産減価償却率該当値テキスト">
          <a:extLst>
            <a:ext uri="{FF2B5EF4-FFF2-40B4-BE49-F238E27FC236}">
              <a16:creationId xmlns:a16="http://schemas.microsoft.com/office/drawing/2014/main" xmlns="" id="{00000000-0008-0000-0200-0000A9020000}"/>
            </a:ext>
          </a:extLst>
        </xdr:cNvPr>
        <xdr:cNvSpPr txBox="1"/>
      </xdr:nvSpPr>
      <xdr:spPr>
        <a:xfrm>
          <a:off x="1473835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82" name="楕円 681">
          <a:extLst>
            <a:ext uri="{FF2B5EF4-FFF2-40B4-BE49-F238E27FC236}">
              <a16:creationId xmlns:a16="http://schemas.microsoft.com/office/drawing/2014/main" xmlns="" id="{00000000-0008-0000-0200-0000AA020000}"/>
            </a:ext>
          </a:extLst>
        </xdr:cNvPr>
        <xdr:cNvSpPr/>
      </xdr:nvSpPr>
      <xdr:spPr>
        <a:xfrm>
          <a:off x="1388745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76200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3938250" y="17301211"/>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84" name="楕円 683">
          <a:extLst>
            <a:ext uri="{FF2B5EF4-FFF2-40B4-BE49-F238E27FC236}">
              <a16:creationId xmlns:a16="http://schemas.microsoft.com/office/drawing/2014/main" xmlns="" id="{00000000-0008-0000-0200-0000AC020000}"/>
            </a:ext>
          </a:extLst>
        </xdr:cNvPr>
        <xdr:cNvSpPr/>
      </xdr:nvSpPr>
      <xdr:spPr>
        <a:xfrm>
          <a:off x="13093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41911</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3144500" y="17268552"/>
          <a:ext cx="79375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686" name="楕円 685">
          <a:extLst>
            <a:ext uri="{FF2B5EF4-FFF2-40B4-BE49-F238E27FC236}">
              <a16:creationId xmlns:a16="http://schemas.microsoft.com/office/drawing/2014/main" xmlns="" id="{00000000-0008-0000-0200-0000AE020000}"/>
            </a:ext>
          </a:extLst>
        </xdr:cNvPr>
        <xdr:cNvSpPr/>
      </xdr:nvSpPr>
      <xdr:spPr>
        <a:xfrm>
          <a:off x="12299950" y="17183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9252</xdr:rowOff>
    </xdr:to>
    <xdr:cxnSp macro="">
      <xdr:nvCxnSpPr>
        <xdr:cNvPr id="687" name="直線コネクタ 686">
          <a:extLst>
            <a:ext uri="{FF2B5EF4-FFF2-40B4-BE49-F238E27FC236}">
              <a16:creationId xmlns:a16="http://schemas.microsoft.com/office/drawing/2014/main" xmlns="" id="{00000000-0008-0000-0200-0000AF020000}"/>
            </a:ext>
          </a:extLst>
        </xdr:cNvPr>
        <xdr:cNvCxnSpPr/>
      </xdr:nvCxnSpPr>
      <xdr:spPr>
        <a:xfrm>
          <a:off x="12344400" y="17234263"/>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72752</xdr:rowOff>
    </xdr:from>
    <xdr:to>
      <xdr:col>67</xdr:col>
      <xdr:colOff>101600</xdr:colOff>
      <xdr:row>104</xdr:row>
      <xdr:rowOff>2902</xdr:rowOff>
    </xdr:to>
    <xdr:sp macro="" textlink="">
      <xdr:nvSpPr>
        <xdr:cNvPr id="688" name="楕円 687">
          <a:extLst>
            <a:ext uri="{FF2B5EF4-FFF2-40B4-BE49-F238E27FC236}">
              <a16:creationId xmlns:a16="http://schemas.microsoft.com/office/drawing/2014/main" xmlns="" id="{00000000-0008-0000-0200-0000B0020000}"/>
            </a:ext>
          </a:extLst>
        </xdr:cNvPr>
        <xdr:cNvSpPr/>
      </xdr:nvSpPr>
      <xdr:spPr>
        <a:xfrm>
          <a:off x="1148715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123552</xdr:rowOff>
    </xdr:from>
    <xdr:to>
      <xdr:col>71</xdr:col>
      <xdr:colOff>177800</xdr:colOff>
      <xdr:row>103</xdr:row>
      <xdr:rowOff>146413</xdr:rowOff>
    </xdr:to>
    <xdr:cxnSp macro="">
      <xdr:nvCxnSpPr>
        <xdr:cNvPr id="689" name="直線コネクタ 688">
          <a:extLst>
            <a:ext uri="{FF2B5EF4-FFF2-40B4-BE49-F238E27FC236}">
              <a16:creationId xmlns:a16="http://schemas.microsoft.com/office/drawing/2014/main" xmlns="" id="{00000000-0008-0000-0200-0000B1020000}"/>
            </a:ext>
          </a:extLst>
        </xdr:cNvPr>
        <xdr:cNvCxnSpPr/>
      </xdr:nvCxnSpPr>
      <xdr:spPr>
        <a:xfrm>
          <a:off x="11537950" y="17211402"/>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690" name="n_1aveValue【庁舎】&#10;有形固定資産減価償却率">
          <a:extLst>
            <a:ext uri="{FF2B5EF4-FFF2-40B4-BE49-F238E27FC236}">
              <a16:creationId xmlns:a16="http://schemas.microsoft.com/office/drawing/2014/main" xmlns="" id="{00000000-0008-0000-0200-0000B2020000}"/>
            </a:ext>
          </a:extLst>
        </xdr:cNvPr>
        <xdr:cNvSpPr txBox="1"/>
      </xdr:nvSpPr>
      <xdr:spPr>
        <a:xfrm>
          <a:off x="1374204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1" name="n_2aveValue【庁舎】&#10;有形固定資産減価償却率">
          <a:extLst>
            <a:ext uri="{FF2B5EF4-FFF2-40B4-BE49-F238E27FC236}">
              <a16:creationId xmlns:a16="http://schemas.microsoft.com/office/drawing/2014/main" xmlns="" id="{00000000-0008-0000-0200-0000B3020000}"/>
            </a:ext>
          </a:extLst>
        </xdr:cNvPr>
        <xdr:cNvSpPr txBox="1"/>
      </xdr:nvSpPr>
      <xdr:spPr>
        <a:xfrm>
          <a:off x="12960994"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92" name="n_3aveValue【庁舎】&#10;有形固定資産減価償却率">
          <a:extLst>
            <a:ext uri="{FF2B5EF4-FFF2-40B4-BE49-F238E27FC236}">
              <a16:creationId xmlns:a16="http://schemas.microsoft.com/office/drawing/2014/main" xmlns="" id="{00000000-0008-0000-0200-0000B4020000}"/>
            </a:ext>
          </a:extLst>
        </xdr:cNvPr>
        <xdr:cNvSpPr txBox="1"/>
      </xdr:nvSpPr>
      <xdr:spPr>
        <a:xfrm>
          <a:off x="121672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3" name="n_4aveValue【庁舎】&#10;有形固定資産減価償却率">
          <a:extLst>
            <a:ext uri="{FF2B5EF4-FFF2-40B4-BE49-F238E27FC236}">
              <a16:creationId xmlns:a16="http://schemas.microsoft.com/office/drawing/2014/main" xmlns="" id="{00000000-0008-0000-0200-0000B5020000}"/>
            </a:ext>
          </a:extLst>
        </xdr:cNvPr>
        <xdr:cNvSpPr txBox="1"/>
      </xdr:nvSpPr>
      <xdr:spPr>
        <a:xfrm>
          <a:off x="113544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694" name="n_1mainValue【庁舎】&#10;有形固定資産減価償却率">
          <a:extLst>
            <a:ext uri="{FF2B5EF4-FFF2-40B4-BE49-F238E27FC236}">
              <a16:creationId xmlns:a16="http://schemas.microsoft.com/office/drawing/2014/main" xmlns="" id="{00000000-0008-0000-0200-0000B6020000}"/>
            </a:ext>
          </a:extLst>
        </xdr:cNvPr>
        <xdr:cNvSpPr txBox="1"/>
      </xdr:nvSpPr>
      <xdr:spPr>
        <a:xfrm>
          <a:off x="13742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95" name="n_2mainValue【庁舎】&#10;有形固定資産減価償却率">
          <a:extLst>
            <a:ext uri="{FF2B5EF4-FFF2-40B4-BE49-F238E27FC236}">
              <a16:creationId xmlns:a16="http://schemas.microsoft.com/office/drawing/2014/main" xmlns="" id="{00000000-0008-0000-0200-0000B7020000}"/>
            </a:ext>
          </a:extLst>
        </xdr:cNvPr>
        <xdr:cNvSpPr txBox="1"/>
      </xdr:nvSpPr>
      <xdr:spPr>
        <a:xfrm>
          <a:off x="1296099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696" name="n_3mainValue【庁舎】&#10;有形固定資産減価償却率">
          <a:extLst>
            <a:ext uri="{FF2B5EF4-FFF2-40B4-BE49-F238E27FC236}">
              <a16:creationId xmlns:a16="http://schemas.microsoft.com/office/drawing/2014/main" xmlns="" id="{00000000-0008-0000-0200-0000B8020000}"/>
            </a:ext>
          </a:extLst>
        </xdr:cNvPr>
        <xdr:cNvSpPr txBox="1"/>
      </xdr:nvSpPr>
      <xdr:spPr>
        <a:xfrm>
          <a:off x="1216724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19429</xdr:rowOff>
    </xdr:from>
    <xdr:ext cx="405111" cy="259045"/>
    <xdr:sp macro="" textlink="">
      <xdr:nvSpPr>
        <xdr:cNvPr id="697" name="n_4mainValue【庁舎】&#10;有形固定資産減価償却率">
          <a:extLst>
            <a:ext uri="{FF2B5EF4-FFF2-40B4-BE49-F238E27FC236}">
              <a16:creationId xmlns:a16="http://schemas.microsoft.com/office/drawing/2014/main" xmlns="" id="{00000000-0008-0000-0200-0000B9020000}"/>
            </a:ext>
          </a:extLst>
        </xdr:cNvPr>
        <xdr:cNvSpPr txBox="1"/>
      </xdr:nvSpPr>
      <xdr:spPr>
        <a:xfrm>
          <a:off x="113544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xmlns="" id="{00000000-0008-0000-0200-0000BA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xmlns="" id="{00000000-0008-0000-0200-0000BB02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xmlns="" id="{00000000-0008-0000-0200-0000BC02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xmlns="" id="{00000000-0008-0000-0200-0000BD02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xmlns="" id="{00000000-0008-0000-0200-0000BE02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xmlns="" id="{00000000-0008-0000-0200-0000BF02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xmlns="" id="{00000000-0008-0000-0200-0000C002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xmlns="" id="{00000000-0008-0000-0200-0000C1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xmlns="" id="{00000000-0008-0000-0200-0000C402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xmlns="" id="{00000000-0008-0000-0200-0000C502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xmlns="" id="{00000000-0008-0000-0200-0000C702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xmlns="" id="{00000000-0008-0000-0200-0000C802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xmlns="" id="{00000000-0008-0000-0200-0000C902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xmlns="" id="{00000000-0008-0000-0200-0000CA02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xmlns="" id="{00000000-0008-0000-0200-0000CB02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xmlns="" id="{00000000-0008-0000-0200-0000CC02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xmlns="" id="{00000000-0008-0000-0200-0000CD02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00000000-0008-0000-0200-0000CE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00000000-0008-0000-0200-0000CF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xmlns="" id="{00000000-0008-0000-0200-0000D0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21" name="直線コネクタ 720">
          <a:extLst>
            <a:ext uri="{FF2B5EF4-FFF2-40B4-BE49-F238E27FC236}">
              <a16:creationId xmlns:a16="http://schemas.microsoft.com/office/drawing/2014/main" xmlns="" id="{00000000-0008-0000-0200-0000D1020000}"/>
            </a:ext>
          </a:extLst>
        </xdr:cNvPr>
        <xdr:cNvCxnSpPr/>
      </xdr:nvCxnSpPr>
      <xdr:spPr>
        <a:xfrm flipV="1">
          <a:off x="19951064" y="165639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22" name="【庁舎】&#10;一人当たり面積最小値テキスト">
          <a:extLst>
            <a:ext uri="{FF2B5EF4-FFF2-40B4-BE49-F238E27FC236}">
              <a16:creationId xmlns:a16="http://schemas.microsoft.com/office/drawing/2014/main" xmlns="" id="{00000000-0008-0000-0200-0000D2020000}"/>
            </a:ext>
          </a:extLst>
        </xdr:cNvPr>
        <xdr:cNvSpPr txBox="1"/>
      </xdr:nvSpPr>
      <xdr:spPr>
        <a:xfrm>
          <a:off x="19989800" y="178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23" name="直線コネクタ 722">
          <a:extLst>
            <a:ext uri="{FF2B5EF4-FFF2-40B4-BE49-F238E27FC236}">
              <a16:creationId xmlns:a16="http://schemas.microsoft.com/office/drawing/2014/main" xmlns="" id="{00000000-0008-0000-0200-0000D3020000}"/>
            </a:ext>
          </a:extLst>
        </xdr:cNvPr>
        <xdr:cNvCxnSpPr/>
      </xdr:nvCxnSpPr>
      <xdr:spPr>
        <a:xfrm>
          <a:off x="19881850" y="17825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24" name="【庁舎】&#10;一人当たり面積最大値テキスト">
          <a:extLst>
            <a:ext uri="{FF2B5EF4-FFF2-40B4-BE49-F238E27FC236}">
              <a16:creationId xmlns:a16="http://schemas.microsoft.com/office/drawing/2014/main" xmlns="" id="{00000000-0008-0000-0200-0000D4020000}"/>
            </a:ext>
          </a:extLst>
        </xdr:cNvPr>
        <xdr:cNvSpPr txBox="1"/>
      </xdr:nvSpPr>
      <xdr:spPr>
        <a:xfrm>
          <a:off x="19989800" y="1633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25" name="直線コネクタ 724">
          <a:extLst>
            <a:ext uri="{FF2B5EF4-FFF2-40B4-BE49-F238E27FC236}">
              <a16:creationId xmlns:a16="http://schemas.microsoft.com/office/drawing/2014/main" xmlns="" id="{00000000-0008-0000-0200-0000D5020000}"/>
            </a:ext>
          </a:extLst>
        </xdr:cNvPr>
        <xdr:cNvCxnSpPr/>
      </xdr:nvCxnSpPr>
      <xdr:spPr>
        <a:xfrm>
          <a:off x="19881850" y="16563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726" name="【庁舎】&#10;一人当たり面積平均値テキスト">
          <a:extLst>
            <a:ext uri="{FF2B5EF4-FFF2-40B4-BE49-F238E27FC236}">
              <a16:creationId xmlns:a16="http://schemas.microsoft.com/office/drawing/2014/main" xmlns="" id="{00000000-0008-0000-0200-0000D6020000}"/>
            </a:ext>
          </a:extLst>
        </xdr:cNvPr>
        <xdr:cNvSpPr txBox="1"/>
      </xdr:nvSpPr>
      <xdr:spPr>
        <a:xfrm>
          <a:off x="19989800" y="1723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27" name="フローチャート: 判断 726">
          <a:extLst>
            <a:ext uri="{FF2B5EF4-FFF2-40B4-BE49-F238E27FC236}">
              <a16:creationId xmlns:a16="http://schemas.microsoft.com/office/drawing/2014/main" xmlns="" id="{00000000-0008-0000-0200-0000D7020000}"/>
            </a:ext>
          </a:extLst>
        </xdr:cNvPr>
        <xdr:cNvSpPr/>
      </xdr:nvSpPr>
      <xdr:spPr>
        <a:xfrm>
          <a:off x="19900900" y="172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28" name="フローチャート: 判断 727">
          <a:extLst>
            <a:ext uri="{FF2B5EF4-FFF2-40B4-BE49-F238E27FC236}">
              <a16:creationId xmlns:a16="http://schemas.microsoft.com/office/drawing/2014/main" xmlns="" id="{00000000-0008-0000-0200-0000D8020000}"/>
            </a:ext>
          </a:extLst>
        </xdr:cNvPr>
        <xdr:cNvSpPr/>
      </xdr:nvSpPr>
      <xdr:spPr>
        <a:xfrm>
          <a:off x="19157950" y="17256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29" name="フローチャート: 判断 728">
          <a:extLst>
            <a:ext uri="{FF2B5EF4-FFF2-40B4-BE49-F238E27FC236}">
              <a16:creationId xmlns:a16="http://schemas.microsoft.com/office/drawing/2014/main" xmlns="" id="{00000000-0008-0000-0200-0000D9020000}"/>
            </a:ext>
          </a:extLst>
        </xdr:cNvPr>
        <xdr:cNvSpPr/>
      </xdr:nvSpPr>
      <xdr:spPr>
        <a:xfrm>
          <a:off x="1834515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30" name="フローチャート: 判断 729">
          <a:extLst>
            <a:ext uri="{FF2B5EF4-FFF2-40B4-BE49-F238E27FC236}">
              <a16:creationId xmlns:a16="http://schemas.microsoft.com/office/drawing/2014/main" xmlns="" id="{00000000-0008-0000-0200-0000DA020000}"/>
            </a:ext>
          </a:extLst>
        </xdr:cNvPr>
        <xdr:cNvSpPr/>
      </xdr:nvSpPr>
      <xdr:spPr>
        <a:xfrm>
          <a:off x="17551400" y="172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31" name="フローチャート: 判断 730">
          <a:extLst>
            <a:ext uri="{FF2B5EF4-FFF2-40B4-BE49-F238E27FC236}">
              <a16:creationId xmlns:a16="http://schemas.microsoft.com/office/drawing/2014/main" xmlns="" id="{00000000-0008-0000-0200-0000DB020000}"/>
            </a:ext>
          </a:extLst>
        </xdr:cNvPr>
        <xdr:cNvSpPr/>
      </xdr:nvSpPr>
      <xdr:spPr>
        <a:xfrm>
          <a:off x="167576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00000000-0008-0000-0200-0000DC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200-0000DF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124461</xdr:rowOff>
    </xdr:from>
    <xdr:to>
      <xdr:col>116</xdr:col>
      <xdr:colOff>114300</xdr:colOff>
      <xdr:row>104</xdr:row>
      <xdr:rowOff>54611</xdr:rowOff>
    </xdr:to>
    <xdr:sp macro="" textlink="">
      <xdr:nvSpPr>
        <xdr:cNvPr id="737" name="楕円 736">
          <a:extLst>
            <a:ext uri="{FF2B5EF4-FFF2-40B4-BE49-F238E27FC236}">
              <a16:creationId xmlns:a16="http://schemas.microsoft.com/office/drawing/2014/main" xmlns="" id="{00000000-0008-0000-0200-0000E1020000}"/>
            </a:ext>
          </a:extLst>
        </xdr:cNvPr>
        <xdr:cNvSpPr/>
      </xdr:nvSpPr>
      <xdr:spPr>
        <a:xfrm>
          <a:off x="199009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147338</xdr:rowOff>
    </xdr:from>
    <xdr:ext cx="469744" cy="259045"/>
    <xdr:sp macro="" textlink="">
      <xdr:nvSpPr>
        <xdr:cNvPr id="738" name="【庁舎】&#10;一人当たり面積該当値テキスト">
          <a:extLst>
            <a:ext uri="{FF2B5EF4-FFF2-40B4-BE49-F238E27FC236}">
              <a16:creationId xmlns:a16="http://schemas.microsoft.com/office/drawing/2014/main" xmlns="" id="{00000000-0008-0000-0200-0000E2020000}"/>
            </a:ext>
          </a:extLst>
        </xdr:cNvPr>
        <xdr:cNvSpPr txBox="1"/>
      </xdr:nvSpPr>
      <xdr:spPr>
        <a:xfrm>
          <a:off x="19989800"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137795</xdr:rowOff>
    </xdr:from>
    <xdr:to>
      <xdr:col>112</xdr:col>
      <xdr:colOff>38100</xdr:colOff>
      <xdr:row>104</xdr:row>
      <xdr:rowOff>67945</xdr:rowOff>
    </xdr:to>
    <xdr:sp macro="" textlink="">
      <xdr:nvSpPr>
        <xdr:cNvPr id="739" name="楕円 738">
          <a:extLst>
            <a:ext uri="{FF2B5EF4-FFF2-40B4-BE49-F238E27FC236}">
              <a16:creationId xmlns:a16="http://schemas.microsoft.com/office/drawing/2014/main" xmlns="" id="{00000000-0008-0000-0200-0000E3020000}"/>
            </a:ext>
          </a:extLst>
        </xdr:cNvPr>
        <xdr:cNvSpPr/>
      </xdr:nvSpPr>
      <xdr:spPr>
        <a:xfrm>
          <a:off x="19157950" y="17225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3811</xdr:rowOff>
    </xdr:from>
    <xdr:to>
      <xdr:col>116</xdr:col>
      <xdr:colOff>63500</xdr:colOff>
      <xdr:row>104</xdr:row>
      <xdr:rowOff>17145</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flipV="1">
          <a:off x="19202400" y="17263111"/>
          <a:ext cx="7493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741" name="楕円 740">
          <a:extLst>
            <a:ext uri="{FF2B5EF4-FFF2-40B4-BE49-F238E27FC236}">
              <a16:creationId xmlns:a16="http://schemas.microsoft.com/office/drawing/2014/main" xmlns="" id="{00000000-0008-0000-0200-0000E5020000}"/>
            </a:ext>
          </a:extLst>
        </xdr:cNvPr>
        <xdr:cNvSpPr/>
      </xdr:nvSpPr>
      <xdr:spPr>
        <a:xfrm>
          <a:off x="1834515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17145</xdr:rowOff>
    </xdr:from>
    <xdr:to>
      <xdr:col>111</xdr:col>
      <xdr:colOff>177800</xdr:colOff>
      <xdr:row>104</xdr:row>
      <xdr:rowOff>38100</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flipV="1">
          <a:off x="18395950" y="1727644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162561</xdr:rowOff>
    </xdr:from>
    <xdr:to>
      <xdr:col>102</xdr:col>
      <xdr:colOff>165100</xdr:colOff>
      <xdr:row>104</xdr:row>
      <xdr:rowOff>92711</xdr:rowOff>
    </xdr:to>
    <xdr:sp macro="" textlink="">
      <xdr:nvSpPr>
        <xdr:cNvPr id="743" name="楕円 742">
          <a:extLst>
            <a:ext uri="{FF2B5EF4-FFF2-40B4-BE49-F238E27FC236}">
              <a16:creationId xmlns:a16="http://schemas.microsoft.com/office/drawing/2014/main" xmlns="" id="{00000000-0008-0000-0200-0000E7020000}"/>
            </a:ext>
          </a:extLst>
        </xdr:cNvPr>
        <xdr:cNvSpPr/>
      </xdr:nvSpPr>
      <xdr:spPr>
        <a:xfrm>
          <a:off x="175514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104</xdr:row>
      <xdr:rowOff>41911</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flipV="1">
          <a:off x="17602200" y="17297400"/>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168275</xdr:rowOff>
    </xdr:from>
    <xdr:to>
      <xdr:col>98</xdr:col>
      <xdr:colOff>38100</xdr:colOff>
      <xdr:row>104</xdr:row>
      <xdr:rowOff>98425</xdr:rowOff>
    </xdr:to>
    <xdr:sp macro="" textlink="">
      <xdr:nvSpPr>
        <xdr:cNvPr id="745" name="楕円 744">
          <a:extLst>
            <a:ext uri="{FF2B5EF4-FFF2-40B4-BE49-F238E27FC236}">
              <a16:creationId xmlns:a16="http://schemas.microsoft.com/office/drawing/2014/main" xmlns="" id="{00000000-0008-0000-0200-0000E9020000}"/>
            </a:ext>
          </a:extLst>
        </xdr:cNvPr>
        <xdr:cNvSpPr/>
      </xdr:nvSpPr>
      <xdr:spPr>
        <a:xfrm>
          <a:off x="16757650" y="17256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41911</xdr:rowOff>
    </xdr:from>
    <xdr:to>
      <xdr:col>102</xdr:col>
      <xdr:colOff>114300</xdr:colOff>
      <xdr:row>104</xdr:row>
      <xdr:rowOff>47625</xdr:rowOff>
    </xdr:to>
    <xdr:cxnSp macro="">
      <xdr:nvCxnSpPr>
        <xdr:cNvPr id="746" name="直線コネクタ 745">
          <a:extLst>
            <a:ext uri="{FF2B5EF4-FFF2-40B4-BE49-F238E27FC236}">
              <a16:creationId xmlns:a16="http://schemas.microsoft.com/office/drawing/2014/main" xmlns="" id="{00000000-0008-0000-0200-0000EA020000}"/>
            </a:ext>
          </a:extLst>
        </xdr:cNvPr>
        <xdr:cNvCxnSpPr/>
      </xdr:nvCxnSpPr>
      <xdr:spPr>
        <a:xfrm flipV="1">
          <a:off x="16802100" y="17301211"/>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747" name="n_1aveValue【庁舎】&#10;一人当たり面積">
          <a:extLst>
            <a:ext uri="{FF2B5EF4-FFF2-40B4-BE49-F238E27FC236}">
              <a16:creationId xmlns:a16="http://schemas.microsoft.com/office/drawing/2014/main" xmlns="" id="{00000000-0008-0000-0200-0000EB020000}"/>
            </a:ext>
          </a:extLst>
        </xdr:cNvPr>
        <xdr:cNvSpPr txBox="1"/>
      </xdr:nvSpPr>
      <xdr:spPr>
        <a:xfrm>
          <a:off x="18980227" y="173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748" name="n_2aveValue【庁舎】&#10;一人当たり面積">
          <a:extLst>
            <a:ext uri="{FF2B5EF4-FFF2-40B4-BE49-F238E27FC236}">
              <a16:creationId xmlns:a16="http://schemas.microsoft.com/office/drawing/2014/main" xmlns="" id="{00000000-0008-0000-0200-0000EC020000}"/>
            </a:ext>
          </a:extLst>
        </xdr:cNvPr>
        <xdr:cNvSpPr txBox="1"/>
      </xdr:nvSpPr>
      <xdr:spPr>
        <a:xfrm>
          <a:off x="18180127" y="1736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49" name="n_3aveValue【庁舎】&#10;一人当たり面積">
          <a:extLst>
            <a:ext uri="{FF2B5EF4-FFF2-40B4-BE49-F238E27FC236}">
              <a16:creationId xmlns:a16="http://schemas.microsoft.com/office/drawing/2014/main" xmlns="" id="{00000000-0008-0000-0200-0000ED020000}"/>
            </a:ext>
          </a:extLst>
        </xdr:cNvPr>
        <xdr:cNvSpPr txBox="1"/>
      </xdr:nvSpPr>
      <xdr:spPr>
        <a:xfrm>
          <a:off x="17386377" y="1738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750" name="n_4aveValue【庁舎】&#10;一人当たり面積">
          <a:extLst>
            <a:ext uri="{FF2B5EF4-FFF2-40B4-BE49-F238E27FC236}">
              <a16:creationId xmlns:a16="http://schemas.microsoft.com/office/drawing/2014/main" xmlns="" id="{00000000-0008-0000-0200-0000EE020000}"/>
            </a:ext>
          </a:extLst>
        </xdr:cNvPr>
        <xdr:cNvSpPr txBox="1"/>
      </xdr:nvSpPr>
      <xdr:spPr>
        <a:xfrm>
          <a:off x="16592627" y="174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84472</xdr:rowOff>
    </xdr:from>
    <xdr:ext cx="469744" cy="259045"/>
    <xdr:sp macro="" textlink="">
      <xdr:nvSpPr>
        <xdr:cNvPr id="751" name="n_1mainValue【庁舎】&#10;一人当たり面積">
          <a:extLst>
            <a:ext uri="{FF2B5EF4-FFF2-40B4-BE49-F238E27FC236}">
              <a16:creationId xmlns:a16="http://schemas.microsoft.com/office/drawing/2014/main" xmlns="" id="{00000000-0008-0000-0200-0000EF020000}"/>
            </a:ext>
          </a:extLst>
        </xdr:cNvPr>
        <xdr:cNvSpPr txBox="1"/>
      </xdr:nvSpPr>
      <xdr:spPr>
        <a:xfrm>
          <a:off x="18980227" y="1700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752" name="n_2mainValue【庁舎】&#10;一人当たり面積">
          <a:extLst>
            <a:ext uri="{FF2B5EF4-FFF2-40B4-BE49-F238E27FC236}">
              <a16:creationId xmlns:a16="http://schemas.microsoft.com/office/drawing/2014/main" xmlns="" id="{00000000-0008-0000-0200-0000F0020000}"/>
            </a:ext>
          </a:extLst>
        </xdr:cNvPr>
        <xdr:cNvSpPr txBox="1"/>
      </xdr:nvSpPr>
      <xdr:spPr>
        <a:xfrm>
          <a:off x="181801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109238</xdr:rowOff>
    </xdr:from>
    <xdr:ext cx="469744" cy="259045"/>
    <xdr:sp macro="" textlink="">
      <xdr:nvSpPr>
        <xdr:cNvPr id="753" name="n_3mainValue【庁舎】&#10;一人当たり面積">
          <a:extLst>
            <a:ext uri="{FF2B5EF4-FFF2-40B4-BE49-F238E27FC236}">
              <a16:creationId xmlns:a16="http://schemas.microsoft.com/office/drawing/2014/main" xmlns="" id="{00000000-0008-0000-0200-0000F1020000}"/>
            </a:ext>
          </a:extLst>
        </xdr:cNvPr>
        <xdr:cNvSpPr txBox="1"/>
      </xdr:nvSpPr>
      <xdr:spPr>
        <a:xfrm>
          <a:off x="1738637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114952</xdr:rowOff>
    </xdr:from>
    <xdr:ext cx="469744" cy="259045"/>
    <xdr:sp macro="" textlink="">
      <xdr:nvSpPr>
        <xdr:cNvPr id="754" name="n_4mainValue【庁舎】&#10;一人当たり面積">
          <a:extLst>
            <a:ext uri="{FF2B5EF4-FFF2-40B4-BE49-F238E27FC236}">
              <a16:creationId xmlns:a16="http://schemas.microsoft.com/office/drawing/2014/main" xmlns="" id="{00000000-0008-0000-0200-0000F2020000}"/>
            </a:ext>
          </a:extLst>
        </xdr:cNvPr>
        <xdr:cNvSpPr txBox="1"/>
      </xdr:nvSpPr>
      <xdr:spPr>
        <a:xfrm>
          <a:off x="16592627"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xmlns="" id="{00000000-0008-0000-0200-0000F3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xmlns="" id="{00000000-0008-0000-0200-0000F4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xmlns="" id="{00000000-0008-0000-0200-0000F5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一般廃棄物処理施設、福祉施設の有形固定資産減価償却率について、類似団体を上回る数値となっており、今後施設の老朽化に伴う効率性の低下や修繕コストの増加が懸念される。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また、庁舎については、類似団体を下回る有形固定資産減価償却率となっているが、一部施設は老朽化が進んでおり、修繕コストは増加する見込みである。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万人にも上る観光客についてはほとんど反映されていない。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観光を基幹産業とする当町において、観光関連の事業に要する経費や観光客も考慮した環境衛生施設の維持管理、消防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・救急体制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等に多額の経費を要している。そのため、町の規模で必要とされている金額と実際の決算額との間に大きな乖離が生じている。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42938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61921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42938</xdr:rowOff>
    </xdr:from>
    <xdr:to>
      <xdr:col>19</xdr:col>
      <xdr:colOff>133350</xdr:colOff>
      <xdr:row>36</xdr:row>
      <xdr:rowOff>65919</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621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65919</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62266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54428</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163588</xdr:rowOff>
    </xdr:from>
    <xdr:to>
      <xdr:col>19</xdr:col>
      <xdr:colOff>184150</xdr:colOff>
      <xdr:row>36</xdr:row>
      <xdr:rowOff>93738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103915</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59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15119</xdr:rowOff>
    </xdr:from>
    <xdr:to>
      <xdr:col>15</xdr:col>
      <xdr:colOff>133350</xdr:colOff>
      <xdr:row>36</xdr:row>
      <xdr:rowOff>116719</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126896</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令和元年度は前年度に比べ</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歳入においては、台風被害に対する特別交付税措置やふるさと納税による寄付金の増により、全体としては</a:t>
          </a:r>
          <a:r>
            <a:rPr kumimoji="1" lang="en-US" altLang="ja-JP" sz="1100">
              <a:latin typeface="ＭＳ Ｐゴシック" panose="020B0600070205080204" pitchFamily="50" charset="-128"/>
              <a:ea typeface="ＭＳ Ｐゴシック" panose="020B0600070205080204" pitchFamily="50" charset="-128"/>
            </a:rPr>
            <a:t>745,765</a:t>
          </a:r>
          <a:r>
            <a:rPr kumimoji="1" lang="ja-JP" altLang="en-US" sz="1100">
              <a:latin typeface="ＭＳ Ｐゴシック" panose="020B0600070205080204" pitchFamily="50" charset="-128"/>
              <a:ea typeface="ＭＳ Ｐゴシック" panose="020B0600070205080204" pitchFamily="50" charset="-128"/>
            </a:rPr>
            <a:t>千円の増となった（</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％増）。歳出では、中学校長寿命化工事や防災行政無線デジタル化工事等を実施や台風被害に対する対応等から歳出全体としても</a:t>
          </a:r>
          <a:r>
            <a:rPr kumimoji="1" lang="en-US" altLang="ja-JP" sz="1100">
              <a:latin typeface="ＭＳ Ｐゴシック" panose="020B0600070205080204" pitchFamily="50" charset="-128"/>
              <a:ea typeface="ＭＳ Ｐゴシック" panose="020B0600070205080204" pitchFamily="50" charset="-128"/>
            </a:rPr>
            <a:t>349,596</a:t>
          </a:r>
          <a:r>
            <a:rPr kumimoji="1" lang="ja-JP" altLang="en-US" sz="1100">
              <a:latin typeface="ＭＳ Ｐゴシック" panose="020B0600070205080204" pitchFamily="50" charset="-128"/>
              <a:ea typeface="ＭＳ Ｐゴシック" panose="020B0600070205080204" pitchFamily="50" charset="-128"/>
            </a:rPr>
            <a:t>千円の増加となった（</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％増）。歳入と歳出を比較すると歳入の増が大きいが、経常収支のみであれば、経常的歳入は減、経常的歳出は増となっているため、結果として経常収支比率が増加した。 今後も、箱根町行財政改革アクションプランを着実に実行することで、歳入確保、歳出削減を推進し、財政の健全化を図っていく。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71544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0943802"/>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43392</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09438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87630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10161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91652</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0604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当町の人口は</a:t>
          </a:r>
          <a:r>
            <a:rPr kumimoji="1" lang="en-US" altLang="ja-JP" sz="1200">
              <a:latin typeface="ＭＳ Ｐゴシック" panose="020B0600070205080204" pitchFamily="50" charset="-128"/>
              <a:ea typeface="ＭＳ Ｐゴシック" panose="020B0600070205080204" pitchFamily="50" charset="-128"/>
            </a:rPr>
            <a:t>11,500</a:t>
          </a:r>
          <a:r>
            <a:rPr kumimoji="1" lang="ja-JP" altLang="en-US" sz="1200">
              <a:latin typeface="ＭＳ Ｐゴシック" panose="020B0600070205080204" pitchFamily="50" charset="-128"/>
              <a:ea typeface="ＭＳ Ｐゴシック" panose="020B0600070205080204" pitchFamily="50" charset="-128"/>
            </a:rPr>
            <a:t>人ほどであるが、年間を通じて</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である。そのため、県内平均及び全国平均を大きく上回っている。</a:t>
          </a:r>
        </a:p>
        <a:p>
          <a:r>
            <a:rPr kumimoji="1" lang="ja-JP" altLang="en-US" sz="1200">
              <a:latin typeface="ＭＳ Ｐゴシック" panose="020B0600070205080204" pitchFamily="50" charset="-128"/>
              <a:ea typeface="ＭＳ Ｐゴシック" panose="020B0600070205080204" pitchFamily="50" charset="-128"/>
            </a:rPr>
            <a:t>　令和元年度は、人件費については、退職金は減となったが基本給や時間外勤務の増加により、全体では増となった。物件費については、ふるさと納税促進事業のための必要経費の増等の影響で、物件費全体で増加した。</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123622</xdr:rowOff>
    </xdr:from>
    <xdr:to>
      <xdr:col>23</xdr:col>
      <xdr:colOff>133350</xdr:colOff>
      <xdr:row>89</xdr:row>
      <xdr:rowOff>125960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5211222"/>
          <a:ext cx="838200" cy="1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60779</xdr:rowOff>
    </xdr:from>
    <xdr:to>
      <xdr:col>19</xdr:col>
      <xdr:colOff>133350</xdr:colOff>
      <xdr:row>88</xdr:row>
      <xdr:rowOff>123622</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5148379"/>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6012</xdr:rowOff>
    </xdr:from>
    <xdr:to>
      <xdr:col>15</xdr:col>
      <xdr:colOff>82550</xdr:colOff>
      <xdr:row>88</xdr:row>
      <xdr:rowOff>60779</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5093612"/>
          <a:ext cx="8890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133477</xdr:rowOff>
    </xdr:from>
    <xdr:to>
      <xdr:col>11</xdr:col>
      <xdr:colOff>31750</xdr:colOff>
      <xdr:row>88</xdr:row>
      <xdr:rowOff>6012</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5049627"/>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75160</xdr:rowOff>
    </xdr:from>
    <xdr:to>
      <xdr:col>23</xdr:col>
      <xdr:colOff>184150</xdr:colOff>
      <xdr:row>90</xdr:row>
      <xdr:rowOff>5310</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53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142487</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52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72822</xdr:rowOff>
    </xdr:from>
    <xdr:to>
      <xdr:col>19</xdr:col>
      <xdr:colOff>184150</xdr:colOff>
      <xdr:row>89</xdr:row>
      <xdr:rowOff>2972</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51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159199</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524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9979</xdr:rowOff>
    </xdr:from>
    <xdr:to>
      <xdr:col>15</xdr:col>
      <xdr:colOff>133350</xdr:colOff>
      <xdr:row>88</xdr:row>
      <xdr:rowOff>111579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50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96356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518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126662</xdr:rowOff>
    </xdr:from>
    <xdr:to>
      <xdr:col>11</xdr:col>
      <xdr:colOff>82550</xdr:colOff>
      <xdr:row>88</xdr:row>
      <xdr:rowOff>56812</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50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41589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512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82677</xdr:rowOff>
    </xdr:from>
    <xdr:to>
      <xdr:col>7</xdr:col>
      <xdr:colOff>31750</xdr:colOff>
      <xdr:row>88</xdr:row>
      <xdr:rowOff>12827</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49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169054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508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ポイントの減だが国基準は上回っている。引き続きより一層給与の適正化に努めていく。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81341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6179800" y="152599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81341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52484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160866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125488</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30541</xdr:rowOff>
    </xdr:from>
    <xdr:to>
      <xdr:col>77</xdr:col>
      <xdr:colOff>95250</xdr:colOff>
      <xdr:row>89</xdr:row>
      <xdr:rowOff>132141</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116918</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537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これまでも定年退職者の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以内の補充や業務の執行方法の見直し、効率的な組織の改編などにより職員の削減を継続的に行ってきたが、年間を通じて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のぼる観光客に対応するための観光、ごみ処理、下水道及び消防に関連する施設に勤務する職員を数多く必要とすることから類似団体の平均値を大きく上回る数値となっている。また、山間部に集落が点在するという地形のため、出張所や消防分遣所も集落ごとに配備する必要があり、他団体よりも多くの職員を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134188</xdr:rowOff>
    </xdr:from>
    <xdr:to>
      <xdr:col>81</xdr:col>
      <xdr:colOff>44450</xdr:colOff>
      <xdr:row>67</xdr:row>
      <xdr:rowOff>2311</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1449888"/>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90271</xdr:rowOff>
    </xdr:from>
    <xdr:to>
      <xdr:col>77</xdr:col>
      <xdr:colOff>44450</xdr:colOff>
      <xdr:row>66</xdr:row>
      <xdr:rowOff>134188</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1405971"/>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88824</xdr:rowOff>
    </xdr:from>
    <xdr:to>
      <xdr:col>72</xdr:col>
      <xdr:colOff>203200</xdr:colOff>
      <xdr:row>66</xdr:row>
      <xdr:rowOff>90271</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1404524"/>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88824</xdr:rowOff>
    </xdr:from>
    <xdr:to>
      <xdr:col>68</xdr:col>
      <xdr:colOff>152400</xdr:colOff>
      <xdr:row>66</xdr:row>
      <xdr:rowOff>91237</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3512800" y="114045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122961</xdr:rowOff>
    </xdr:from>
    <xdr:to>
      <xdr:col>81</xdr:col>
      <xdr:colOff>95250</xdr:colOff>
      <xdr:row>67</xdr:row>
      <xdr:rowOff>53111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1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18838</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133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83388</xdr:rowOff>
    </xdr:from>
    <xdr:to>
      <xdr:col>77</xdr:col>
      <xdr:colOff>95250</xdr:colOff>
      <xdr:row>67</xdr:row>
      <xdr:rowOff>13538</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169765</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48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39471</xdr:rowOff>
    </xdr:from>
    <xdr:to>
      <xdr:col>73</xdr:col>
      <xdr:colOff>44450</xdr:colOff>
      <xdr:row>66</xdr:row>
      <xdr:rowOff>141071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1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125848</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144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38024</xdr:rowOff>
    </xdr:from>
    <xdr:to>
      <xdr:col>68</xdr:col>
      <xdr:colOff>203200</xdr:colOff>
      <xdr:row>66</xdr:row>
      <xdr:rowOff>139624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124401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14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40437</xdr:rowOff>
    </xdr:from>
    <xdr:to>
      <xdr:col>64</xdr:col>
      <xdr:colOff>152400</xdr:colOff>
      <xdr:row>66</xdr:row>
      <xdr:rowOff>142037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126814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公債費については、年間を通じて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万人にものぼる観光客に対応するために行うごみ処理施設、下水道施設の整備や消防力の強化にかかる負担が大きく、劇的な数値の改善は難しい状況にある。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単年度の比率は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ポイント増となっているが、３か年平均で見ると、令和元年度よりも高い数値だった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年度が計上対象から外れたため結果として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今後も公共施設の老朽化への対応などに伴い、起債を行う必要性が高まるが、地方債の発行と償還のバランス等への適切な対応を取るよう努めていく。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143510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4756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68580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68580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52494</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523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令和元年度は前年度比</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分子となる将来負担額は、中学校校舎等整備事業などの事業による地方債の借入額が償還完了した額を上回ったため地方債残高が</a:t>
          </a:r>
          <a:r>
            <a:rPr kumimoji="1" lang="en-US" altLang="ja-JP" sz="1100">
              <a:latin typeface="ＭＳ Ｐゴシック" panose="020B0600070205080204" pitchFamily="50" charset="-128"/>
              <a:ea typeface="ＭＳ Ｐゴシック" panose="020B0600070205080204" pitchFamily="50" charset="-128"/>
            </a:rPr>
            <a:t>480,431</a:t>
          </a:r>
          <a:r>
            <a:rPr kumimoji="1" lang="ja-JP" altLang="en-US" sz="1100">
              <a:latin typeface="ＭＳ Ｐゴシック" panose="020B0600070205080204" pitchFamily="50" charset="-128"/>
              <a:ea typeface="ＭＳ Ｐゴシック" panose="020B0600070205080204" pitchFamily="50" charset="-128"/>
            </a:rPr>
            <a:t>千円増加したものの、ふるさと納税寄付金の増額に伴い充当可能基金が</a:t>
          </a:r>
          <a:r>
            <a:rPr kumimoji="1" lang="en-US" altLang="ja-JP" sz="1100">
              <a:latin typeface="ＭＳ Ｐゴシック" panose="020B0600070205080204" pitchFamily="50" charset="-128"/>
              <a:ea typeface="ＭＳ Ｐゴシック" panose="020B0600070205080204" pitchFamily="50" charset="-128"/>
            </a:rPr>
            <a:t>129,718</a:t>
          </a:r>
          <a:r>
            <a:rPr kumimoji="1" lang="ja-JP" altLang="en-US" sz="1100">
              <a:latin typeface="ＭＳ Ｐゴシック" panose="020B0600070205080204" pitchFamily="50" charset="-128"/>
              <a:ea typeface="ＭＳ Ｐゴシック" panose="020B0600070205080204" pitchFamily="50" charset="-128"/>
            </a:rPr>
            <a:t>千円増額したことなどにより、</a:t>
          </a:r>
          <a:r>
            <a:rPr kumimoji="1" lang="en-US" altLang="ja-JP" sz="1100">
              <a:latin typeface="ＭＳ Ｐゴシック" panose="020B0600070205080204" pitchFamily="50" charset="-128"/>
              <a:ea typeface="ＭＳ Ｐゴシック" panose="020B0600070205080204" pitchFamily="50" charset="-128"/>
            </a:rPr>
            <a:t>293,909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6.53%</a:t>
          </a:r>
          <a:r>
            <a:rPr kumimoji="1" lang="ja-JP" altLang="en-US" sz="1100">
              <a:latin typeface="ＭＳ Ｐゴシック" panose="020B0600070205080204" pitchFamily="50" charset="-128"/>
              <a:ea typeface="ＭＳ Ｐゴシック" panose="020B0600070205080204" pitchFamily="50" charset="-128"/>
            </a:rPr>
            <a:t>）の減額となった。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分母となる標準財政規模は、町民税、市町村たばこ税、ゴルフ場利用税交付金等の減少などにより減少したことから、</a:t>
          </a:r>
          <a:r>
            <a:rPr kumimoji="1" lang="en-US" altLang="ja-JP" sz="1100">
              <a:latin typeface="ＭＳ Ｐゴシック" panose="020B0600070205080204" pitchFamily="50" charset="-128"/>
              <a:ea typeface="ＭＳ Ｐゴシック" panose="020B0600070205080204" pitchFamily="50" charset="-128"/>
            </a:rPr>
            <a:t>29,064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0.54%</a:t>
          </a:r>
          <a:r>
            <a:rPr kumimoji="1" lang="ja-JP" altLang="en-US" sz="1100">
              <a:latin typeface="ＭＳ Ｐゴシック" panose="020B0600070205080204" pitchFamily="50" charset="-128"/>
              <a:ea typeface="ＭＳ Ｐゴシック" panose="020B0600070205080204" pitchFamily="50" charset="-128"/>
            </a:rPr>
            <a:t>）の減額となった。</a:t>
          </a:r>
        </a:p>
        <a:p>
          <a:r>
            <a:rPr kumimoji="1" lang="ja-JP" altLang="en-US" sz="1100">
              <a:latin typeface="ＭＳ Ｐゴシック" panose="020B0600070205080204" pitchFamily="50" charset="-128"/>
              <a:ea typeface="ＭＳ Ｐゴシック" panose="020B0600070205080204" pitchFamily="50" charset="-128"/>
            </a:rPr>
            <a:t>　分母は減となったが、それ以上に分子が減となったことにより、将来負担比率は前年から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78.9%</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126543</xdr:rowOff>
    </xdr:from>
    <xdr:to>
      <xdr:col>81</xdr:col>
      <xdr:colOff>44450</xdr:colOff>
      <xdr:row>19</xdr:row>
      <xdr:rowOff>3353</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6179800" y="321264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3353</xdr:rowOff>
    </xdr:from>
    <xdr:to>
      <xdr:col>77</xdr:col>
      <xdr:colOff>44450</xdr:colOff>
      <xdr:row>19</xdr:row>
      <xdr:rowOff>19761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5290800" y="3260903"/>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19761</xdr:rowOff>
    </xdr:from>
    <xdr:to>
      <xdr:col>72</xdr:col>
      <xdr:colOff>203200</xdr:colOff>
      <xdr:row>19</xdr:row>
      <xdr:rowOff>84430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4401800" y="3277311"/>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84430</xdr:rowOff>
    </xdr:from>
    <xdr:to>
      <xdr:col>68</xdr:col>
      <xdr:colOff>152400</xdr:colOff>
      <xdr:row>20</xdr:row>
      <xdr:rowOff>44247</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3512800" y="3341980"/>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75743</xdr:rowOff>
    </xdr:from>
    <xdr:to>
      <xdr:col>81</xdr:col>
      <xdr:colOff>95250</xdr:colOff>
      <xdr:row>19</xdr:row>
      <xdr:rowOff>5893</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69672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47820</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31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124003</xdr:rowOff>
    </xdr:from>
    <xdr:to>
      <xdr:col>77</xdr:col>
      <xdr:colOff>95250</xdr:colOff>
      <xdr:row>19</xdr:row>
      <xdr:rowOff>54153</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1290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38930</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329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140411</xdr:rowOff>
    </xdr:from>
    <xdr:to>
      <xdr:col>73</xdr:col>
      <xdr:colOff>44450</xdr:colOff>
      <xdr:row>19</xdr:row>
      <xdr:rowOff>70561</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5240000" y="32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55338</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331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33630</xdr:rowOff>
    </xdr:from>
    <xdr:to>
      <xdr:col>68</xdr:col>
      <xdr:colOff>203200</xdr:colOff>
      <xdr:row>19</xdr:row>
      <xdr:rowOff>135230</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4351000" y="32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120007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33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164897</xdr:rowOff>
    </xdr:from>
    <xdr:to>
      <xdr:col>64</xdr:col>
      <xdr:colOff>152400</xdr:colOff>
      <xdr:row>20</xdr:row>
      <xdr:rowOff>95047</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3462000" y="3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79824</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3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岳地域に集落が点在するという地形により出張所などに勤務する職員を多く必要とするため、県内及び全国市町村平均値を大きく上回り、類似団体との比較において昨年度に引き続き最も低い順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退職手当負担金等はここ数年減少しているものの、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令和元年度は台風対応等の時間外勤務の増など、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千円の増加があり、人件費割合については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133858</xdr:rowOff>
    </xdr:from>
    <xdr:to>
      <xdr:col>24</xdr:col>
      <xdr:colOff>25400</xdr:colOff>
      <xdr:row>41</xdr:row>
      <xdr:rowOff>152146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7163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133858</xdr:rowOff>
    </xdr:from>
    <xdr:to>
      <xdr:col>19</xdr:col>
      <xdr:colOff>187325</xdr:colOff>
      <xdr:row>41</xdr:row>
      <xdr:rowOff>133858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716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101854</xdr:rowOff>
    </xdr:from>
    <xdr:to>
      <xdr:col>15</xdr:col>
      <xdr:colOff>98425</xdr:colOff>
      <xdr:row>41</xdr:row>
      <xdr:rowOff>133858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7131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42418</xdr:rowOff>
    </xdr:from>
    <xdr:to>
      <xdr:col>11</xdr:col>
      <xdr:colOff>9525</xdr:colOff>
      <xdr:row>41</xdr:row>
      <xdr:rowOff>101854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7071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101346</xdr:rowOff>
    </xdr:from>
    <xdr:to>
      <xdr:col>24</xdr:col>
      <xdr:colOff>76200</xdr:colOff>
      <xdr:row>42</xdr:row>
      <xdr:rowOff>31496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9923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83058</xdr:rowOff>
    </xdr:from>
    <xdr:to>
      <xdr:col>20</xdr:col>
      <xdr:colOff>38100</xdr:colOff>
      <xdr:row>42</xdr:row>
      <xdr:rowOff>13208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169435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83058</xdr:rowOff>
    </xdr:from>
    <xdr:to>
      <xdr:col>15</xdr:col>
      <xdr:colOff>149225</xdr:colOff>
      <xdr:row>42</xdr:row>
      <xdr:rowOff>13208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169435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51054</xdr:rowOff>
    </xdr:from>
    <xdr:to>
      <xdr:col>11</xdr:col>
      <xdr:colOff>60325</xdr:colOff>
      <xdr:row>41</xdr:row>
      <xdr:rowOff>152654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137431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163068</xdr:rowOff>
    </xdr:from>
    <xdr:to>
      <xdr:col>6</xdr:col>
      <xdr:colOff>171450</xdr:colOff>
      <xdr:row>41</xdr:row>
      <xdr:rowOff>93218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77995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小学校給食業務委託の開始などにより、令和元年度は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物件費の中では委託料がその多くを占めているが、その大半はごみ処理施設の維持管理など環境整備に要する経費であり、年間</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万人もの観光客に対応するための必要不可欠なものである。</a:t>
          </a:r>
        </a:p>
        <a:p>
          <a:r>
            <a:rPr kumimoji="1" lang="ja-JP" altLang="en-US" sz="1200">
              <a:latin typeface="ＭＳ Ｐゴシック" panose="020B0600070205080204" pitchFamily="50" charset="-128"/>
              <a:ea typeface="ＭＳ Ｐゴシック" panose="020B0600070205080204" pitchFamily="50" charset="-128"/>
            </a:rPr>
            <a:t>　今後も住民及び観光客に十分なサービスを提供しつつ、事業等の見直しを推進し、経費の削減に努めていく。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67128</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3365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45357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36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132443</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3474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4536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3561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16328</xdr:rowOff>
    </xdr:from>
    <xdr:to>
      <xdr:col>82</xdr:col>
      <xdr:colOff>158750</xdr:colOff>
      <xdr:row>20</xdr:row>
      <xdr:rowOff>117928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159855</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81643</xdr:rowOff>
    </xdr:from>
    <xdr:to>
      <xdr:col>69</xdr:col>
      <xdr:colOff>142875</xdr:colOff>
      <xdr:row>21</xdr:row>
      <xdr:rowOff>11793</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168020</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125186</xdr:rowOff>
    </xdr:from>
    <xdr:to>
      <xdr:col>65</xdr:col>
      <xdr:colOff>53975</xdr:colOff>
      <xdr:row>21</xdr:row>
      <xdr:rowOff>55336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40113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法令に基づき実施されているものが多いほか、町が単独で行う各種扶助費にも多額の費用がかかっているため、今後も増加の傾向が続く見通しであることから歳出削減が難しく、財政を圧迫することが懸念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95250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9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95250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ごみ処理施設の維持補修費用や他会計への繰出金増により、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149860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5671800" y="98996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161290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4782800" y="9899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161290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893800" y="9893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58</xdr:row>
      <xdr:rowOff>6985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004800" y="9893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99060</xdr:rowOff>
    </xdr:from>
    <xdr:to>
      <xdr:col>82</xdr:col>
      <xdr:colOff>158750</xdr:colOff>
      <xdr:row>58</xdr:row>
      <xdr:rowOff>29210</xdr:rowOff>
    </xdr:to>
    <xdr:sp macro="" textlink="">
      <xdr:nvSpPr>
        <xdr:cNvPr id="262" name="楕円 261">
          <a:extLst>
            <a:ext uri="{FF2B5EF4-FFF2-40B4-BE49-F238E27FC236}">
              <a16:creationId xmlns="" xmlns:a16="http://schemas.microsoft.com/office/drawing/2014/main" id="{00000000-0008-0000-0400-000006010000}"/>
            </a:ext>
          </a:extLst>
        </xdr:cNvPr>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115587</xdr:rowOff>
    </xdr:from>
    <xdr:ext cx="762000" cy="259045"/>
    <xdr:sp macro="" textlink="">
      <xdr:nvSpPr>
        <xdr:cNvPr id="263" name="その他該当値テキスト">
          <a:extLst>
            <a:ext uri="{FF2B5EF4-FFF2-40B4-BE49-F238E27FC236}">
              <a16:creationId xmlns="" xmlns:a16="http://schemas.microsoft.com/office/drawing/2014/main" id="{00000000-0008-0000-0400-000007010000}"/>
            </a:ext>
          </a:extLst>
        </xdr:cNvPr>
        <xdr:cNvSpPr txBox="1"/>
      </xdr:nvSpPr>
      <xdr:spPr>
        <a:xfrm>
          <a:off x="165989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67962</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623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大規模建築物の耐震化補助が皆減等により、前年度と比べて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ポイントの減となった。県内及び全国平均を大きく下回り、類似団体内の順位では上位となっている。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5842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5671800" y="59563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35</xdr:row>
      <xdr:rowOff>5842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4782800" y="59425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140716</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3893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140716</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3004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0" name="楕円 319">
          <a:extLst>
            <a:ext uri="{FF2B5EF4-FFF2-40B4-BE49-F238E27FC236}">
              <a16:creationId xmlns="" xmlns:a16="http://schemas.microsoft.com/office/drawing/2014/main" id="{00000000-0008-0000-0400-000040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1" name="補助費等該当値テキスト">
          <a:extLst>
            <a:ext uri="{FF2B5EF4-FFF2-40B4-BE49-F238E27FC236}">
              <a16:creationId xmlns="" xmlns:a16="http://schemas.microsoft.com/office/drawing/2014/main" id="{00000000-0008-0000-0400-000041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83,278</a:t>
          </a:r>
          <a:r>
            <a:rPr kumimoji="1" lang="ja-JP" altLang="en-US" sz="1300">
              <a:latin typeface="ＭＳ Ｐゴシック" panose="020B0600070205080204" pitchFamily="50" charset="-128"/>
              <a:ea typeface="ＭＳ Ｐゴシック" panose="020B0600070205080204" pitchFamily="50" charset="-128"/>
            </a:rPr>
            <a:t>千円、比率として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今後は、老朽化した公共施設に対し投資が必要となるが、公共施設再編・整備計画に従いながらも、地方債の発行と償還のバランス等への適切な対応をとるよう努めていく。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163576</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3987800" y="131297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77</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098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78" name="楕円 377">
          <a:extLst>
            <a:ext uri="{FF2B5EF4-FFF2-40B4-BE49-F238E27FC236}">
              <a16:creationId xmlns="" xmlns:a16="http://schemas.microsoft.com/office/drawing/2014/main" id="{00000000-0008-0000-0400-00007A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79" name="公債費該当値テキスト">
          <a:extLst>
            <a:ext uri="{FF2B5EF4-FFF2-40B4-BE49-F238E27FC236}">
              <a16:creationId xmlns="" xmlns:a16="http://schemas.microsoft.com/office/drawing/2014/main" id="{00000000-0008-0000-0400-00007B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令和元年度は補助費等を除いた各経常経費が増加しており、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88137</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5671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46989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4782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51563</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3893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51563</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3004800" y="135823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37" name="楕円 436">
          <a:extLst>
            <a:ext uri="{FF2B5EF4-FFF2-40B4-BE49-F238E27FC236}">
              <a16:creationId xmlns="" xmlns:a16="http://schemas.microsoft.com/office/drawing/2014/main" id="{00000000-0008-0000-0400-0000B5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38" name="公債費以外該当値テキスト">
          <a:extLst>
            <a:ext uri="{FF2B5EF4-FFF2-40B4-BE49-F238E27FC236}">
              <a16:creationId xmlns="" xmlns:a16="http://schemas.microsoft.com/office/drawing/2014/main" id="{00000000-0008-0000-0400-0000B6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39" name="楕円 438">
          <a:extLst>
            <a:ext uri="{FF2B5EF4-FFF2-40B4-BE49-F238E27FC236}">
              <a16:creationId xmlns="" xmlns:a16="http://schemas.microsoft.com/office/drawing/2014/main" id="{00000000-0008-0000-0400-0000B7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77744</xdr:rowOff>
    </xdr:from>
    <xdr:to>
      <xdr:col>29</xdr:col>
      <xdr:colOff>127000</xdr:colOff>
      <xdr:row>11</xdr:row>
      <xdr:rowOff>146782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011319"/>
          <a:ext cx="647700" cy="6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146782</xdr:rowOff>
    </xdr:from>
    <xdr:to>
      <xdr:col>26</xdr:col>
      <xdr:colOff>50800</xdr:colOff>
      <xdr:row>12</xdr:row>
      <xdr:rowOff>35781</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080357"/>
          <a:ext cx="6985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35781</xdr:rowOff>
    </xdr:from>
    <xdr:to>
      <xdr:col>22</xdr:col>
      <xdr:colOff>114300</xdr:colOff>
      <xdr:row>12</xdr:row>
      <xdr:rowOff>88923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140806"/>
          <a:ext cx="698500" cy="5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88923</xdr:rowOff>
    </xdr:from>
    <xdr:to>
      <xdr:col>18</xdr:col>
      <xdr:colOff>177800</xdr:colOff>
      <xdr:row>12</xdr:row>
      <xdr:rowOff>89563</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193948"/>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26944</xdr:rowOff>
    </xdr:from>
    <xdr:to>
      <xdr:col>29</xdr:col>
      <xdr:colOff>177800</xdr:colOff>
      <xdr:row>11</xdr:row>
      <xdr:rowOff>128544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196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145071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19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95982</xdr:rowOff>
    </xdr:from>
    <xdr:to>
      <xdr:col>26</xdr:col>
      <xdr:colOff>101600</xdr:colOff>
      <xdr:row>12</xdr:row>
      <xdr:rowOff>26132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02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36309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179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156431</xdr:rowOff>
    </xdr:from>
    <xdr:to>
      <xdr:col>22</xdr:col>
      <xdr:colOff>165100</xdr:colOff>
      <xdr:row>12</xdr:row>
      <xdr:rowOff>86581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09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96758</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18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38123</xdr:rowOff>
    </xdr:from>
    <xdr:to>
      <xdr:col>19</xdr:col>
      <xdr:colOff>38100</xdr:colOff>
      <xdr:row>12</xdr:row>
      <xdr:rowOff>139723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149900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19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38763</xdr:rowOff>
    </xdr:from>
    <xdr:to>
      <xdr:col>15</xdr:col>
      <xdr:colOff>101600</xdr:colOff>
      <xdr:row>12</xdr:row>
      <xdr:rowOff>140363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1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150540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191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247986</xdr:rowOff>
    </xdr:from>
    <xdr:to>
      <xdr:col>29</xdr:col>
      <xdr:colOff>127000</xdr:colOff>
      <xdr:row>34</xdr:row>
      <xdr:rowOff>52934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172536"/>
          <a:ext cx="647700" cy="14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231737</xdr:rowOff>
    </xdr:from>
    <xdr:to>
      <xdr:col>26</xdr:col>
      <xdr:colOff>50800</xdr:colOff>
      <xdr:row>34</xdr:row>
      <xdr:rowOff>52934</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156287"/>
          <a:ext cx="698500" cy="16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182816</xdr:rowOff>
    </xdr:from>
    <xdr:to>
      <xdr:col>22</xdr:col>
      <xdr:colOff>114300</xdr:colOff>
      <xdr:row>33</xdr:row>
      <xdr:rowOff>231737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107366"/>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142373</xdr:rowOff>
    </xdr:from>
    <xdr:to>
      <xdr:col>18</xdr:col>
      <xdr:colOff>177800</xdr:colOff>
      <xdr:row>33</xdr:row>
      <xdr:rowOff>182816</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066923"/>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197186</xdr:rowOff>
    </xdr:from>
    <xdr:to>
      <xdr:col>29</xdr:col>
      <xdr:colOff>177800</xdr:colOff>
      <xdr:row>33</xdr:row>
      <xdr:rowOff>298786</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12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42263</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59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2134</xdr:rowOff>
    </xdr:from>
    <xdr:to>
      <xdr:col>26</xdr:col>
      <xdr:colOff>101600</xdr:colOff>
      <xdr:row>34</xdr:row>
      <xdr:rowOff>103734</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26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113911</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03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180937</xdr:rowOff>
    </xdr:from>
    <xdr:to>
      <xdr:col>22</xdr:col>
      <xdr:colOff>165100</xdr:colOff>
      <xdr:row>33</xdr:row>
      <xdr:rowOff>282537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10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121264</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587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132016</xdr:rowOff>
    </xdr:from>
    <xdr:to>
      <xdr:col>19</xdr:col>
      <xdr:colOff>38100</xdr:colOff>
      <xdr:row>33</xdr:row>
      <xdr:rowOff>233616</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05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72343</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582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91573</xdr:rowOff>
    </xdr:from>
    <xdr:to>
      <xdr:col>15</xdr:col>
      <xdr:colOff>101600</xdr:colOff>
      <xdr:row>33</xdr:row>
      <xdr:rowOff>193173</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0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31900</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57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86093</xdr:rowOff>
    </xdr:from>
    <xdr:to>
      <xdr:col>24</xdr:col>
      <xdr:colOff>63500</xdr:colOff>
      <xdr:row>30</xdr:row>
      <xdr:rowOff>126540</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229593"/>
          <a:ext cx="8382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126540</xdr:rowOff>
    </xdr:from>
    <xdr:to>
      <xdr:col>19</xdr:col>
      <xdr:colOff>177800</xdr:colOff>
      <xdr:row>31</xdr:row>
      <xdr:rowOff>7744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270040"/>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7744</xdr:rowOff>
    </xdr:from>
    <xdr:to>
      <xdr:col>15</xdr:col>
      <xdr:colOff>50800</xdr:colOff>
      <xdr:row>31</xdr:row>
      <xdr:rowOff>45128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322694"/>
          <a:ext cx="8890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26223</xdr:rowOff>
    </xdr:from>
    <xdr:to>
      <xdr:col>10</xdr:col>
      <xdr:colOff>114300</xdr:colOff>
      <xdr:row>31</xdr:row>
      <xdr:rowOff>45128</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534117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35293</xdr:rowOff>
    </xdr:from>
    <xdr:to>
      <xdr:col>24</xdr:col>
      <xdr:colOff>114300</xdr:colOff>
      <xdr:row>30</xdr:row>
      <xdr:rowOff>136893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17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159770</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1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75740</xdr:rowOff>
    </xdr:from>
    <xdr:to>
      <xdr:col>20</xdr:col>
      <xdr:colOff>38100</xdr:colOff>
      <xdr:row>31</xdr:row>
      <xdr:rowOff>5890</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2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22417</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499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128394</xdr:rowOff>
    </xdr:from>
    <xdr:to>
      <xdr:col>15</xdr:col>
      <xdr:colOff>101600</xdr:colOff>
      <xdr:row>31</xdr:row>
      <xdr:rowOff>58544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2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75071</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0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165778</xdr:rowOff>
    </xdr:from>
    <xdr:to>
      <xdr:col>10</xdr:col>
      <xdr:colOff>165100</xdr:colOff>
      <xdr:row>31</xdr:row>
      <xdr:rowOff>95928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3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112455</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08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146873</xdr:rowOff>
    </xdr:from>
    <xdr:to>
      <xdr:col>6</xdr:col>
      <xdr:colOff>38100</xdr:colOff>
      <xdr:row>31</xdr:row>
      <xdr:rowOff>77023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93550</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0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113457</xdr:rowOff>
    </xdr:from>
    <xdr:to>
      <xdr:col>24</xdr:col>
      <xdr:colOff>63500</xdr:colOff>
      <xdr:row>53</xdr:row>
      <xdr:rowOff>92594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028857"/>
          <a:ext cx="838200" cy="1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92594</xdr:rowOff>
    </xdr:from>
    <xdr:to>
      <xdr:col>19</xdr:col>
      <xdr:colOff>177800</xdr:colOff>
      <xdr:row>53</xdr:row>
      <xdr:rowOff>116145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17944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116145</xdr:rowOff>
    </xdr:from>
    <xdr:to>
      <xdr:col>15</xdr:col>
      <xdr:colOff>50800</xdr:colOff>
      <xdr:row>53</xdr:row>
      <xdr:rowOff>144505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202995"/>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144505</xdr:rowOff>
    </xdr:from>
    <xdr:to>
      <xdr:col>10</xdr:col>
      <xdr:colOff>114300</xdr:colOff>
      <xdr:row>54</xdr:row>
      <xdr:rowOff>9019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231355"/>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62657</xdr:rowOff>
    </xdr:from>
    <xdr:to>
      <xdr:col>24</xdr:col>
      <xdr:colOff>114300</xdr:colOff>
      <xdr:row>52</xdr:row>
      <xdr:rowOff>164257</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89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149034</xdr:rowOff>
    </xdr:from>
    <xdr:ext cx="599010"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88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41794</xdr:rowOff>
    </xdr:from>
    <xdr:to>
      <xdr:col>20</xdr:col>
      <xdr:colOff>38100</xdr:colOff>
      <xdr:row>53</xdr:row>
      <xdr:rowOff>143394</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1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159921</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497795" y="890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65345</xdr:rowOff>
    </xdr:from>
    <xdr:to>
      <xdr:col>15</xdr:col>
      <xdr:colOff>101600</xdr:colOff>
      <xdr:row>53</xdr:row>
      <xdr:rowOff>166945</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12022</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08795" y="892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93705</xdr:rowOff>
    </xdr:from>
    <xdr:to>
      <xdr:col>10</xdr:col>
      <xdr:colOff>165100</xdr:colOff>
      <xdr:row>54</xdr:row>
      <xdr:rowOff>23855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1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40382</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19795" y="89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129669</xdr:rowOff>
    </xdr:from>
    <xdr:to>
      <xdr:col>6</xdr:col>
      <xdr:colOff>38100</xdr:colOff>
      <xdr:row>54</xdr:row>
      <xdr:rowOff>59819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2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76346</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30795" y="899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112344</xdr:rowOff>
    </xdr:from>
    <xdr:to>
      <xdr:col>24</xdr:col>
      <xdr:colOff>63500</xdr:colOff>
      <xdr:row>72</xdr:row>
      <xdr:rowOff>62129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3797300" y="12285294"/>
          <a:ext cx="8382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62129</xdr:rowOff>
    </xdr:from>
    <xdr:to>
      <xdr:col>19</xdr:col>
      <xdr:colOff>177800</xdr:colOff>
      <xdr:row>72</xdr:row>
      <xdr:rowOff>158483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2406529"/>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158483</xdr:rowOff>
    </xdr:from>
    <xdr:to>
      <xdr:col>15</xdr:col>
      <xdr:colOff>50800</xdr:colOff>
      <xdr:row>73</xdr:row>
      <xdr:rowOff>10503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2502883"/>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10503</xdr:rowOff>
    </xdr:from>
    <xdr:to>
      <xdr:col>10</xdr:col>
      <xdr:colOff>114300</xdr:colOff>
      <xdr:row>74</xdr:row>
      <xdr:rowOff>24257</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2526353"/>
          <a:ext cx="889000" cy="1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61544</xdr:rowOff>
    </xdr:from>
    <xdr:to>
      <xdr:col>24</xdr:col>
      <xdr:colOff>114300</xdr:colOff>
      <xdr:row>71</xdr:row>
      <xdr:rowOff>163144</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22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14571</xdr:rowOff>
    </xdr:from>
    <xdr:ext cx="534377"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21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11329</xdr:rowOff>
    </xdr:from>
    <xdr:to>
      <xdr:col>20</xdr:col>
      <xdr:colOff>38100</xdr:colOff>
      <xdr:row>72</xdr:row>
      <xdr:rowOff>112929</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23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129456</xdr:rowOff>
    </xdr:from>
    <xdr:ext cx="534377"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30111" y="121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107683</xdr:rowOff>
    </xdr:from>
    <xdr:to>
      <xdr:col>15</xdr:col>
      <xdr:colOff>101600</xdr:colOff>
      <xdr:row>73</xdr:row>
      <xdr:rowOff>37833</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24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54360</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41111" y="122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131153</xdr:rowOff>
    </xdr:from>
    <xdr:to>
      <xdr:col>10</xdr:col>
      <xdr:colOff>165100</xdr:colOff>
      <xdr:row>73</xdr:row>
      <xdr:rowOff>61303</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2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77830</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52111" y="122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144907</xdr:rowOff>
    </xdr:from>
    <xdr:to>
      <xdr:col>6</xdr:col>
      <xdr:colOff>38100</xdr:colOff>
      <xdr:row>74</xdr:row>
      <xdr:rowOff>75057</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91584</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63111" y="124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32245</xdr:rowOff>
    </xdr:from>
    <xdr:to>
      <xdr:col>24</xdr:col>
      <xdr:colOff>63500</xdr:colOff>
      <xdr:row>98</xdr:row>
      <xdr:rowOff>43269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834345"/>
          <a:ext cx="8382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28308</xdr:rowOff>
    </xdr:from>
    <xdr:to>
      <xdr:col>19</xdr:col>
      <xdr:colOff>177800</xdr:colOff>
      <xdr:row>98</xdr:row>
      <xdr:rowOff>43269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908300" y="1683040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2133</xdr:rowOff>
    </xdr:from>
    <xdr:to>
      <xdr:col>15</xdr:col>
      <xdr:colOff>50800</xdr:colOff>
      <xdr:row>98</xdr:row>
      <xdr:rowOff>28308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80423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2133</xdr:rowOff>
    </xdr:from>
    <xdr:to>
      <xdr:col>10</xdr:col>
      <xdr:colOff>114300</xdr:colOff>
      <xdr:row>98</xdr:row>
      <xdr:rowOff>27763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804233"/>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152895</xdr:rowOff>
    </xdr:from>
    <xdr:to>
      <xdr:col>24</xdr:col>
      <xdr:colOff>114300</xdr:colOff>
      <xdr:row>98</xdr:row>
      <xdr:rowOff>83045</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7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131322</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7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163919</xdr:rowOff>
    </xdr:from>
    <xdr:to>
      <xdr:col>20</xdr:col>
      <xdr:colOff>38100</xdr:colOff>
      <xdr:row>98</xdr:row>
      <xdr:rowOff>94069</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7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85196</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8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148958</xdr:rowOff>
    </xdr:from>
    <xdr:to>
      <xdr:col>15</xdr:col>
      <xdr:colOff>101600</xdr:colOff>
      <xdr:row>98</xdr:row>
      <xdr:rowOff>79108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7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70235</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8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122783</xdr:rowOff>
    </xdr:from>
    <xdr:to>
      <xdr:col>10</xdr:col>
      <xdr:colOff>165100</xdr:colOff>
      <xdr:row>98</xdr:row>
      <xdr:rowOff>52933</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7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44060</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8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148413</xdr:rowOff>
    </xdr:from>
    <xdr:to>
      <xdr:col>6</xdr:col>
      <xdr:colOff>38100</xdr:colOff>
      <xdr:row>98</xdr:row>
      <xdr:rowOff>78563</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7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69690</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8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164576</xdr:rowOff>
    </xdr:from>
    <xdr:to>
      <xdr:col>55</xdr:col>
      <xdr:colOff>0</xdr:colOff>
      <xdr:row>37</xdr:row>
      <xdr:rowOff>7144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9639300" y="6336776"/>
          <a:ext cx="8382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164576</xdr:rowOff>
    </xdr:from>
    <xdr:to>
      <xdr:col>50</xdr:col>
      <xdr:colOff>114300</xdr:colOff>
      <xdr:row>37</xdr:row>
      <xdr:rowOff>146956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8750300" y="6336776"/>
          <a:ext cx="889000" cy="1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115258</xdr:rowOff>
    </xdr:from>
    <xdr:to>
      <xdr:col>45</xdr:col>
      <xdr:colOff>177800</xdr:colOff>
      <xdr:row>37</xdr:row>
      <xdr:rowOff>146956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7861300" y="6458908"/>
          <a:ext cx="8890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112080</xdr:rowOff>
    </xdr:from>
    <xdr:to>
      <xdr:col>41</xdr:col>
      <xdr:colOff>50800</xdr:colOff>
      <xdr:row>37</xdr:row>
      <xdr:rowOff>115258</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6972300" y="645573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127794</xdr:rowOff>
    </xdr:from>
    <xdr:to>
      <xdr:col>55</xdr:col>
      <xdr:colOff>50800</xdr:colOff>
      <xdr:row>37</xdr:row>
      <xdr:rowOff>57944</xdr:rowOff>
    </xdr:to>
    <xdr:sp macro="" textlink="">
      <xdr:nvSpPr>
        <xdr:cNvPr id="305" name="楕円 304">
          <a:extLst>
            <a:ext uri="{FF2B5EF4-FFF2-40B4-BE49-F238E27FC236}">
              <a16:creationId xmlns="" xmlns:a16="http://schemas.microsoft.com/office/drawing/2014/main" id="{00000000-0008-0000-0600-000031010000}"/>
            </a:ext>
          </a:extLst>
        </xdr:cNvPr>
        <xdr:cNvSpPr/>
      </xdr:nvSpPr>
      <xdr:spPr>
        <a:xfrm>
          <a:off x="10426700" y="629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106221</xdr:rowOff>
    </xdr:from>
    <xdr:ext cx="534377" cy="259045"/>
    <xdr:sp macro="" textlink="">
      <xdr:nvSpPr>
        <xdr:cNvPr id="306" name="補助費等該当値テキスト">
          <a:extLst>
            <a:ext uri="{FF2B5EF4-FFF2-40B4-BE49-F238E27FC236}">
              <a16:creationId xmlns="" xmlns:a16="http://schemas.microsoft.com/office/drawing/2014/main" id="{00000000-0008-0000-0600-000032010000}"/>
            </a:ext>
          </a:extLst>
        </xdr:cNvPr>
        <xdr:cNvSpPr txBox="1"/>
      </xdr:nvSpPr>
      <xdr:spPr>
        <a:xfrm>
          <a:off x="10528300" y="62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113776</xdr:rowOff>
    </xdr:from>
    <xdr:to>
      <xdr:col>50</xdr:col>
      <xdr:colOff>165100</xdr:colOff>
      <xdr:row>37</xdr:row>
      <xdr:rowOff>43926</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9588500" y="62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35053</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372111" y="6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96156</xdr:rowOff>
    </xdr:from>
    <xdr:to>
      <xdr:col>46</xdr:col>
      <xdr:colOff>38100</xdr:colOff>
      <xdr:row>38</xdr:row>
      <xdr:rowOff>26305</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8699500" y="643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17433</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483111" y="65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64458</xdr:rowOff>
    </xdr:from>
    <xdr:to>
      <xdr:col>41</xdr:col>
      <xdr:colOff>101600</xdr:colOff>
      <xdr:row>37</xdr:row>
      <xdr:rowOff>166058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7810500" y="64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157185</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594111" y="65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61280</xdr:rowOff>
    </xdr:from>
    <xdr:to>
      <xdr:col>36</xdr:col>
      <xdr:colOff>165100</xdr:colOff>
      <xdr:row>37</xdr:row>
      <xdr:rowOff>162880</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6921500" y="64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154008</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05111" y="64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113741</xdr:rowOff>
    </xdr:from>
    <xdr:to>
      <xdr:col>55</xdr:col>
      <xdr:colOff>0</xdr:colOff>
      <xdr:row>56</xdr:row>
      <xdr:rowOff>67194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543491"/>
          <a:ext cx="838200" cy="1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113741</xdr:rowOff>
    </xdr:from>
    <xdr:to>
      <xdr:col>50</xdr:col>
      <xdr:colOff>114300</xdr:colOff>
      <xdr:row>57</xdr:row>
      <xdr:rowOff>153040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9543491"/>
          <a:ext cx="889000" cy="3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153040</xdr:rowOff>
    </xdr:from>
    <xdr:to>
      <xdr:col>45</xdr:col>
      <xdr:colOff>177800</xdr:colOff>
      <xdr:row>58</xdr:row>
      <xdr:rowOff>114286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9925690"/>
          <a:ext cx="889000" cy="13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49364</xdr:rowOff>
    </xdr:from>
    <xdr:to>
      <xdr:col>41</xdr:col>
      <xdr:colOff>50800</xdr:colOff>
      <xdr:row>58</xdr:row>
      <xdr:rowOff>114286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999346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16394</xdr:rowOff>
    </xdr:from>
    <xdr:to>
      <xdr:col>55</xdr:col>
      <xdr:colOff>50800</xdr:colOff>
      <xdr:row>56</xdr:row>
      <xdr:rowOff>117994</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6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39271</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46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62941</xdr:rowOff>
    </xdr:from>
    <xdr:to>
      <xdr:col>50</xdr:col>
      <xdr:colOff>165100</xdr:colOff>
      <xdr:row>55</xdr:row>
      <xdr:rowOff>164541</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4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9618</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92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102240</xdr:rowOff>
    </xdr:from>
    <xdr:to>
      <xdr:col>46</xdr:col>
      <xdr:colOff>38100</xdr:colOff>
      <xdr:row>58</xdr:row>
      <xdr:rowOff>32390</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8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23517</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99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63486</xdr:rowOff>
    </xdr:from>
    <xdr:to>
      <xdr:col>41</xdr:col>
      <xdr:colOff>101600</xdr:colOff>
      <xdr:row>58</xdr:row>
      <xdr:rowOff>165086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100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156213</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1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170014</xdr:rowOff>
    </xdr:from>
    <xdr:to>
      <xdr:col>36</xdr:col>
      <xdr:colOff>165100</xdr:colOff>
      <xdr:row>58</xdr:row>
      <xdr:rowOff>100164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9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91291</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03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76414</xdr:rowOff>
    </xdr:from>
    <xdr:to>
      <xdr:col>55</xdr:col>
      <xdr:colOff>0</xdr:colOff>
      <xdr:row>79</xdr:row>
      <xdr:rowOff>18676</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449514"/>
          <a:ext cx="8382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18676</xdr:rowOff>
    </xdr:from>
    <xdr:to>
      <xdr:col>50</xdr:col>
      <xdr:colOff>114300</xdr:colOff>
      <xdr:row>79</xdr:row>
      <xdr:rowOff>63812</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563226"/>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155764</xdr:rowOff>
    </xdr:from>
    <xdr:to>
      <xdr:col>45</xdr:col>
      <xdr:colOff>177800</xdr:colOff>
      <xdr:row>79</xdr:row>
      <xdr:rowOff>63812</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528864"/>
          <a:ext cx="8890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130338</xdr:rowOff>
    </xdr:from>
    <xdr:to>
      <xdr:col>41</xdr:col>
      <xdr:colOff>50800</xdr:colOff>
      <xdr:row>78</xdr:row>
      <xdr:rowOff>155764</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6972300" y="13503438"/>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25614</xdr:rowOff>
    </xdr:from>
    <xdr:to>
      <xdr:col>55</xdr:col>
      <xdr:colOff>50800</xdr:colOff>
      <xdr:row>78</xdr:row>
      <xdr:rowOff>127214</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3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48491</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2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139326</xdr:rowOff>
    </xdr:from>
    <xdr:to>
      <xdr:col>50</xdr:col>
      <xdr:colOff>165100</xdr:colOff>
      <xdr:row>79</xdr:row>
      <xdr:rowOff>69476</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5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60603</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3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13012</xdr:rowOff>
    </xdr:from>
    <xdr:to>
      <xdr:col>46</xdr:col>
      <xdr:colOff>38100</xdr:colOff>
      <xdr:row>79</xdr:row>
      <xdr:rowOff>114612</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5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105739</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83111" y="136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104964</xdr:rowOff>
    </xdr:from>
    <xdr:to>
      <xdr:col>41</xdr:col>
      <xdr:colOff>101600</xdr:colOff>
      <xdr:row>79</xdr:row>
      <xdr:rowOff>35114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4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51641</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94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79538</xdr:rowOff>
    </xdr:from>
    <xdr:to>
      <xdr:col>36</xdr:col>
      <xdr:colOff>165100</xdr:colOff>
      <xdr:row>79</xdr:row>
      <xdr:rowOff>9688</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4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26215</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705111" y="132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42911</xdr:rowOff>
    </xdr:from>
    <xdr:to>
      <xdr:col>55</xdr:col>
      <xdr:colOff>0</xdr:colOff>
      <xdr:row>96</xdr:row>
      <xdr:rowOff>20120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159211"/>
          <a:ext cx="838200" cy="3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42911</xdr:rowOff>
    </xdr:from>
    <xdr:to>
      <xdr:col>50</xdr:col>
      <xdr:colOff>114300</xdr:colOff>
      <xdr:row>96</xdr:row>
      <xdr:rowOff>156136</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159211"/>
          <a:ext cx="889000" cy="4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156136</xdr:rowOff>
    </xdr:from>
    <xdr:to>
      <xdr:col>45</xdr:col>
      <xdr:colOff>177800</xdr:colOff>
      <xdr:row>98</xdr:row>
      <xdr:rowOff>86798</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6615336"/>
          <a:ext cx="889000" cy="27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36030</xdr:rowOff>
    </xdr:from>
    <xdr:to>
      <xdr:col>41</xdr:col>
      <xdr:colOff>50800</xdr:colOff>
      <xdr:row>98</xdr:row>
      <xdr:rowOff>86798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6972300" y="16838130"/>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140770</xdr:rowOff>
    </xdr:from>
    <xdr:to>
      <xdr:col>55</xdr:col>
      <xdr:colOff>50800</xdr:colOff>
      <xdr:row>96</xdr:row>
      <xdr:rowOff>70920</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4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163647</xdr:rowOff>
    </xdr:from>
    <xdr:ext cx="599010"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2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163561</xdr:rowOff>
    </xdr:from>
    <xdr:to>
      <xdr:col>50</xdr:col>
      <xdr:colOff>165100</xdr:colOff>
      <xdr:row>94</xdr:row>
      <xdr:rowOff>93711</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1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110238</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58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105336</xdr:rowOff>
    </xdr:from>
    <xdr:to>
      <xdr:col>46</xdr:col>
      <xdr:colOff>38100</xdr:colOff>
      <xdr:row>97</xdr:row>
      <xdr:rowOff>35486</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5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52013</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83111" y="163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35998</xdr:rowOff>
    </xdr:from>
    <xdr:to>
      <xdr:col>41</xdr:col>
      <xdr:colOff>101600</xdr:colOff>
      <xdr:row>98</xdr:row>
      <xdr:rowOff>137598</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8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128725</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9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156680</xdr:rowOff>
    </xdr:from>
    <xdr:to>
      <xdr:col>36</xdr:col>
      <xdr:colOff>165100</xdr:colOff>
      <xdr:row>98</xdr:row>
      <xdr:rowOff>86830</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77957</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68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86258</xdr:rowOff>
    </xdr:from>
    <xdr:to>
      <xdr:col>85</xdr:col>
      <xdr:colOff>127000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601358"/>
          <a:ext cx="838200" cy="1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35458</xdr:rowOff>
    </xdr:from>
    <xdr:to>
      <xdr:col>85</xdr:col>
      <xdr:colOff>177800</xdr:colOff>
      <xdr:row>38</xdr:row>
      <xdr:rowOff>137058</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5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58335</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4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153614</xdr:rowOff>
    </xdr:from>
    <xdr:to>
      <xdr:col>85</xdr:col>
      <xdr:colOff>127000</xdr:colOff>
      <xdr:row>76</xdr:row>
      <xdr:rowOff>44686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5481300" y="13012364"/>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166385</xdr:rowOff>
    </xdr:from>
    <xdr:to>
      <xdr:col>81</xdr:col>
      <xdr:colOff>50800</xdr:colOff>
      <xdr:row>76</xdr:row>
      <xdr:rowOff>44686</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4592300" y="13025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122844</xdr:rowOff>
    </xdr:from>
    <xdr:to>
      <xdr:col>76</xdr:col>
      <xdr:colOff>114300</xdr:colOff>
      <xdr:row>75</xdr:row>
      <xdr:rowOff>166385</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2981594"/>
          <a:ext cx="8890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105859</xdr:rowOff>
    </xdr:from>
    <xdr:to>
      <xdr:col>71</xdr:col>
      <xdr:colOff>177800</xdr:colOff>
      <xdr:row>75</xdr:row>
      <xdr:rowOff>122844</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2964609"/>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102814</xdr:rowOff>
    </xdr:from>
    <xdr:to>
      <xdr:col>85</xdr:col>
      <xdr:colOff>177800</xdr:colOff>
      <xdr:row>76</xdr:row>
      <xdr:rowOff>32964</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125691</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28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165336</xdr:rowOff>
    </xdr:from>
    <xdr:to>
      <xdr:col>81</xdr:col>
      <xdr:colOff>101600</xdr:colOff>
      <xdr:row>76</xdr:row>
      <xdr:rowOff>95486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0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112013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27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115585</xdr:rowOff>
    </xdr:from>
    <xdr:to>
      <xdr:col>76</xdr:col>
      <xdr:colOff>165100</xdr:colOff>
      <xdr:row>76</xdr:row>
      <xdr:rowOff>45735</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29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62262</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27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72044</xdr:rowOff>
    </xdr:from>
    <xdr:to>
      <xdr:col>72</xdr:col>
      <xdr:colOff>38100</xdr:colOff>
      <xdr:row>76</xdr:row>
      <xdr:rowOff>2195</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18721</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27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55059</xdr:rowOff>
    </xdr:from>
    <xdr:to>
      <xdr:col>67</xdr:col>
      <xdr:colOff>101600</xdr:colOff>
      <xdr:row>75</xdr:row>
      <xdr:rowOff>156660</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2913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1736</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2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53212</xdr:rowOff>
    </xdr:from>
    <xdr:to>
      <xdr:col>85</xdr:col>
      <xdr:colOff>127000</xdr:colOff>
      <xdr:row>93</xdr:row>
      <xdr:rowOff>12542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5655162"/>
          <a:ext cx="838200" cy="3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12542</xdr:rowOff>
    </xdr:from>
    <xdr:to>
      <xdr:col>81</xdr:col>
      <xdr:colOff>50800</xdr:colOff>
      <xdr:row>93</xdr:row>
      <xdr:rowOff>60223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4592300" y="15957392"/>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30296</xdr:rowOff>
    </xdr:from>
    <xdr:to>
      <xdr:col>76</xdr:col>
      <xdr:colOff>114300</xdr:colOff>
      <xdr:row>93</xdr:row>
      <xdr:rowOff>60223</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3703300" y="15975146"/>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30296</xdr:rowOff>
    </xdr:from>
    <xdr:to>
      <xdr:col>71</xdr:col>
      <xdr:colOff>177800</xdr:colOff>
      <xdr:row>98</xdr:row>
      <xdr:rowOff>48470</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2814300" y="15975146"/>
          <a:ext cx="889000" cy="8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2412</xdr:rowOff>
    </xdr:from>
    <xdr:to>
      <xdr:col>85</xdr:col>
      <xdr:colOff>177800</xdr:colOff>
      <xdr:row>91</xdr:row>
      <xdr:rowOff>104012</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5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25289</xdr:rowOff>
    </xdr:from>
    <xdr:ext cx="534377"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54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133192</xdr:rowOff>
    </xdr:from>
    <xdr:to>
      <xdr:col>81</xdr:col>
      <xdr:colOff>101600</xdr:colOff>
      <xdr:row>93</xdr:row>
      <xdr:rowOff>63342</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59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79869</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14111" y="156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9423</xdr:rowOff>
    </xdr:from>
    <xdr:to>
      <xdr:col>76</xdr:col>
      <xdr:colOff>165100</xdr:colOff>
      <xdr:row>93</xdr:row>
      <xdr:rowOff>111023</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59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127550</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25111" y="157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150946</xdr:rowOff>
    </xdr:from>
    <xdr:to>
      <xdr:col>72</xdr:col>
      <xdr:colOff>38100</xdr:colOff>
      <xdr:row>93</xdr:row>
      <xdr:rowOff>81096</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5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97623</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36111" y="156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169120</xdr:rowOff>
    </xdr:from>
    <xdr:to>
      <xdr:col>67</xdr:col>
      <xdr:colOff>101600</xdr:colOff>
      <xdr:row>98</xdr:row>
      <xdr:rowOff>99270</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90397</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79428" y="168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22581</xdr:rowOff>
    </xdr:from>
    <xdr:to>
      <xdr:col>116</xdr:col>
      <xdr:colOff>63500</xdr:colOff>
      <xdr:row>59</xdr:row>
      <xdr:rowOff>12332</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9795231"/>
          <a:ext cx="838200" cy="3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4597</xdr:rowOff>
    </xdr:from>
    <xdr:to>
      <xdr:col>111</xdr:col>
      <xdr:colOff>177800</xdr:colOff>
      <xdr:row>59</xdr:row>
      <xdr:rowOff>12332</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10120147"/>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135090</xdr:rowOff>
    </xdr:from>
    <xdr:to>
      <xdr:col>107</xdr:col>
      <xdr:colOff>50800</xdr:colOff>
      <xdr:row>59</xdr:row>
      <xdr:rowOff>4597</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10079190"/>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104191</xdr:rowOff>
    </xdr:from>
    <xdr:to>
      <xdr:col>102</xdr:col>
      <xdr:colOff>114300</xdr:colOff>
      <xdr:row>58</xdr:row>
      <xdr:rowOff>135090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1004829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143231</xdr:rowOff>
    </xdr:from>
    <xdr:to>
      <xdr:col>116</xdr:col>
      <xdr:colOff>114300</xdr:colOff>
      <xdr:row>57</xdr:row>
      <xdr:rowOff>73381</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9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166108</xdr:rowOff>
    </xdr:from>
    <xdr:ext cx="469744"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95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132982</xdr:rowOff>
    </xdr:from>
    <xdr:to>
      <xdr:col>112</xdr:col>
      <xdr:colOff>38100</xdr:colOff>
      <xdr:row>59</xdr:row>
      <xdr:rowOff>63132</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0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54259</xdr:rowOff>
    </xdr:from>
    <xdr:ext cx="378565"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4017" y="1016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125247</xdr:rowOff>
    </xdr:from>
    <xdr:to>
      <xdr:col>107</xdr:col>
      <xdr:colOff>101600</xdr:colOff>
      <xdr:row>59</xdr:row>
      <xdr:rowOff>55397</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46524</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99428" y="101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84290</xdr:rowOff>
    </xdr:from>
    <xdr:to>
      <xdr:col>102</xdr:col>
      <xdr:colOff>165100</xdr:colOff>
      <xdr:row>59</xdr:row>
      <xdr:rowOff>14440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30967</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10428" y="98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53391</xdr:rowOff>
    </xdr:from>
    <xdr:to>
      <xdr:col>98</xdr:col>
      <xdr:colOff>38100</xdr:colOff>
      <xdr:row>58</xdr:row>
      <xdr:rowOff>154991</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977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118898</xdr:rowOff>
    </xdr:from>
    <xdr:to>
      <xdr:col>116</xdr:col>
      <xdr:colOff>63500</xdr:colOff>
      <xdr:row>76</xdr:row>
      <xdr:rowOff>141660</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1323300" y="13149098"/>
          <a:ext cx="8382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145317</xdr:rowOff>
    </xdr:from>
    <xdr:to>
      <xdr:col>111</xdr:col>
      <xdr:colOff>177800</xdr:colOff>
      <xdr:row>76</xdr:row>
      <xdr:rowOff>141660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832617"/>
          <a:ext cx="889000" cy="3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145317</xdr:rowOff>
    </xdr:from>
    <xdr:to>
      <xdr:col>107</xdr:col>
      <xdr:colOff>50800</xdr:colOff>
      <xdr:row>74</xdr:row>
      <xdr:rowOff>167502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832617"/>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24681</xdr:rowOff>
    </xdr:from>
    <xdr:to>
      <xdr:col>102</xdr:col>
      <xdr:colOff>114300</xdr:colOff>
      <xdr:row>74</xdr:row>
      <xdr:rowOff>167502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656300" y="12711981"/>
          <a:ext cx="889000" cy="1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68098</xdr:rowOff>
    </xdr:from>
    <xdr:to>
      <xdr:col>116</xdr:col>
      <xdr:colOff>114300</xdr:colOff>
      <xdr:row>76</xdr:row>
      <xdr:rowOff>169698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46525</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90860</xdr:rowOff>
    </xdr:from>
    <xdr:to>
      <xdr:col>112</xdr:col>
      <xdr:colOff>38100</xdr:colOff>
      <xdr:row>77</xdr:row>
      <xdr:rowOff>21010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12137</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32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94517</xdr:rowOff>
    </xdr:from>
    <xdr:to>
      <xdr:col>107</xdr:col>
      <xdr:colOff>101600</xdr:colOff>
      <xdr:row>75</xdr:row>
      <xdr:rowOff>24667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41194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116702</xdr:rowOff>
    </xdr:from>
    <xdr:to>
      <xdr:col>102</xdr:col>
      <xdr:colOff>165100</xdr:colOff>
      <xdr:row>75</xdr:row>
      <xdr:rowOff>46852</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63379</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5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145331</xdr:rowOff>
    </xdr:from>
    <xdr:to>
      <xdr:col>98</xdr:col>
      <xdr:colOff>38100</xdr:colOff>
      <xdr:row>74</xdr:row>
      <xdr:rowOff>75481</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92008</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11,500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となっている。そのため、住民一人当たりのコストは類似団体と比べて非常に高くなっている。また、山岳地帯に集落が点在するという地形により、出張所などに勤務する職員を多く必要とする。以上のことから、人件費、物件費、維持補修費が他の市町村に比べ非常に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は台風被害への対応として、貸付金（中小企業等等災害復旧支援事業貸付金等）や災害復旧事業費が増加している。また、ふるさと納税による寄付金の一部を財政調整基金に積み立てたため、積立金も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11,468
10,860
92.86
12,348,308
11,497,305
468,851
5,782,836
7,449,380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166370</xdr:rowOff>
    </xdr:from>
    <xdr:to>
      <xdr:col>24</xdr:col>
      <xdr:colOff>63500</xdr:colOff>
      <xdr:row>32</xdr:row>
      <xdr:rowOff>826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481320"/>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166370</xdr:rowOff>
    </xdr:from>
    <xdr:to>
      <xdr:col>19</xdr:col>
      <xdr:colOff>177800</xdr:colOff>
      <xdr:row>32</xdr:row>
      <xdr:rowOff>90170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4813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90170</xdr:rowOff>
    </xdr:from>
    <xdr:to>
      <xdr:col>15</xdr:col>
      <xdr:colOff>50800</xdr:colOff>
      <xdr:row>33</xdr:row>
      <xdr:rowOff>47498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57657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22352</xdr:rowOff>
    </xdr:from>
    <xdr:to>
      <xdr:col>10</xdr:col>
      <xdr:colOff>114300</xdr:colOff>
      <xdr:row>33</xdr:row>
      <xdr:rowOff>47498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5087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121476</xdr:rowOff>
    </xdr:from>
    <xdr:to>
      <xdr:col>24</xdr:col>
      <xdr:colOff>114300</xdr:colOff>
      <xdr:row>32</xdr:row>
      <xdr:rowOff>51626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4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144353</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2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115570</xdr:rowOff>
    </xdr:from>
    <xdr:to>
      <xdr:col>20</xdr:col>
      <xdr:colOff>38100</xdr:colOff>
      <xdr:row>32</xdr:row>
      <xdr:rowOff>45720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62247</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2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39370</xdr:rowOff>
    </xdr:from>
    <xdr:to>
      <xdr:col>15</xdr:col>
      <xdr:colOff>101600</xdr:colOff>
      <xdr:row>32</xdr:row>
      <xdr:rowOff>140970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157497</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3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168148</xdr:rowOff>
    </xdr:from>
    <xdr:to>
      <xdr:col>10</xdr:col>
      <xdr:colOff>165100</xdr:colOff>
      <xdr:row>33</xdr:row>
      <xdr:rowOff>98298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114825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143002</xdr:rowOff>
    </xdr:from>
    <xdr:to>
      <xdr:col>6</xdr:col>
      <xdr:colOff>38100</xdr:colOff>
      <xdr:row>32</xdr:row>
      <xdr:rowOff>73152</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89679</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14887</xdr:rowOff>
    </xdr:from>
    <xdr:to>
      <xdr:col>24</xdr:col>
      <xdr:colOff>63500</xdr:colOff>
      <xdr:row>55</xdr:row>
      <xdr:rowOff>156770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444637"/>
          <a:ext cx="838200" cy="1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156770</xdr:rowOff>
    </xdr:from>
    <xdr:to>
      <xdr:col>19</xdr:col>
      <xdr:colOff>177800</xdr:colOff>
      <xdr:row>55</xdr:row>
      <xdr:rowOff>170078</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586520"/>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139850</xdr:rowOff>
    </xdr:from>
    <xdr:to>
      <xdr:col>15</xdr:col>
      <xdr:colOff>50800</xdr:colOff>
      <xdr:row>55</xdr:row>
      <xdr:rowOff>170078</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019300" y="9569600"/>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139850</xdr:rowOff>
    </xdr:from>
    <xdr:to>
      <xdr:col>10</xdr:col>
      <xdr:colOff>114300</xdr:colOff>
      <xdr:row>56</xdr:row>
      <xdr:rowOff>130017</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569600"/>
          <a:ext cx="889000" cy="16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135537</xdr:rowOff>
    </xdr:from>
    <xdr:to>
      <xdr:col>24</xdr:col>
      <xdr:colOff>114300</xdr:colOff>
      <xdr:row>55</xdr:row>
      <xdr:rowOff>65687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3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158414</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2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105970</xdr:rowOff>
    </xdr:from>
    <xdr:to>
      <xdr:col>20</xdr:col>
      <xdr:colOff>38100</xdr:colOff>
      <xdr:row>56</xdr:row>
      <xdr:rowOff>36120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52647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31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119278</xdr:rowOff>
    </xdr:from>
    <xdr:to>
      <xdr:col>15</xdr:col>
      <xdr:colOff>101600</xdr:colOff>
      <xdr:row>56</xdr:row>
      <xdr:rowOff>49428</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5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65955</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32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89050</xdr:rowOff>
    </xdr:from>
    <xdr:to>
      <xdr:col>10</xdr:col>
      <xdr:colOff>165100</xdr:colOff>
      <xdr:row>56</xdr:row>
      <xdr:rowOff>19200</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5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35727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929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79217</xdr:rowOff>
    </xdr:from>
    <xdr:to>
      <xdr:col>6</xdr:col>
      <xdr:colOff>38100</xdr:colOff>
      <xdr:row>57</xdr:row>
      <xdr:rowOff>9367</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6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25894</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945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129383</xdr:rowOff>
    </xdr:from>
    <xdr:to>
      <xdr:col>24</xdr:col>
      <xdr:colOff>63500</xdr:colOff>
      <xdr:row>78</xdr:row>
      <xdr:rowOff>25834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331033"/>
          <a:ext cx="8382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59401</xdr:rowOff>
    </xdr:from>
    <xdr:to>
      <xdr:col>19</xdr:col>
      <xdr:colOff>177800</xdr:colOff>
      <xdr:row>78</xdr:row>
      <xdr:rowOff>25834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089601"/>
          <a:ext cx="889000" cy="30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59401</xdr:rowOff>
    </xdr:from>
    <xdr:to>
      <xdr:col>15</xdr:col>
      <xdr:colOff>50800</xdr:colOff>
      <xdr:row>77</xdr:row>
      <xdr:rowOff>54211</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089601"/>
          <a:ext cx="889000" cy="16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54211</xdr:rowOff>
    </xdr:from>
    <xdr:to>
      <xdr:col>10</xdr:col>
      <xdr:colOff>114300</xdr:colOff>
      <xdr:row>77</xdr:row>
      <xdr:rowOff>127081</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55861"/>
          <a:ext cx="889000" cy="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78583</xdr:rowOff>
    </xdr:from>
    <xdr:to>
      <xdr:col>24</xdr:col>
      <xdr:colOff>114300</xdr:colOff>
      <xdr:row>78</xdr:row>
      <xdr:rowOff>8733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2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57010</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146484</xdr:rowOff>
    </xdr:from>
    <xdr:to>
      <xdr:col>20</xdr:col>
      <xdr:colOff>38100</xdr:colOff>
      <xdr:row>78</xdr:row>
      <xdr:rowOff>76634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3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67761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4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8601</xdr:rowOff>
    </xdr:from>
    <xdr:to>
      <xdr:col>15</xdr:col>
      <xdr:colOff>101600</xdr:colOff>
      <xdr:row>76</xdr:row>
      <xdr:rowOff>110201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0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126727</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8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3411</xdr:rowOff>
    </xdr:from>
    <xdr:to>
      <xdr:col>10</xdr:col>
      <xdr:colOff>165100</xdr:colOff>
      <xdr:row>77</xdr:row>
      <xdr:rowOff>105011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2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96138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2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76281</xdr:rowOff>
    </xdr:from>
    <xdr:to>
      <xdr:col>6</xdr:col>
      <xdr:colOff>38100</xdr:colOff>
      <xdr:row>78</xdr:row>
      <xdr:rowOff>6431</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169008</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7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46997</xdr:rowOff>
    </xdr:from>
    <xdr:to>
      <xdr:col>24</xdr:col>
      <xdr:colOff>63500</xdr:colOff>
      <xdr:row>93</xdr:row>
      <xdr:rowOff>42142</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5820397"/>
          <a:ext cx="8382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124884</xdr:rowOff>
    </xdr:from>
    <xdr:to>
      <xdr:col>19</xdr:col>
      <xdr:colOff>177800</xdr:colOff>
      <xdr:row>93</xdr:row>
      <xdr:rowOff>42142</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5898284"/>
          <a:ext cx="8890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124884</xdr:rowOff>
    </xdr:from>
    <xdr:to>
      <xdr:col>15</xdr:col>
      <xdr:colOff>50800</xdr:colOff>
      <xdr:row>93</xdr:row>
      <xdr:rowOff>159632</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589828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159632</xdr:rowOff>
    </xdr:from>
    <xdr:to>
      <xdr:col>10</xdr:col>
      <xdr:colOff>114300</xdr:colOff>
      <xdr:row>94</xdr:row>
      <xdr:rowOff>31583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104482"/>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167647</xdr:rowOff>
    </xdr:from>
    <xdr:to>
      <xdr:col>24</xdr:col>
      <xdr:colOff>114300</xdr:colOff>
      <xdr:row>92</xdr:row>
      <xdr:rowOff>97797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57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19074</xdr:rowOff>
    </xdr:from>
    <xdr:ext cx="599010"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562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162792</xdr:rowOff>
    </xdr:from>
    <xdr:to>
      <xdr:col>20</xdr:col>
      <xdr:colOff>38100</xdr:colOff>
      <xdr:row>93</xdr:row>
      <xdr:rowOff>92942</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59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109469</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57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74084</xdr:rowOff>
    </xdr:from>
    <xdr:to>
      <xdr:col>15</xdr:col>
      <xdr:colOff>101600</xdr:colOff>
      <xdr:row>93</xdr:row>
      <xdr:rowOff>4234</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58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20761</xdr:rowOff>
    </xdr:from>
    <xdr:ext cx="59901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08795" y="1562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108832</xdr:rowOff>
    </xdr:from>
    <xdr:to>
      <xdr:col>10</xdr:col>
      <xdr:colOff>165100</xdr:colOff>
      <xdr:row>94</xdr:row>
      <xdr:rowOff>38982</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55509</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5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152233</xdr:rowOff>
    </xdr:from>
    <xdr:to>
      <xdr:col>6</xdr:col>
      <xdr:colOff>38100</xdr:colOff>
      <xdr:row>94</xdr:row>
      <xdr:rowOff>82383</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0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98910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58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138176</xdr:rowOff>
    </xdr:from>
    <xdr:to>
      <xdr:col>55</xdr:col>
      <xdr:colOff>0</xdr:colOff>
      <xdr:row>38</xdr:row>
      <xdr:rowOff>139319</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65327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139319</xdr:rowOff>
    </xdr:from>
    <xdr:to>
      <xdr:col>50</xdr:col>
      <xdr:colOff>114300</xdr:colOff>
      <xdr:row>38</xdr:row>
      <xdr:rowOff>141224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6544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141224</xdr:rowOff>
    </xdr:from>
    <xdr:to>
      <xdr:col>45</xdr:col>
      <xdr:colOff>177800</xdr:colOff>
      <xdr:row>38</xdr:row>
      <xdr:rowOff>141605</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6563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109982</xdr:rowOff>
    </xdr:from>
    <xdr:to>
      <xdr:col>41</xdr:col>
      <xdr:colOff>50800</xdr:colOff>
      <xdr:row>38</xdr:row>
      <xdr:rowOff>141605</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6250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87376</xdr:rowOff>
    </xdr:from>
    <xdr:to>
      <xdr:col>55</xdr:col>
      <xdr:colOff>50800</xdr:colOff>
      <xdr:row>39</xdr:row>
      <xdr:rowOff>17526</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2303</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5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88519</xdr:rowOff>
    </xdr:from>
    <xdr:to>
      <xdr:col>50</xdr:col>
      <xdr:colOff>165100</xdr:colOff>
      <xdr:row>39</xdr:row>
      <xdr:rowOff>18669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9796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90424</xdr:rowOff>
    </xdr:from>
    <xdr:to>
      <xdr:col>46</xdr:col>
      <xdr:colOff>38100</xdr:colOff>
      <xdr:row>39</xdr:row>
      <xdr:rowOff>20574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11701</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69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90805</xdr:rowOff>
    </xdr:from>
    <xdr:to>
      <xdr:col>41</xdr:col>
      <xdr:colOff>101600</xdr:colOff>
      <xdr:row>39</xdr:row>
      <xdr:rowOff>20955</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12082</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65963</xdr:rowOff>
    </xdr:from>
    <xdr:to>
      <xdr:col>55</xdr:col>
      <xdr:colOff>0</xdr:colOff>
      <xdr:row>58</xdr:row>
      <xdr:rowOff>78448</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9639300" y="10010063"/>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65963</xdr:rowOff>
    </xdr:from>
    <xdr:to>
      <xdr:col>50</xdr:col>
      <xdr:colOff>114300</xdr:colOff>
      <xdr:row>58</xdr:row>
      <xdr:rowOff>96698</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8750300" y="10010063"/>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96698</xdr:rowOff>
    </xdr:from>
    <xdr:to>
      <xdr:col>45</xdr:col>
      <xdr:colOff>177800</xdr:colOff>
      <xdr:row>58</xdr:row>
      <xdr:rowOff>110084</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7861300" y="10040798"/>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110084</xdr:rowOff>
    </xdr:from>
    <xdr:to>
      <xdr:col>41</xdr:col>
      <xdr:colOff>50800</xdr:colOff>
      <xdr:row>58</xdr:row>
      <xdr:rowOff>112357</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10054184"/>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27648</xdr:rowOff>
    </xdr:from>
    <xdr:to>
      <xdr:col>55</xdr:col>
      <xdr:colOff>50800</xdr:colOff>
      <xdr:row>58</xdr:row>
      <xdr:rowOff>129248</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99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114025</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8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15163</xdr:rowOff>
    </xdr:from>
    <xdr:to>
      <xdr:col>50</xdr:col>
      <xdr:colOff>165100</xdr:colOff>
      <xdr:row>58</xdr:row>
      <xdr:rowOff>116763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107890</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1005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45898</xdr:rowOff>
    </xdr:from>
    <xdr:to>
      <xdr:col>46</xdr:col>
      <xdr:colOff>38100</xdr:colOff>
      <xdr:row>58</xdr:row>
      <xdr:rowOff>147498</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9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138625</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515428" y="100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59284</xdr:rowOff>
    </xdr:from>
    <xdr:to>
      <xdr:col>41</xdr:col>
      <xdr:colOff>101600</xdr:colOff>
      <xdr:row>58</xdr:row>
      <xdr:rowOff>160884</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100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152011</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626428" y="100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61557</xdr:rowOff>
    </xdr:from>
    <xdr:to>
      <xdr:col>36</xdr:col>
      <xdr:colOff>165100</xdr:colOff>
      <xdr:row>58</xdr:row>
      <xdr:rowOff>163157</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100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154284</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37428" y="1009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24626</xdr:rowOff>
    </xdr:from>
    <xdr:to>
      <xdr:col>55</xdr:col>
      <xdr:colOff>0</xdr:colOff>
      <xdr:row>75</xdr:row>
      <xdr:rowOff>164872</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9639300" y="12883376"/>
          <a:ext cx="8382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164872</xdr:rowOff>
    </xdr:from>
    <xdr:to>
      <xdr:col>50</xdr:col>
      <xdr:colOff>114300</xdr:colOff>
      <xdr:row>76</xdr:row>
      <xdr:rowOff>89472</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023622"/>
          <a:ext cx="8890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89472</xdr:rowOff>
    </xdr:from>
    <xdr:to>
      <xdr:col>45</xdr:col>
      <xdr:colOff>177800</xdr:colOff>
      <xdr:row>76</xdr:row>
      <xdr:rowOff>110985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119672"/>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110985</xdr:rowOff>
    </xdr:from>
    <xdr:to>
      <xdr:col>41</xdr:col>
      <xdr:colOff>50800</xdr:colOff>
      <xdr:row>76</xdr:row>
      <xdr:rowOff>121462</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14118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145276</xdr:rowOff>
    </xdr:from>
    <xdr:to>
      <xdr:col>55</xdr:col>
      <xdr:colOff>50800</xdr:colOff>
      <xdr:row>75</xdr:row>
      <xdr:rowOff>75426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28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168153</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26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114071</xdr:rowOff>
    </xdr:from>
    <xdr:to>
      <xdr:col>50</xdr:col>
      <xdr:colOff>165100</xdr:colOff>
      <xdr:row>76</xdr:row>
      <xdr:rowOff>44221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29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60748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27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38672</xdr:rowOff>
    </xdr:from>
    <xdr:to>
      <xdr:col>46</xdr:col>
      <xdr:colOff>38100</xdr:colOff>
      <xdr:row>76</xdr:row>
      <xdr:rowOff>140272</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0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156798</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28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60185</xdr:rowOff>
    </xdr:from>
    <xdr:to>
      <xdr:col>41</xdr:col>
      <xdr:colOff>101600</xdr:colOff>
      <xdr:row>76</xdr:row>
      <xdr:rowOff>161785</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0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6862</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594111" y="128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70662</xdr:rowOff>
    </xdr:from>
    <xdr:to>
      <xdr:col>36</xdr:col>
      <xdr:colOff>165100</xdr:colOff>
      <xdr:row>77</xdr:row>
      <xdr:rowOff>812</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17340</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05111" y="128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166319</xdr:rowOff>
    </xdr:from>
    <xdr:to>
      <xdr:col>55</xdr:col>
      <xdr:colOff>0</xdr:colOff>
      <xdr:row>97</xdr:row>
      <xdr:rowOff>11685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625519"/>
          <a:ext cx="8382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164205</xdr:rowOff>
    </xdr:from>
    <xdr:to>
      <xdr:col>50</xdr:col>
      <xdr:colOff>114300</xdr:colOff>
      <xdr:row>97</xdr:row>
      <xdr:rowOff>11685</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623405"/>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164205</xdr:rowOff>
    </xdr:from>
    <xdr:to>
      <xdr:col>45</xdr:col>
      <xdr:colOff>177800</xdr:colOff>
      <xdr:row>97</xdr:row>
      <xdr:rowOff>33200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623405"/>
          <a:ext cx="889000" cy="4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8072</xdr:rowOff>
    </xdr:from>
    <xdr:to>
      <xdr:col>41</xdr:col>
      <xdr:colOff>50800</xdr:colOff>
      <xdr:row>97</xdr:row>
      <xdr:rowOff>33200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638722"/>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115519</xdr:rowOff>
    </xdr:from>
    <xdr:to>
      <xdr:col>55</xdr:col>
      <xdr:colOff>50800</xdr:colOff>
      <xdr:row>97</xdr:row>
      <xdr:rowOff>45669</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5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138396</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4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132335</xdr:rowOff>
    </xdr:from>
    <xdr:to>
      <xdr:col>50</xdr:col>
      <xdr:colOff>165100</xdr:colOff>
      <xdr:row>97</xdr:row>
      <xdr:rowOff>62485</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79012</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3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113405</xdr:rowOff>
    </xdr:from>
    <xdr:to>
      <xdr:col>46</xdr:col>
      <xdr:colOff>38100</xdr:colOff>
      <xdr:row>97</xdr:row>
      <xdr:rowOff>43555</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5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60082</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3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153850</xdr:rowOff>
    </xdr:from>
    <xdr:to>
      <xdr:col>41</xdr:col>
      <xdr:colOff>101600</xdr:colOff>
      <xdr:row>97</xdr:row>
      <xdr:rowOff>84000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6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100527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3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128722</xdr:rowOff>
    </xdr:from>
    <xdr:to>
      <xdr:col>36</xdr:col>
      <xdr:colOff>165100</xdr:colOff>
      <xdr:row>97</xdr:row>
      <xdr:rowOff>58872</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5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75399</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3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139069</xdr:rowOff>
    </xdr:from>
    <xdr:to>
      <xdr:col>85</xdr:col>
      <xdr:colOff>127000</xdr:colOff>
      <xdr:row>32</xdr:row>
      <xdr:rowOff>154211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5282569"/>
          <a:ext cx="838200" cy="3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154211</xdr:rowOff>
    </xdr:from>
    <xdr:to>
      <xdr:col>81</xdr:col>
      <xdr:colOff>50800</xdr:colOff>
      <xdr:row>34</xdr:row>
      <xdr:rowOff>47748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5640611"/>
          <a:ext cx="889000" cy="2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163420</xdr:rowOff>
    </xdr:from>
    <xdr:to>
      <xdr:col>76</xdr:col>
      <xdr:colOff>114300</xdr:colOff>
      <xdr:row>34</xdr:row>
      <xdr:rowOff>47748</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582127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150597</xdr:rowOff>
    </xdr:from>
    <xdr:to>
      <xdr:col>71</xdr:col>
      <xdr:colOff>177800</xdr:colOff>
      <xdr:row>33</xdr:row>
      <xdr:rowOff>163420</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5465547"/>
          <a:ext cx="889000" cy="3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88269</xdr:rowOff>
    </xdr:from>
    <xdr:to>
      <xdr:col>85</xdr:col>
      <xdr:colOff>177800</xdr:colOff>
      <xdr:row>31</xdr:row>
      <xdr:rowOff>18419</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5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41296</xdr:rowOff>
    </xdr:from>
    <xdr:ext cx="599010"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518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103411</xdr:rowOff>
    </xdr:from>
    <xdr:to>
      <xdr:col>81</xdr:col>
      <xdr:colOff>101600</xdr:colOff>
      <xdr:row>33</xdr:row>
      <xdr:rowOff>33561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55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50088</xdr:rowOff>
    </xdr:from>
    <xdr:ext cx="59901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181795"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168398</xdr:rowOff>
    </xdr:from>
    <xdr:to>
      <xdr:col>76</xdr:col>
      <xdr:colOff>165100</xdr:colOff>
      <xdr:row>34</xdr:row>
      <xdr:rowOff>98548</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115075</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6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112620</xdr:rowOff>
    </xdr:from>
    <xdr:to>
      <xdr:col>72</xdr:col>
      <xdr:colOff>38100</xdr:colOff>
      <xdr:row>34</xdr:row>
      <xdr:rowOff>42770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5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59297</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5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99797</xdr:rowOff>
    </xdr:from>
    <xdr:to>
      <xdr:col>67</xdr:col>
      <xdr:colOff>101600</xdr:colOff>
      <xdr:row>32</xdr:row>
      <xdr:rowOff>29947</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54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46474</xdr:rowOff>
    </xdr:from>
    <xdr:ext cx="599010"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14795" y="518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8914</xdr:rowOff>
    </xdr:from>
    <xdr:to>
      <xdr:col>85</xdr:col>
      <xdr:colOff>127000</xdr:colOff>
      <xdr:row>55</xdr:row>
      <xdr:rowOff>167402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5481300" y="9267214"/>
          <a:ext cx="838200" cy="3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8914</xdr:rowOff>
    </xdr:from>
    <xdr:to>
      <xdr:col>81</xdr:col>
      <xdr:colOff>50800</xdr:colOff>
      <xdr:row>57</xdr:row>
      <xdr:rowOff>73037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267214"/>
          <a:ext cx="889000" cy="57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73037</xdr:rowOff>
    </xdr:from>
    <xdr:to>
      <xdr:col>76</xdr:col>
      <xdr:colOff>114300</xdr:colOff>
      <xdr:row>57</xdr:row>
      <xdr:rowOff>88673</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84568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84695</xdr:rowOff>
    </xdr:from>
    <xdr:to>
      <xdr:col>71</xdr:col>
      <xdr:colOff>177800</xdr:colOff>
      <xdr:row>57</xdr:row>
      <xdr:rowOff>88673</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85734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116602</xdr:rowOff>
    </xdr:from>
    <xdr:to>
      <xdr:col>85</xdr:col>
      <xdr:colOff>177800</xdr:colOff>
      <xdr:row>56</xdr:row>
      <xdr:rowOff>46752</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5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139479</xdr:rowOff>
    </xdr:from>
    <xdr:ext cx="599010"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3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129564</xdr:rowOff>
    </xdr:from>
    <xdr:to>
      <xdr:col>81</xdr:col>
      <xdr:colOff>101600</xdr:colOff>
      <xdr:row>54</xdr:row>
      <xdr:rowOff>59714</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2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76241</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181795" y="89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22237</xdr:rowOff>
    </xdr:from>
    <xdr:to>
      <xdr:col>76</xdr:col>
      <xdr:colOff>165100</xdr:colOff>
      <xdr:row>57</xdr:row>
      <xdr:rowOff>123837</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140364</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37873</xdr:rowOff>
    </xdr:from>
    <xdr:to>
      <xdr:col>72</xdr:col>
      <xdr:colOff>38100</xdr:colOff>
      <xdr:row>57</xdr:row>
      <xdr:rowOff>139473</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8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156000</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5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33895</xdr:rowOff>
    </xdr:from>
    <xdr:to>
      <xdr:col>67</xdr:col>
      <xdr:colOff>101600</xdr:colOff>
      <xdr:row>57</xdr:row>
      <xdr:rowOff>135495</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152022</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5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86258</xdr:rowOff>
    </xdr:from>
    <xdr:to>
      <xdr:col>85</xdr:col>
      <xdr:colOff>127000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459358"/>
          <a:ext cx="838200" cy="1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35458</xdr:rowOff>
    </xdr:from>
    <xdr:to>
      <xdr:col>85</xdr:col>
      <xdr:colOff>177800</xdr:colOff>
      <xdr:row>78</xdr:row>
      <xdr:rowOff>137058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58335</xdr:rowOff>
    </xdr:from>
    <xdr:ext cx="534377"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2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153614</xdr:rowOff>
    </xdr:from>
    <xdr:to>
      <xdr:col>85</xdr:col>
      <xdr:colOff>127000</xdr:colOff>
      <xdr:row>96</xdr:row>
      <xdr:rowOff>44686</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441364"/>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166385</xdr:rowOff>
    </xdr:from>
    <xdr:to>
      <xdr:col>81</xdr:col>
      <xdr:colOff>50800</xdr:colOff>
      <xdr:row>96</xdr:row>
      <xdr:rowOff>44686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454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122845</xdr:rowOff>
    </xdr:from>
    <xdr:to>
      <xdr:col>76</xdr:col>
      <xdr:colOff>114300</xdr:colOff>
      <xdr:row>95</xdr:row>
      <xdr:rowOff>166385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3703300" y="16410595"/>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105860</xdr:rowOff>
    </xdr:from>
    <xdr:to>
      <xdr:col>71</xdr:col>
      <xdr:colOff>177800</xdr:colOff>
      <xdr:row>95</xdr:row>
      <xdr:rowOff>122845</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393610"/>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102814</xdr:rowOff>
    </xdr:from>
    <xdr:to>
      <xdr:col>85</xdr:col>
      <xdr:colOff>177800</xdr:colOff>
      <xdr:row>96</xdr:row>
      <xdr:rowOff>32964</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125691</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2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165336</xdr:rowOff>
    </xdr:from>
    <xdr:to>
      <xdr:col>81</xdr:col>
      <xdr:colOff>101600</xdr:colOff>
      <xdr:row>96</xdr:row>
      <xdr:rowOff>95486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112013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115585</xdr:rowOff>
    </xdr:from>
    <xdr:to>
      <xdr:col>76</xdr:col>
      <xdr:colOff>165100</xdr:colOff>
      <xdr:row>96</xdr:row>
      <xdr:rowOff>45735</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4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62262</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72045</xdr:rowOff>
    </xdr:from>
    <xdr:to>
      <xdr:col>72</xdr:col>
      <xdr:colOff>38100</xdr:colOff>
      <xdr:row>96</xdr:row>
      <xdr:rowOff>2195</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18722</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1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55060</xdr:rowOff>
    </xdr:from>
    <xdr:to>
      <xdr:col>67</xdr:col>
      <xdr:colOff>101600</xdr:colOff>
      <xdr:row>95</xdr:row>
      <xdr:rowOff>156660</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3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1737</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1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11,500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となっている。そのため、住民一人当たりのコストは類似団体と比べて非常に高くなっており、特に衛生費、商工費及び消防費は高い数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令和元年度は台風被害への対応として、廃棄物処理費による衛生費増や、中小企業向けへの支援等を行い商工費が増加している。また、消防分署の建設工事により消防費が増加している。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実質収支額について平成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年度から令和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年度までは、おおむね</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％台を確保し、令和元年度は</a:t>
          </a:r>
          <a:r>
            <a:rPr kumimoji="1" lang="en-US" altLang="ja-JP" sz="1000">
              <a:latin typeface="ＭＳ ゴシック" pitchFamily="49" charset="-128"/>
              <a:ea typeface="ＭＳ ゴシック" pitchFamily="49" charset="-128"/>
            </a:rPr>
            <a:t>0.47</a:t>
          </a:r>
          <a:r>
            <a:rPr kumimoji="1" lang="ja-JP" altLang="en-US" sz="1000">
              <a:latin typeface="ＭＳ ゴシック" pitchFamily="49" charset="-128"/>
              <a:ea typeface="ＭＳ ゴシック" pitchFamily="49" charset="-128"/>
            </a:rPr>
            <a:t>ポイント増の</a:t>
          </a:r>
          <a:r>
            <a:rPr kumimoji="1" lang="en-US" altLang="ja-JP" sz="1000">
              <a:latin typeface="ＭＳ ゴシック" pitchFamily="49" charset="-128"/>
              <a:ea typeface="ＭＳ ゴシック" pitchFamily="49" charset="-128"/>
            </a:rPr>
            <a:t>8.11</a:t>
          </a:r>
          <a:r>
            <a:rPr kumimoji="1" lang="ja-JP" altLang="en-US" sz="1000">
              <a:latin typeface="ＭＳ ゴシック" pitchFamily="49" charset="-128"/>
              <a:ea typeface="ＭＳ ゴシック" pitchFamily="49" charset="-128"/>
            </a:rPr>
            <a:t>％となっている。</a:t>
          </a:r>
        </a:p>
        <a:p>
          <a:r>
            <a:rPr kumimoji="1" lang="ja-JP" altLang="en-US" sz="1000">
              <a:latin typeface="ＭＳ ゴシック" pitchFamily="49" charset="-128"/>
              <a:ea typeface="ＭＳ ゴシック" pitchFamily="49" charset="-128"/>
            </a:rPr>
            <a:t>　令和元年度において、歳入はふるさと納税による寄付金や特別交付税の増加の影響が大きく、歳入全体として増となった。歳出についても、中学校長寿命化工事や防災行政無線デジタル化工事のほか、台風被害に対する対応等により、前年度より増となっている。歳入歳出ともに増加したが、歳入の増加幅の方が大きく、実質収支額は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また、標準財政規模が前年度から減少したことで、実質収支比率は増となった。</a:t>
          </a:r>
        </a:p>
        <a:p>
          <a:r>
            <a:rPr kumimoji="1" lang="ja-JP" altLang="en-US" sz="1000">
              <a:latin typeface="ＭＳ ゴシック" pitchFamily="49" charset="-128"/>
              <a:ea typeface="ＭＳ ゴシック" pitchFamily="49" charset="-128"/>
            </a:rPr>
            <a:t>　財政調整基金はふるさと納税寄付金を積み立てたため、増となった。直近五年間で財政調整基金残高は最も高くなったものの、大部分がふるさと納税寄付金による一時的な積立であるため、緊急時の対応としての残高としては、依然として不安が残っている。今後も基金残高の増にむけて努力していく必要が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年度に引き続き赤字はなく、全会計黒字となった。</a:t>
          </a:r>
        </a:p>
        <a:p>
          <a:r>
            <a:rPr kumimoji="1" lang="ja-JP" altLang="en-US" sz="1400">
              <a:latin typeface="ＭＳ ゴシック" pitchFamily="49" charset="-128"/>
              <a:ea typeface="ＭＳ ゴシック" pitchFamily="49" charset="-128"/>
            </a:rPr>
            <a:t>　令和元年度の一般会計において、歳入はふるさと納税による寄付金や特別交付税の増加の影響が大きく、歳入全体として増となった。歳出についても、中学校長寿命化工事や防災行政無線デジタル化工事のほか、台風被害に対する対応等により、前年度より増となっている。歳入歳出ともに増加したが、歳入の増加幅の方が大きく、実質収支額は増となった。また、標準財政規模が前年度から減少したことで、実質収支比率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36001;&#25919;G/&#9734;02_&#35519;&#26619;/000_&#12487;&#12540;&#12479;&#39006;/04_&#36001;&#25919;&#29366;&#27841;&#36039;&#26009;&#38598;/R01&#27770;&#31639;/05_&#24066;&#30010;&#26449;&#22238;&#31572;/2&#22238;&#30446;/&#9734;29%20&#31665;&#26681;&#30010;/&#12304;&#36001;&#25919;&#29366;&#27841;&#36039;&#26009;&#38598;&#12305;_143821_&#31665;&#2668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105.9</v>
          </cell>
          <cell r="BX51">
            <v>92.3</v>
          </cell>
          <cell r="CF51">
            <v>85.6</v>
          </cell>
          <cell r="CN51">
            <v>83.9</v>
          </cell>
          <cell r="CV51">
            <v>78.900000000000006</v>
          </cell>
        </row>
        <row r="53">
          <cell r="BP53">
            <v>72.099999999999994</v>
          </cell>
          <cell r="BX53">
            <v>72</v>
          </cell>
          <cell r="CF53">
            <v>72.7</v>
          </cell>
          <cell r="CN53">
            <v>72.099999999999994</v>
          </cell>
          <cell r="CV53">
            <v>72.400000000000006</v>
          </cell>
        </row>
        <row r="55">
          <cell r="AN55" t="str">
            <v>類似団体内平均値</v>
          </cell>
          <cell r="BP55">
            <v>13.1</v>
          </cell>
          <cell r="BX55">
            <v>0</v>
          </cell>
          <cell r="CF55">
            <v>0</v>
          </cell>
          <cell r="CN55">
            <v>0</v>
          </cell>
          <cell r="CV55">
            <v>3.1</v>
          </cell>
        </row>
        <row r="57">
          <cell r="BP57">
            <v>53.4</v>
          </cell>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105.9</v>
          </cell>
          <cell r="BX73">
            <v>92.3</v>
          </cell>
          <cell r="CF73">
            <v>85.6</v>
          </cell>
          <cell r="CN73">
            <v>83.9</v>
          </cell>
          <cell r="CV73">
            <v>78.900000000000006</v>
          </cell>
        </row>
        <row r="75">
          <cell r="BP75">
            <v>11.7</v>
          </cell>
          <cell r="BX75">
            <v>12.6</v>
          </cell>
          <cell r="CF75">
            <v>12.8</v>
          </cell>
          <cell r="CN75">
            <v>11.6</v>
          </cell>
          <cell r="CV75">
            <v>11.1</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12348308</v>
      </c>
      <c r="BO4" s="424"/>
      <c r="BP4" s="424"/>
      <c r="BQ4" s="424"/>
      <c r="BR4" s="424"/>
      <c r="BS4" s="424"/>
      <c r="BT4" s="424"/>
      <c r="BU4" s="425"/>
      <c r="BV4" s="423">
        <v>11602543</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8.1</v>
      </c>
      <c r="CU4" s="608"/>
      <c r="CV4" s="608"/>
      <c r="CW4" s="608"/>
      <c r="CX4" s="608"/>
      <c r="CY4" s="608"/>
      <c r="CZ4" s="608"/>
      <c r="DA4" s="609"/>
      <c r="DB4" s="607">
        <v>7.6</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11497305</v>
      </c>
      <c r="BO5" s="429"/>
      <c r="BP5" s="429"/>
      <c r="BQ5" s="429"/>
      <c r="BR5" s="429"/>
      <c r="BS5" s="429"/>
      <c r="BT5" s="429"/>
      <c r="BU5" s="430"/>
      <c r="BV5" s="428">
        <v>11147709</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96.2</v>
      </c>
      <c r="CU5" s="399"/>
      <c r="CV5" s="399"/>
      <c r="CW5" s="399"/>
      <c r="CX5" s="399"/>
      <c r="CY5" s="399"/>
      <c r="CZ5" s="399"/>
      <c r="DA5" s="400"/>
      <c r="DB5" s="398">
        <v>93.7</v>
      </c>
      <c r="DC5" s="399"/>
      <c r="DD5" s="399"/>
      <c r="DE5" s="399"/>
      <c r="DF5" s="399"/>
      <c r="DG5" s="399"/>
      <c r="DH5" s="399"/>
      <c r="DI5" s="400"/>
      <c r="DJ5" s="186"/>
      <c r="DK5" s="186"/>
      <c r="DL5" s="186"/>
      <c r="DM5" s="186"/>
      <c r="DN5" s="186"/>
      <c r="DO5" s="186"/>
    </row>
    <row r="6" spans="1:119" ht="18.75" customHeight="1" x14ac:dyDescent="0.2">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103</v>
      </c>
      <c r="AV6" s="486"/>
      <c r="AW6" s="486"/>
      <c r="AX6" s="486"/>
      <c r="AY6" s="408" t="s">
        <v>104</v>
      </c>
      <c r="AZ6" s="409"/>
      <c r="BA6" s="409"/>
      <c r="BB6" s="409"/>
      <c r="BC6" s="409"/>
      <c r="BD6" s="409"/>
      <c r="BE6" s="409"/>
      <c r="BF6" s="409"/>
      <c r="BG6" s="409"/>
      <c r="BH6" s="409"/>
      <c r="BI6" s="409"/>
      <c r="BJ6" s="409"/>
      <c r="BK6" s="409"/>
      <c r="BL6" s="409"/>
      <c r="BM6" s="410"/>
      <c r="BN6" s="428">
        <v>851003</v>
      </c>
      <c r="BO6" s="429"/>
      <c r="BP6" s="429"/>
      <c r="BQ6" s="429"/>
      <c r="BR6" s="429"/>
      <c r="BS6" s="429"/>
      <c r="BT6" s="429"/>
      <c r="BU6" s="430"/>
      <c r="BV6" s="428">
        <v>454834</v>
      </c>
      <c r="BW6" s="429"/>
      <c r="BX6" s="429"/>
      <c r="BY6" s="429"/>
      <c r="BZ6" s="429"/>
      <c r="CA6" s="429"/>
      <c r="CB6" s="429"/>
      <c r="CC6" s="430"/>
      <c r="CD6" s="437" t="s">
        <v>105</v>
      </c>
      <c r="CE6" s="438"/>
      <c r="CF6" s="438"/>
      <c r="CG6" s="438"/>
      <c r="CH6" s="438"/>
      <c r="CI6" s="438"/>
      <c r="CJ6" s="438"/>
      <c r="CK6" s="438"/>
      <c r="CL6" s="438"/>
      <c r="CM6" s="438"/>
      <c r="CN6" s="438"/>
      <c r="CO6" s="438"/>
      <c r="CP6" s="438"/>
      <c r="CQ6" s="438"/>
      <c r="CR6" s="438"/>
      <c r="CS6" s="439"/>
      <c r="CT6" s="581">
        <v>96.2</v>
      </c>
      <c r="CU6" s="582"/>
      <c r="CV6" s="582"/>
      <c r="CW6" s="582"/>
      <c r="CX6" s="582"/>
      <c r="CY6" s="582"/>
      <c r="CZ6" s="582"/>
      <c r="DA6" s="583"/>
      <c r="DB6" s="581">
        <v>93.7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106</v>
      </c>
      <c r="AN7" s="402"/>
      <c r="AO7" s="402"/>
      <c r="AP7" s="402"/>
      <c r="AQ7" s="402"/>
      <c r="AR7" s="402"/>
      <c r="AS7" s="402"/>
      <c r="AT7" s="403"/>
      <c r="AU7" s="485" t="s">
        <v>107</v>
      </c>
      <c r="AV7" s="486"/>
      <c r="AW7" s="486"/>
      <c r="AX7" s="486"/>
      <c r="AY7" s="408" t="s">
        <v>108</v>
      </c>
      <c r="AZ7" s="409"/>
      <c r="BA7" s="409"/>
      <c r="BB7" s="409"/>
      <c r="BC7" s="409"/>
      <c r="BD7" s="409"/>
      <c r="BE7" s="409"/>
      <c r="BF7" s="409"/>
      <c r="BG7" s="409"/>
      <c r="BH7" s="409"/>
      <c r="BI7" s="409"/>
      <c r="BJ7" s="409"/>
      <c r="BK7" s="409"/>
      <c r="BL7" s="409"/>
      <c r="BM7" s="410"/>
      <c r="BN7" s="428">
        <v>382152</v>
      </c>
      <c r="BO7" s="429"/>
      <c r="BP7" s="429"/>
      <c r="BQ7" s="429"/>
      <c r="BR7" s="429"/>
      <c r="BS7" s="429"/>
      <c r="BT7" s="429"/>
      <c r="BU7" s="430"/>
      <c r="BV7" s="428">
        <v>9682</v>
      </c>
      <c r="BW7" s="429"/>
      <c r="BX7" s="429"/>
      <c r="BY7" s="429"/>
      <c r="BZ7" s="429"/>
      <c r="CA7" s="429"/>
      <c r="CB7" s="429"/>
      <c r="CC7" s="430"/>
      <c r="CD7" s="437" t="s">
        <v>109</v>
      </c>
      <c r="CE7" s="438"/>
      <c r="CF7" s="438"/>
      <c r="CG7" s="438"/>
      <c r="CH7" s="438"/>
      <c r="CI7" s="438"/>
      <c r="CJ7" s="438"/>
      <c r="CK7" s="438"/>
      <c r="CL7" s="438"/>
      <c r="CM7" s="438"/>
      <c r="CN7" s="438"/>
      <c r="CO7" s="438"/>
      <c r="CP7" s="438"/>
      <c r="CQ7" s="438"/>
      <c r="CR7" s="438"/>
      <c r="CS7" s="439"/>
      <c r="CT7" s="428">
        <v>5782836</v>
      </c>
      <c r="CU7" s="429"/>
      <c r="CV7" s="429"/>
      <c r="CW7" s="429"/>
      <c r="CX7" s="429"/>
      <c r="CY7" s="429"/>
      <c r="CZ7" s="429"/>
      <c r="DA7" s="430"/>
      <c r="DB7" s="428">
        <v>5823736</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110</v>
      </c>
      <c r="AN8" s="402"/>
      <c r="AO8" s="402"/>
      <c r="AP8" s="402"/>
      <c r="AQ8" s="402"/>
      <c r="AR8" s="402"/>
      <c r="AS8" s="402"/>
      <c r="AT8" s="403"/>
      <c r="AU8" s="485" t="s">
        <v>111</v>
      </c>
      <c r="AV8" s="486"/>
      <c r="AW8" s="486"/>
      <c r="AX8" s="486"/>
      <c r="AY8" s="408" t="s">
        <v>112</v>
      </c>
      <c r="AZ8" s="409"/>
      <c r="BA8" s="409"/>
      <c r="BB8" s="409"/>
      <c r="BC8" s="409"/>
      <c r="BD8" s="409"/>
      <c r="BE8" s="409"/>
      <c r="BF8" s="409"/>
      <c r="BG8" s="409"/>
      <c r="BH8" s="409"/>
      <c r="BI8" s="409"/>
      <c r="BJ8" s="409"/>
      <c r="BK8" s="409"/>
      <c r="BL8" s="409"/>
      <c r="BM8" s="410"/>
      <c r="BN8" s="428">
        <v>468851</v>
      </c>
      <c r="BO8" s="429"/>
      <c r="BP8" s="429"/>
      <c r="BQ8" s="429"/>
      <c r="BR8" s="429"/>
      <c r="BS8" s="429"/>
      <c r="BT8" s="429"/>
      <c r="BU8" s="430"/>
      <c r="BV8" s="428">
        <v>445152</v>
      </c>
      <c r="BW8" s="429"/>
      <c r="BX8" s="429"/>
      <c r="BY8" s="429"/>
      <c r="BZ8" s="429"/>
      <c r="CA8" s="429"/>
      <c r="CB8" s="429"/>
      <c r="CC8" s="430"/>
      <c r="CD8" s="437" t="s">
        <v>113</v>
      </c>
      <c r="CE8" s="438"/>
      <c r="CF8" s="438"/>
      <c r="CG8" s="438"/>
      <c r="CH8" s="438"/>
      <c r="CI8" s="438"/>
      <c r="CJ8" s="438"/>
      <c r="CK8" s="438"/>
      <c r="CL8" s="438"/>
      <c r="CM8" s="438"/>
      <c r="CN8" s="438"/>
      <c r="CO8" s="438"/>
      <c r="CP8" s="438"/>
      <c r="CQ8" s="438"/>
      <c r="CR8" s="438"/>
      <c r="CS8" s="439"/>
      <c r="CT8" s="541">
        <v>1.44</v>
      </c>
      <c r="CU8" s="542"/>
      <c r="CV8" s="542"/>
      <c r="CW8" s="542"/>
      <c r="CX8" s="542"/>
      <c r="CY8" s="542"/>
      <c r="CZ8" s="542"/>
      <c r="DA8" s="543"/>
      <c r="DB8" s="541">
        <v>1.42</v>
      </c>
      <c r="DC8" s="542"/>
      <c r="DD8" s="542"/>
      <c r="DE8" s="542"/>
      <c r="DF8" s="542"/>
      <c r="DG8" s="542"/>
      <c r="DH8" s="542"/>
      <c r="DI8" s="543"/>
      <c r="DJ8" s="186"/>
      <c r="DK8" s="186"/>
      <c r="DL8" s="186"/>
      <c r="DM8" s="186"/>
      <c r="DN8" s="186"/>
      <c r="DO8" s="186"/>
    </row>
    <row r="9" spans="1:119" ht="18.75" customHeight="1" thickBot="1" x14ac:dyDescent="0.25">
      <c r="A9" s="187"/>
      <c r="B9" s="570" t="s">
        <v>114</v>
      </c>
      <c r="C9" s="571"/>
      <c r="D9" s="571"/>
      <c r="E9" s="571"/>
      <c r="F9" s="571"/>
      <c r="G9" s="571"/>
      <c r="H9" s="571"/>
      <c r="I9" s="571"/>
      <c r="J9" s="571"/>
      <c r="K9" s="491"/>
      <c r="L9" s="572" t="s">
        <v>115</v>
      </c>
      <c r="M9" s="573"/>
      <c r="N9" s="573"/>
      <c r="O9" s="573"/>
      <c r="P9" s="573"/>
      <c r="Q9" s="574"/>
      <c r="R9" s="575">
        <v>11786</v>
      </c>
      <c r="S9" s="576"/>
      <c r="T9" s="576"/>
      <c r="U9" s="576"/>
      <c r="V9" s="577"/>
      <c r="W9" s="507" t="s">
        <v>116</v>
      </c>
      <c r="X9" s="508"/>
      <c r="Y9" s="508"/>
      <c r="Z9" s="508"/>
      <c r="AA9" s="508"/>
      <c r="AB9" s="508"/>
      <c r="AC9" s="508"/>
      <c r="AD9" s="508"/>
      <c r="AE9" s="508"/>
      <c r="AF9" s="508"/>
      <c r="AG9" s="508"/>
      <c r="AH9" s="508"/>
      <c r="AI9" s="508"/>
      <c r="AJ9" s="508"/>
      <c r="AK9" s="508"/>
      <c r="AL9" s="578"/>
      <c r="AM9" s="497" t="s">
        <v>117</v>
      </c>
      <c r="AN9" s="402"/>
      <c r="AO9" s="402"/>
      <c r="AP9" s="402"/>
      <c r="AQ9" s="402"/>
      <c r="AR9" s="402"/>
      <c r="AS9" s="402"/>
      <c r="AT9" s="403"/>
      <c r="AU9" s="485" t="s">
        <v>95</v>
      </c>
      <c r="AV9" s="486"/>
      <c r="AW9" s="486"/>
      <c r="AX9" s="486"/>
      <c r="AY9" s="408" t="s">
        <v>118</v>
      </c>
      <c r="AZ9" s="409"/>
      <c r="BA9" s="409"/>
      <c r="BB9" s="409"/>
      <c r="BC9" s="409"/>
      <c r="BD9" s="409"/>
      <c r="BE9" s="409"/>
      <c r="BF9" s="409"/>
      <c r="BG9" s="409"/>
      <c r="BH9" s="409"/>
      <c r="BI9" s="409"/>
      <c r="BJ9" s="409"/>
      <c r="BK9" s="409"/>
      <c r="BL9" s="409"/>
      <c r="BM9" s="410"/>
      <c r="BN9" s="428">
        <v>23699</v>
      </c>
      <c r="BO9" s="429"/>
      <c r="BP9" s="429"/>
      <c r="BQ9" s="429"/>
      <c r="BR9" s="429"/>
      <c r="BS9" s="429"/>
      <c r="BT9" s="429"/>
      <c r="BU9" s="430"/>
      <c r="BV9" s="428">
        <v>-7346</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9</v>
      </c>
      <c r="CU9" s="399"/>
      <c r="CV9" s="399"/>
      <c r="CW9" s="399"/>
      <c r="CX9" s="399"/>
      <c r="CY9" s="399"/>
      <c r="CZ9" s="399"/>
      <c r="DA9" s="400"/>
      <c r="DB9" s="398">
        <v>9.1999999999999993</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120</v>
      </c>
      <c r="M10" s="402"/>
      <c r="N10" s="402"/>
      <c r="O10" s="402"/>
      <c r="P10" s="402"/>
      <c r="Q10" s="403"/>
      <c r="R10" s="404">
        <v>13853</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95</v>
      </c>
      <c r="AV10" s="486"/>
      <c r="AW10" s="486"/>
      <c r="AX10" s="486"/>
      <c r="AY10" s="408" t="s">
        <v>122</v>
      </c>
      <c r="AZ10" s="409"/>
      <c r="BA10" s="409"/>
      <c r="BB10" s="409"/>
      <c r="BC10" s="409"/>
      <c r="BD10" s="409"/>
      <c r="BE10" s="409"/>
      <c r="BF10" s="409"/>
      <c r="BG10" s="409"/>
      <c r="BH10" s="409"/>
      <c r="BI10" s="409"/>
      <c r="BJ10" s="409"/>
      <c r="BK10" s="409"/>
      <c r="BL10" s="409"/>
      <c r="BM10" s="410"/>
      <c r="BN10" s="428">
        <v>813699</v>
      </c>
      <c r="BO10" s="429"/>
      <c r="BP10" s="429"/>
      <c r="BQ10" s="429"/>
      <c r="BR10" s="429"/>
      <c r="BS10" s="429"/>
      <c r="BT10" s="429"/>
      <c r="BU10" s="430"/>
      <c r="BV10" s="428">
        <v>643862</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95</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11468</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701199</v>
      </c>
      <c r="BO12" s="429"/>
      <c r="BP12" s="429"/>
      <c r="BQ12" s="429"/>
      <c r="BR12" s="429"/>
      <c r="BS12" s="429"/>
      <c r="BT12" s="429"/>
      <c r="BU12" s="430"/>
      <c r="BV12" s="428">
        <v>273394</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10860</v>
      </c>
      <c r="S13" s="532"/>
      <c r="T13" s="532"/>
      <c r="U13" s="532"/>
      <c r="V13" s="533"/>
      <c r="W13" s="519" t="s">
        <v>140</v>
      </c>
      <c r="X13" s="441"/>
      <c r="Y13" s="441"/>
      <c r="Z13" s="441"/>
      <c r="AA13" s="441"/>
      <c r="AB13" s="442"/>
      <c r="AC13" s="404">
        <v>72</v>
      </c>
      <c r="AD13" s="405"/>
      <c r="AE13" s="405"/>
      <c r="AF13" s="405"/>
      <c r="AG13" s="406"/>
      <c r="AH13" s="404">
        <v>50</v>
      </c>
      <c r="AI13" s="405"/>
      <c r="AJ13" s="405"/>
      <c r="AK13" s="405"/>
      <c r="AL13" s="407"/>
      <c r="AM13" s="497" t="s">
        <v>141</v>
      </c>
      <c r="AN13" s="402"/>
      <c r="AO13" s="402"/>
      <c r="AP13" s="402"/>
      <c r="AQ13" s="402"/>
      <c r="AR13" s="402"/>
      <c r="AS13" s="402"/>
      <c r="AT13" s="403"/>
      <c r="AU13" s="485" t="s">
        <v>103</v>
      </c>
      <c r="AV13" s="486"/>
      <c r="AW13" s="486"/>
      <c r="AX13" s="486"/>
      <c r="AY13" s="408" t="s">
        <v>142</v>
      </c>
      <c r="AZ13" s="409"/>
      <c r="BA13" s="409"/>
      <c r="BB13" s="409"/>
      <c r="BC13" s="409"/>
      <c r="BD13" s="409"/>
      <c r="BE13" s="409"/>
      <c r="BF13" s="409"/>
      <c r="BG13" s="409"/>
      <c r="BH13" s="409"/>
      <c r="BI13" s="409"/>
      <c r="BJ13" s="409"/>
      <c r="BK13" s="409"/>
      <c r="BL13" s="409"/>
      <c r="BM13" s="410"/>
      <c r="BN13" s="428">
        <v>136199</v>
      </c>
      <c r="BO13" s="429"/>
      <c r="BP13" s="429"/>
      <c r="BQ13" s="429"/>
      <c r="BR13" s="429"/>
      <c r="BS13" s="429"/>
      <c r="BT13" s="429"/>
      <c r="BU13" s="430"/>
      <c r="BV13" s="428">
        <v>363122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11.1</v>
      </c>
      <c r="CU13" s="399"/>
      <c r="CV13" s="399"/>
      <c r="CW13" s="399"/>
      <c r="CX13" s="399"/>
      <c r="CY13" s="399"/>
      <c r="CZ13" s="399"/>
      <c r="DA13" s="400"/>
      <c r="DB13" s="398">
        <v>11.6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11655</v>
      </c>
      <c r="S14" s="532"/>
      <c r="T14" s="532"/>
      <c r="U14" s="532"/>
      <c r="V14" s="533"/>
      <c r="W14" s="534"/>
      <c r="X14" s="444"/>
      <c r="Y14" s="444"/>
      <c r="Z14" s="444"/>
      <c r="AA14" s="444"/>
      <c r="AB14" s="445"/>
      <c r="AC14" s="524">
        <v>1.1000000000000001</v>
      </c>
      <c r="AD14" s="525"/>
      <c r="AE14" s="525"/>
      <c r="AF14" s="525"/>
      <c r="AG14" s="526"/>
      <c r="AH14" s="524">
        <v>0.6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78.900000000000006</v>
      </c>
      <c r="CU14" s="536"/>
      <c r="CV14" s="536"/>
      <c r="CW14" s="536"/>
      <c r="CX14" s="536"/>
      <c r="CY14" s="536"/>
      <c r="CZ14" s="536"/>
      <c r="DA14" s="537"/>
      <c r="DB14" s="535">
        <v>83.9</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11162</v>
      </c>
      <c r="S15" s="532"/>
      <c r="T15" s="532"/>
      <c r="U15" s="532"/>
      <c r="V15" s="533"/>
      <c r="W15" s="519" t="s">
        <v>147</v>
      </c>
      <c r="X15" s="441"/>
      <c r="Y15" s="441"/>
      <c r="Z15" s="441"/>
      <c r="AA15" s="441"/>
      <c r="AB15" s="442"/>
      <c r="AC15" s="404">
        <v>634</v>
      </c>
      <c r="AD15" s="405"/>
      <c r="AE15" s="405"/>
      <c r="AF15" s="405"/>
      <c r="AG15" s="406"/>
      <c r="AH15" s="404">
        <v>725</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4396610</v>
      </c>
      <c r="BO15" s="424"/>
      <c r="BP15" s="424"/>
      <c r="BQ15" s="424"/>
      <c r="BR15" s="424"/>
      <c r="BS15" s="424"/>
      <c r="BT15" s="424"/>
      <c r="BU15" s="425"/>
      <c r="BV15" s="423">
        <v>4415501</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9.8000000000000007</v>
      </c>
      <c r="AD16" s="525"/>
      <c r="AE16" s="525"/>
      <c r="AF16" s="525"/>
      <c r="AG16" s="526"/>
      <c r="AH16" s="524">
        <v>8.9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3000926</v>
      </c>
      <c r="BO16" s="429"/>
      <c r="BP16" s="429"/>
      <c r="BQ16" s="429"/>
      <c r="BR16" s="429"/>
      <c r="BS16" s="429"/>
      <c r="BT16" s="429"/>
      <c r="BU16" s="430"/>
      <c r="BV16" s="428">
        <v>3046715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5784</v>
      </c>
      <c r="AD17" s="405"/>
      <c r="AE17" s="405"/>
      <c r="AF17" s="405"/>
      <c r="AG17" s="406"/>
      <c r="AH17" s="404">
        <v>7400</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5782836</v>
      </c>
      <c r="BO17" s="429"/>
      <c r="BP17" s="429"/>
      <c r="BQ17" s="429"/>
      <c r="BR17" s="429"/>
      <c r="BS17" s="429"/>
      <c r="BT17" s="429"/>
      <c r="BU17" s="430"/>
      <c r="BV17" s="428">
        <v>5823736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92.86</v>
      </c>
      <c r="M18" s="493"/>
      <c r="N18" s="493"/>
      <c r="O18" s="493"/>
      <c r="P18" s="493"/>
      <c r="Q18" s="493"/>
      <c r="R18" s="494"/>
      <c r="S18" s="494"/>
      <c r="T18" s="494"/>
      <c r="U18" s="494"/>
      <c r="V18" s="495"/>
      <c r="W18" s="509"/>
      <c r="X18" s="510"/>
      <c r="Y18" s="510"/>
      <c r="Z18" s="510"/>
      <c r="AA18" s="510"/>
      <c r="AB18" s="520"/>
      <c r="AC18" s="392">
        <v>89.1</v>
      </c>
      <c r="AD18" s="393"/>
      <c r="AE18" s="393"/>
      <c r="AF18" s="393"/>
      <c r="AG18" s="496"/>
      <c r="AH18" s="392">
        <v>90.5</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6242759</v>
      </c>
      <c r="BO18" s="429"/>
      <c r="BP18" s="429"/>
      <c r="BQ18" s="429"/>
      <c r="BR18" s="429"/>
      <c r="BS18" s="429"/>
      <c r="BT18" s="429"/>
      <c r="BU18" s="430"/>
      <c r="BV18" s="428">
        <v>6127617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127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9581275</v>
      </c>
      <c r="BO19" s="429"/>
      <c r="BP19" s="429"/>
      <c r="BQ19" s="429"/>
      <c r="BR19" s="429"/>
      <c r="BS19" s="429"/>
      <c r="BT19" s="429"/>
      <c r="BU19" s="430"/>
      <c r="BV19" s="428">
        <v>8452970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6088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7449380</v>
      </c>
      <c r="BO23" s="429"/>
      <c r="BP23" s="429"/>
      <c r="BQ23" s="429"/>
      <c r="BR23" s="429"/>
      <c r="BS23" s="429"/>
      <c r="BT23" s="429"/>
      <c r="BU23" s="430"/>
      <c r="BV23" s="428">
        <v>6968949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8550</v>
      </c>
      <c r="R24" s="405"/>
      <c r="S24" s="405"/>
      <c r="T24" s="405"/>
      <c r="U24" s="405"/>
      <c r="V24" s="406"/>
      <c r="W24" s="470"/>
      <c r="X24" s="461"/>
      <c r="Y24" s="462"/>
      <c r="Z24" s="401" t="s">
        <v>171</v>
      </c>
      <c r="AA24" s="402"/>
      <c r="AB24" s="402"/>
      <c r="AC24" s="402"/>
      <c r="AD24" s="402"/>
      <c r="AE24" s="402"/>
      <c r="AF24" s="402"/>
      <c r="AG24" s="403"/>
      <c r="AH24" s="404">
        <v>333</v>
      </c>
      <c r="AI24" s="405"/>
      <c r="AJ24" s="405"/>
      <c r="AK24" s="405"/>
      <c r="AL24" s="406"/>
      <c r="AM24" s="404">
        <v>1019313</v>
      </c>
      <c r="AN24" s="405"/>
      <c r="AO24" s="405"/>
      <c r="AP24" s="405"/>
      <c r="AQ24" s="405"/>
      <c r="AR24" s="406"/>
      <c r="AS24" s="404">
        <v>3061</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3427898</v>
      </c>
      <c r="BO24" s="429"/>
      <c r="BP24" s="429"/>
      <c r="BQ24" s="429"/>
      <c r="BR24" s="429"/>
      <c r="BS24" s="429"/>
      <c r="BT24" s="429"/>
      <c r="BU24" s="430"/>
      <c r="BV24" s="428">
        <v>2913146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6800</v>
      </c>
      <c r="R25" s="405"/>
      <c r="S25" s="405"/>
      <c r="T25" s="405"/>
      <c r="U25" s="405"/>
      <c r="V25" s="406"/>
      <c r="W25" s="470"/>
      <c r="X25" s="461"/>
      <c r="Y25" s="462"/>
      <c r="Z25" s="401" t="s">
        <v>174</v>
      </c>
      <c r="AA25" s="402"/>
      <c r="AB25" s="402"/>
      <c r="AC25" s="402"/>
      <c r="AD25" s="402"/>
      <c r="AE25" s="402"/>
      <c r="AF25" s="402"/>
      <c r="AG25" s="403"/>
      <c r="AH25" s="404">
        <v>97</v>
      </c>
      <c r="AI25" s="405"/>
      <c r="AJ25" s="405"/>
      <c r="AK25" s="405"/>
      <c r="AL25" s="406"/>
      <c r="AM25" s="404">
        <v>297402</v>
      </c>
      <c r="AN25" s="405"/>
      <c r="AO25" s="405"/>
      <c r="AP25" s="405"/>
      <c r="AQ25" s="405"/>
      <c r="AR25" s="406"/>
      <c r="AS25" s="404">
        <v>3066</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68941</v>
      </c>
      <c r="BO25" s="424"/>
      <c r="BP25" s="424"/>
      <c r="BQ25" s="424"/>
      <c r="BR25" s="424"/>
      <c r="BS25" s="424"/>
      <c r="BT25" s="424"/>
      <c r="BU25" s="425"/>
      <c r="BV25" s="423">
        <v>517125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6300</v>
      </c>
      <c r="R26" s="405"/>
      <c r="S26" s="405"/>
      <c r="T26" s="405"/>
      <c r="U26" s="405"/>
      <c r="V26" s="406"/>
      <c r="W26" s="470"/>
      <c r="X26" s="461"/>
      <c r="Y26" s="462"/>
      <c r="Z26" s="401" t="s">
        <v>177</v>
      </c>
      <c r="AA26" s="483"/>
      <c r="AB26" s="483"/>
      <c r="AC26" s="483"/>
      <c r="AD26" s="483"/>
      <c r="AE26" s="483"/>
      <c r="AF26" s="483"/>
      <c r="AG26" s="484"/>
      <c r="AH26" s="404">
        <v>6</v>
      </c>
      <c r="AI26" s="405"/>
      <c r="AJ26" s="405"/>
      <c r="AK26" s="405"/>
      <c r="AL26" s="406"/>
      <c r="AM26" s="404">
        <v>16752</v>
      </c>
      <c r="AN26" s="405"/>
      <c r="AO26" s="405"/>
      <c r="AP26" s="405"/>
      <c r="AQ26" s="405"/>
      <c r="AR26" s="406"/>
      <c r="AS26" s="404">
        <v>2792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4080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14828</v>
      </c>
      <c r="AN27" s="405"/>
      <c r="AO27" s="405"/>
      <c r="AP27" s="405"/>
      <c r="AQ27" s="405"/>
      <c r="AR27" s="406"/>
      <c r="AS27" s="404">
        <v>3707</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183</v>
      </c>
      <c r="F28" s="402"/>
      <c r="G28" s="402"/>
      <c r="H28" s="402"/>
      <c r="I28" s="402"/>
      <c r="J28" s="402"/>
      <c r="K28" s="403"/>
      <c r="L28" s="404">
        <v>1</v>
      </c>
      <c r="M28" s="405"/>
      <c r="N28" s="405"/>
      <c r="O28" s="405"/>
      <c r="P28" s="406"/>
      <c r="Q28" s="404">
        <v>3280</v>
      </c>
      <c r="R28" s="405"/>
      <c r="S28" s="405"/>
      <c r="T28" s="405"/>
      <c r="U28" s="405"/>
      <c r="V28" s="406"/>
      <c r="W28" s="470"/>
      <c r="X28" s="461"/>
      <c r="Y28" s="462"/>
      <c r="Z28" s="401" t="s">
        <v>184</v>
      </c>
      <c r="AA28" s="402"/>
      <c r="AB28" s="402"/>
      <c r="AC28" s="402"/>
      <c r="AD28" s="402"/>
      <c r="AE28" s="402"/>
      <c r="AF28" s="402"/>
      <c r="AG28" s="403"/>
      <c r="AH28" s="404" t="s">
        <v>185</v>
      </c>
      <c r="AI28" s="405"/>
      <c r="AJ28" s="405"/>
      <c r="AK28" s="405"/>
      <c r="AL28" s="406"/>
      <c r="AM28" s="404" t="s">
        <v>129</v>
      </c>
      <c r="AN28" s="405"/>
      <c r="AO28" s="405"/>
      <c r="AP28" s="405"/>
      <c r="AQ28" s="405"/>
      <c r="AR28" s="406"/>
      <c r="AS28" s="404" t="s">
        <v>138</v>
      </c>
      <c r="AT28" s="405"/>
      <c r="AU28" s="405"/>
      <c r="AV28" s="405"/>
      <c r="AW28" s="405"/>
      <c r="AX28" s="407"/>
      <c r="AY28" s="411" t="s">
        <v>186</v>
      </c>
      <c r="AZ28" s="412"/>
      <c r="BA28" s="412"/>
      <c r="BB28" s="413"/>
      <c r="BC28" s="420" t="s">
        <v>49</v>
      </c>
      <c r="BD28" s="421"/>
      <c r="BE28" s="421"/>
      <c r="BF28" s="421"/>
      <c r="BG28" s="421"/>
      <c r="BH28" s="421"/>
      <c r="BI28" s="421"/>
      <c r="BJ28" s="421"/>
      <c r="BK28" s="421"/>
      <c r="BL28" s="421"/>
      <c r="BM28" s="422"/>
      <c r="BN28" s="423">
        <v>1854431</v>
      </c>
      <c r="BO28" s="424"/>
      <c r="BP28" s="424"/>
      <c r="BQ28" s="424"/>
      <c r="BR28" s="424"/>
      <c r="BS28" s="424"/>
      <c r="BT28" s="424"/>
      <c r="BU28" s="425"/>
      <c r="BV28" s="423">
        <v>1741931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12</v>
      </c>
      <c r="M29" s="405"/>
      <c r="N29" s="405"/>
      <c r="O29" s="405"/>
      <c r="P29" s="406"/>
      <c r="Q29" s="404">
        <v>3060</v>
      </c>
      <c r="R29" s="405"/>
      <c r="S29" s="405"/>
      <c r="T29" s="405"/>
      <c r="U29" s="405"/>
      <c r="V29" s="406"/>
      <c r="W29" s="471"/>
      <c r="X29" s="472"/>
      <c r="Y29" s="473"/>
      <c r="Z29" s="401" t="s">
        <v>188</v>
      </c>
      <c r="AA29" s="402"/>
      <c r="AB29" s="402"/>
      <c r="AC29" s="402"/>
      <c r="AD29" s="402"/>
      <c r="AE29" s="402"/>
      <c r="AF29" s="402"/>
      <c r="AG29" s="403"/>
      <c r="AH29" s="404">
        <v>337</v>
      </c>
      <c r="AI29" s="405"/>
      <c r="AJ29" s="405"/>
      <c r="AK29" s="405"/>
      <c r="AL29" s="406"/>
      <c r="AM29" s="404">
        <v>1034141</v>
      </c>
      <c r="AN29" s="405"/>
      <c r="AO29" s="405"/>
      <c r="AP29" s="405"/>
      <c r="AQ29" s="405"/>
      <c r="AR29" s="406"/>
      <c r="AS29" s="404">
        <v>3069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t="s">
        <v>138</v>
      </c>
      <c r="BO29" s="429"/>
      <c r="BP29" s="429"/>
      <c r="BQ29" s="429"/>
      <c r="BR29" s="429"/>
      <c r="BS29" s="429"/>
      <c r="BT29" s="429"/>
      <c r="BU29" s="430"/>
      <c r="BV29" s="428" t="s">
        <v>179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489519</v>
      </c>
      <c r="BO30" s="432"/>
      <c r="BP30" s="432"/>
      <c r="BQ30" s="432"/>
      <c r="BR30" s="432"/>
      <c r="BS30" s="432"/>
      <c r="BT30" s="432"/>
      <c r="BU30" s="433"/>
      <c r="BV30" s="431">
        <v>494319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温泉特別会計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箱根町外二カ市組合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（公財）箱根町文化スポーツ財団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育英奨学金特別会計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南足柄市外４カ市町組合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（一財）箱根町観光協会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神奈川県市町村職員退職手当組合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（公財）かながわ健康財団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神奈川県後期高齢者医療広域連合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神奈川県後期高齢者医療広域連合（後期高齢者特別会計）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神奈川県町村情報システム共同組合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4tXDld9bhOP0z6J0e9SskWvjH9Z4y1oZaSSLKKfsYOfS96NzOYoGpbU145Qrc3y69M6HacbqqODXTnRuXP5JJw==" saltValue="tCHn0rdEv6PZyOzEq+DI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0" t="s">
        <v>561</v>
      </c>
      <c r="D34" s="1210"/>
      <c r="E34" s="1211"/>
      <c r="F34" s="32">
        <v>6.66</v>
      </c>
      <c r="G34" s="33">
        <v>7.19</v>
      </c>
      <c r="H34" s="33">
        <v>7.66</v>
      </c>
      <c r="I34" s="33">
        <v>7.27</v>
      </c>
      <c r="J34" s="34">
        <v>7.65</v>
      </c>
      <c r="K34" s="22"/>
      <c r="L34" s="22"/>
      <c r="M34" s="22"/>
      <c r="N34" s="22"/>
      <c r="O34" s="22"/>
      <c r="P34" s="22"/>
    </row>
    <row r="35" spans="1:16" ht="39" customHeight="1" x14ac:dyDescent="0.2">
      <c r="A35" s="22"/>
      <c r="B35" s="35"/>
      <c r="C35" s="1204" t="s">
        <v>562</v>
      </c>
      <c r="D35" s="1205"/>
      <c r="E35" s="1206"/>
      <c r="F35" s="36" t="s">
        <v>514</v>
      </c>
      <c r="G35" s="37" t="s">
        <v>514</v>
      </c>
      <c r="H35" s="37" t="s">
        <v>514</v>
      </c>
      <c r="I35" s="37">
        <v>4.07</v>
      </c>
      <c r="J35" s="38">
        <v>4.82</v>
      </c>
      <c r="K35" s="22"/>
      <c r="L35" s="22"/>
      <c r="M35" s="22"/>
      <c r="N35" s="22"/>
      <c r="O35" s="22"/>
      <c r="P35" s="22"/>
    </row>
    <row r="36" spans="1:16" ht="39" customHeight="1" x14ac:dyDescent="0.2">
      <c r="A36" s="22"/>
      <c r="B36" s="35"/>
      <c r="C36" s="1204" t="s">
        <v>563</v>
      </c>
      <c r="D36" s="1205"/>
      <c r="E36" s="1206"/>
      <c r="F36" s="36">
        <v>2.84</v>
      </c>
      <c r="G36" s="37">
        <v>2.72</v>
      </c>
      <c r="H36" s="37">
        <v>3.27</v>
      </c>
      <c r="I36" s="37">
        <v>3.41</v>
      </c>
      <c r="J36" s="38">
        <v>3.41</v>
      </c>
      <c r="K36" s="22"/>
      <c r="L36" s="22"/>
      <c r="M36" s="22"/>
      <c r="N36" s="22"/>
      <c r="O36" s="22"/>
      <c r="P36" s="22"/>
    </row>
    <row r="37" spans="1:16" ht="39" customHeight="1" x14ac:dyDescent="0.2">
      <c r="A37" s="22"/>
      <c r="B37" s="35"/>
      <c r="C37" s="1204" t="s">
        <v>564</v>
      </c>
      <c r="D37" s="1205"/>
      <c r="E37" s="1206"/>
      <c r="F37" s="36">
        <v>0.15</v>
      </c>
      <c r="G37" s="37">
        <v>0.31</v>
      </c>
      <c r="H37" s="37">
        <v>1.04</v>
      </c>
      <c r="I37" s="37">
        <v>0.91</v>
      </c>
      <c r="J37" s="38">
        <v>1.05</v>
      </c>
      <c r="K37" s="22"/>
      <c r="L37" s="22"/>
      <c r="M37" s="22"/>
      <c r="N37" s="22"/>
      <c r="O37" s="22"/>
      <c r="P37" s="22"/>
    </row>
    <row r="38" spans="1:16" ht="39" customHeight="1" x14ac:dyDescent="0.2">
      <c r="A38" s="22"/>
      <c r="B38" s="35"/>
      <c r="C38" s="1204" t="s">
        <v>565</v>
      </c>
      <c r="D38" s="1205"/>
      <c r="E38" s="1206"/>
      <c r="F38" s="36">
        <v>1.29</v>
      </c>
      <c r="G38" s="37">
        <v>1.91</v>
      </c>
      <c r="H38" s="37">
        <v>1.02</v>
      </c>
      <c r="I38" s="37">
        <v>1.23</v>
      </c>
      <c r="J38" s="38">
        <v>1.02</v>
      </c>
      <c r="K38" s="22"/>
      <c r="L38" s="22"/>
      <c r="M38" s="22"/>
      <c r="N38" s="22"/>
      <c r="O38" s="22"/>
      <c r="P38" s="22"/>
    </row>
    <row r="39" spans="1:16" ht="39" customHeight="1" x14ac:dyDescent="0.2">
      <c r="A39" s="22"/>
      <c r="B39" s="35"/>
      <c r="C39" s="1204" t="s">
        <v>566</v>
      </c>
      <c r="D39" s="1205"/>
      <c r="E39" s="1206"/>
      <c r="F39" s="36">
        <v>0.42</v>
      </c>
      <c r="G39" s="37">
        <v>0.34</v>
      </c>
      <c r="H39" s="37">
        <v>0.25</v>
      </c>
      <c r="I39" s="37">
        <v>0.33</v>
      </c>
      <c r="J39" s="38">
        <v>0.48</v>
      </c>
      <c r="K39" s="22"/>
      <c r="L39" s="22"/>
      <c r="M39" s="22"/>
      <c r="N39" s="22"/>
      <c r="O39" s="22"/>
      <c r="P39" s="22"/>
    </row>
    <row r="40" spans="1:16" ht="39" customHeight="1" x14ac:dyDescent="0.2">
      <c r="A40" s="22"/>
      <c r="B40" s="35"/>
      <c r="C40" s="1204" t="s">
        <v>567</v>
      </c>
      <c r="D40" s="1205"/>
      <c r="E40" s="1206"/>
      <c r="F40" s="36">
        <v>0.2</v>
      </c>
      <c r="G40" s="37">
        <v>0.25</v>
      </c>
      <c r="H40" s="37">
        <v>0.28000000000000003</v>
      </c>
      <c r="I40" s="37">
        <v>0.36</v>
      </c>
      <c r="J40" s="38">
        <v>0.44</v>
      </c>
      <c r="K40" s="22"/>
      <c r="L40" s="22"/>
      <c r="M40" s="22"/>
      <c r="N40" s="22"/>
      <c r="O40" s="22"/>
      <c r="P40" s="22"/>
    </row>
    <row r="41" spans="1:16" ht="39" customHeight="1" x14ac:dyDescent="0.2">
      <c r="A41" s="22"/>
      <c r="B41" s="35"/>
      <c r="C41" s="1204" t="s">
        <v>568</v>
      </c>
      <c r="D41" s="1205"/>
      <c r="E41" s="1206"/>
      <c r="F41" s="36">
        <v>0.15</v>
      </c>
      <c r="G41" s="37">
        <v>0.15</v>
      </c>
      <c r="H41" s="37">
        <v>0.18</v>
      </c>
      <c r="I41" s="37">
        <v>0.16</v>
      </c>
      <c r="J41" s="38">
        <v>0.17</v>
      </c>
      <c r="K41" s="22"/>
      <c r="L41" s="22"/>
      <c r="M41" s="22"/>
      <c r="N41" s="22"/>
      <c r="O41" s="22"/>
      <c r="P41" s="22"/>
    </row>
    <row r="42" spans="1:16" ht="39" customHeight="1" x14ac:dyDescent="0.2">
      <c r="A42" s="22"/>
      <c r="B42" s="39"/>
      <c r="C42" s="1204" t="s">
        <v>569</v>
      </c>
      <c r="D42" s="1205"/>
      <c r="E42" s="1206"/>
      <c r="F42" s="36" t="s">
        <v>514</v>
      </c>
      <c r="G42" s="37" t="s">
        <v>514</v>
      </c>
      <c r="H42" s="37" t="s">
        <v>514</v>
      </c>
      <c r="I42" s="37" t="s">
        <v>514</v>
      </c>
      <c r="J42" s="38" t="s">
        <v>514</v>
      </c>
      <c r="K42" s="22"/>
      <c r="L42" s="22"/>
      <c r="M42" s="22"/>
      <c r="N42" s="22"/>
      <c r="O42" s="22"/>
      <c r="P42" s="22"/>
    </row>
    <row r="43" spans="1:16" ht="39" customHeight="1" thickBot="1" x14ac:dyDescent="0.25">
      <c r="A43" s="22"/>
      <c r="B43" s="40"/>
      <c r="C43" s="1207" t="s">
        <v>570</v>
      </c>
      <c r="D43" s="1208"/>
      <c r="E43" s="1209"/>
      <c r="F43" s="41">
        <v>0.51</v>
      </c>
      <c r="G43" s="42">
        <v>0.93</v>
      </c>
      <c r="H43" s="42">
        <v>3.08</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HFAN8UtVDqyCGvv2xVqUmMSW0LyOFmZaIrw3yBjwaWQVKNMbQ7O+cxK/GWsK8wmtFOz3zf4hEgDkeUCr7b5jw==" saltValue="2frHfIOohXos4F1SgrDr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992</v>
      </c>
      <c r="L45" s="60">
        <v>958</v>
      </c>
      <c r="M45" s="60">
        <v>886</v>
      </c>
      <c r="N45" s="60">
        <v>786</v>
      </c>
      <c r="O45" s="61">
        <v>868</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2">
      <c r="A48" s="48"/>
      <c r="B48" s="1232"/>
      <c r="C48" s="1233"/>
      <c r="D48" s="62"/>
      <c r="E48" s="1214" t="s">
        <v>15</v>
      </c>
      <c r="F48" s="1214"/>
      <c r="G48" s="1214"/>
      <c r="H48" s="1214"/>
      <c r="I48" s="1214"/>
      <c r="J48" s="1215"/>
      <c r="K48" s="63">
        <v>296</v>
      </c>
      <c r="L48" s="64">
        <v>307</v>
      </c>
      <c r="M48" s="64">
        <v>263</v>
      </c>
      <c r="N48" s="64">
        <v>209</v>
      </c>
      <c r="O48" s="65">
        <v>194</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514</v>
      </c>
      <c r="L49" s="64" t="s">
        <v>514</v>
      </c>
      <c r="M49" s="64" t="s">
        <v>514</v>
      </c>
      <c r="N49" s="64" t="s">
        <v>514</v>
      </c>
      <c r="O49" s="65" t="s">
        <v>514</v>
      </c>
      <c r="P49" s="48"/>
      <c r="Q49" s="48"/>
      <c r="R49" s="48"/>
      <c r="S49" s="48"/>
      <c r="T49" s="48"/>
      <c r="U49" s="48"/>
    </row>
    <row r="50" spans="1:21" ht="30.75" customHeight="1" x14ac:dyDescent="0.2">
      <c r="A50" s="48"/>
      <c r="B50" s="1232"/>
      <c r="C50" s="1233"/>
      <c r="D50" s="62"/>
      <c r="E50" s="1214" t="s">
        <v>17</v>
      </c>
      <c r="F50" s="1214"/>
      <c r="G50" s="1214"/>
      <c r="H50" s="1214"/>
      <c r="I50" s="1214"/>
      <c r="J50" s="1215"/>
      <c r="K50" s="63" t="s">
        <v>514</v>
      </c>
      <c r="L50" s="64" t="s">
        <v>514</v>
      </c>
      <c r="M50" s="64" t="s">
        <v>514</v>
      </c>
      <c r="N50" s="64" t="s">
        <v>514</v>
      </c>
      <c r="O50" s="65" t="s">
        <v>514</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583</v>
      </c>
      <c r="L52" s="64">
        <v>592</v>
      </c>
      <c r="M52" s="64">
        <v>509</v>
      </c>
      <c r="N52" s="64">
        <v>472</v>
      </c>
      <c r="O52" s="65">
        <v>458</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705</v>
      </c>
      <c r="L53" s="69">
        <v>673</v>
      </c>
      <c r="M53" s="69">
        <v>640</v>
      </c>
      <c r="N53" s="69">
        <v>523</v>
      </c>
      <c r="O53" s="70">
        <v>604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0" t="s">
        <v>26</v>
      </c>
      <c r="C57" s="1221"/>
      <c r="D57" s="1224" t="s">
        <v>27</v>
      </c>
      <c r="E57" s="1225"/>
      <c r="F57" s="1225"/>
      <c r="G57" s="1225"/>
      <c r="H57" s="1225"/>
      <c r="I57" s="1225"/>
      <c r="J57" s="1226"/>
      <c r="K57" s="83" t="s">
        <v>514</v>
      </c>
      <c r="L57" s="84" t="s">
        <v>514</v>
      </c>
      <c r="M57" s="84" t="s">
        <v>514</v>
      </c>
      <c r="N57" s="84" t="s">
        <v>514</v>
      </c>
      <c r="O57" s="85" t="s">
        <v>514</v>
      </c>
    </row>
    <row r="58" spans="1:21" ht="31.5" customHeight="1" thickBot="1" x14ac:dyDescent="0.25">
      <c r="B58" s="1222"/>
      <c r="C58" s="1223"/>
      <c r="D58" s="1227" t="s">
        <v>28</v>
      </c>
      <c r="E58" s="1228"/>
      <c r="F58" s="1228"/>
      <c r="G58" s="1228"/>
      <c r="H58" s="1228"/>
      <c r="I58" s="1228"/>
      <c r="J58" s="1229"/>
      <c r="K58" s="86" t="s">
        <v>514</v>
      </c>
      <c r="L58" s="87" t="s">
        <v>514</v>
      </c>
      <c r="M58" s="87" t="s">
        <v>514</v>
      </c>
      <c r="N58" s="87" t="s">
        <v>514</v>
      </c>
      <c r="O58" s="88" t="s">
        <v>514</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s3bxroKqC2JM6sj9MjxkGg5Xy3I6YDHGEiyWwmu/bmnLk6LcCyIwYuMjf1j+4Pe6ujq7MoPAS2vM5Ixbdk4A==" saltValue="g2dh1g38ldGH2vsLb0a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50" t="s">
        <v>31</v>
      </c>
      <c r="C41" s="1251"/>
      <c r="D41" s="102"/>
      <c r="E41" s="1252" t="s">
        <v>32</v>
      </c>
      <c r="F41" s="1252"/>
      <c r="G41" s="1252"/>
      <c r="H41" s="1253"/>
      <c r="I41" s="103">
        <v>6541</v>
      </c>
      <c r="J41" s="104">
        <v>6015</v>
      </c>
      <c r="K41" s="104">
        <v>5961</v>
      </c>
      <c r="L41" s="104">
        <v>6969</v>
      </c>
      <c r="M41" s="105">
        <v>7449</v>
      </c>
    </row>
    <row r="42" spans="2:13" ht="27.75" customHeight="1" x14ac:dyDescent="0.2">
      <c r="B42" s="1240"/>
      <c r="C42" s="1241"/>
      <c r="D42" s="106"/>
      <c r="E42" s="1244" t="s">
        <v>33</v>
      </c>
      <c r="F42" s="1244"/>
      <c r="G42" s="1244"/>
      <c r="H42" s="1245"/>
      <c r="I42" s="107" t="s">
        <v>514</v>
      </c>
      <c r="J42" s="108" t="s">
        <v>514</v>
      </c>
      <c r="K42" s="108" t="s">
        <v>514</v>
      </c>
      <c r="L42" s="108" t="s">
        <v>514</v>
      </c>
      <c r="M42" s="109" t="s">
        <v>514</v>
      </c>
    </row>
    <row r="43" spans="2:13" ht="27.75" customHeight="1" x14ac:dyDescent="0.2">
      <c r="B43" s="1240"/>
      <c r="C43" s="1241"/>
      <c r="D43" s="106"/>
      <c r="E43" s="1244" t="s">
        <v>34</v>
      </c>
      <c r="F43" s="1244"/>
      <c r="G43" s="1244"/>
      <c r="H43" s="1245"/>
      <c r="I43" s="107">
        <v>2478</v>
      </c>
      <c r="J43" s="108">
        <v>2567</v>
      </c>
      <c r="K43" s="108">
        <v>2636</v>
      </c>
      <c r="L43" s="108">
        <v>2459</v>
      </c>
      <c r="M43" s="109">
        <v>2297</v>
      </c>
    </row>
    <row r="44" spans="2:13" ht="27.75" customHeight="1" x14ac:dyDescent="0.2">
      <c r="B44" s="1240"/>
      <c r="C44" s="1241"/>
      <c r="D44" s="106"/>
      <c r="E44" s="1244" t="s">
        <v>35</v>
      </c>
      <c r="F44" s="1244"/>
      <c r="G44" s="1244"/>
      <c r="H44" s="1245"/>
      <c r="I44" s="107" t="s">
        <v>514</v>
      </c>
      <c r="J44" s="108" t="s">
        <v>514</v>
      </c>
      <c r="K44" s="108" t="s">
        <v>514</v>
      </c>
      <c r="L44" s="108" t="s">
        <v>514</v>
      </c>
      <c r="M44" s="109" t="s">
        <v>514</v>
      </c>
    </row>
    <row r="45" spans="2:13" ht="27.75" customHeight="1" x14ac:dyDescent="0.2">
      <c r="B45" s="1240"/>
      <c r="C45" s="1241"/>
      <c r="D45" s="106"/>
      <c r="E45" s="1244" t="s">
        <v>36</v>
      </c>
      <c r="F45" s="1244"/>
      <c r="G45" s="1244"/>
      <c r="H45" s="1245"/>
      <c r="I45" s="107">
        <v>2981</v>
      </c>
      <c r="J45" s="108">
        <v>2976</v>
      </c>
      <c r="K45" s="108">
        <v>2821</v>
      </c>
      <c r="L45" s="108">
        <v>2794</v>
      </c>
      <c r="M45" s="109">
        <v>2744</v>
      </c>
    </row>
    <row r="46" spans="2:13" ht="27.75" customHeight="1" x14ac:dyDescent="0.2">
      <c r="B46" s="1240"/>
      <c r="C46" s="1241"/>
      <c r="D46" s="110"/>
      <c r="E46" s="1244" t="s">
        <v>37</v>
      </c>
      <c r="F46" s="1244"/>
      <c r="G46" s="1244"/>
      <c r="H46" s="1245"/>
      <c r="I46" s="107" t="s">
        <v>514</v>
      </c>
      <c r="J46" s="108" t="s">
        <v>514</v>
      </c>
      <c r="K46" s="108" t="s">
        <v>514</v>
      </c>
      <c r="L46" s="108" t="s">
        <v>514</v>
      </c>
      <c r="M46" s="109" t="s">
        <v>514</v>
      </c>
    </row>
    <row r="47" spans="2:13" ht="27.75" customHeight="1" x14ac:dyDescent="0.2">
      <c r="B47" s="1240"/>
      <c r="C47" s="1241"/>
      <c r="D47" s="111"/>
      <c r="E47" s="1254" t="s">
        <v>38</v>
      </c>
      <c r="F47" s="1255"/>
      <c r="G47" s="1255"/>
      <c r="H47" s="1256"/>
      <c r="I47" s="107" t="s">
        <v>514</v>
      </c>
      <c r="J47" s="108" t="s">
        <v>514</v>
      </c>
      <c r="K47" s="108" t="s">
        <v>514</v>
      </c>
      <c r="L47" s="108" t="s">
        <v>514</v>
      </c>
      <c r="M47" s="109" t="s">
        <v>514</v>
      </c>
    </row>
    <row r="48" spans="2:13" ht="27.75" customHeight="1" x14ac:dyDescent="0.2">
      <c r="B48" s="1240"/>
      <c r="C48" s="1241"/>
      <c r="D48" s="106"/>
      <c r="E48" s="1244" t="s">
        <v>39</v>
      </c>
      <c r="F48" s="1244"/>
      <c r="G48" s="1244"/>
      <c r="H48" s="1245"/>
      <c r="I48" s="107" t="s">
        <v>514</v>
      </c>
      <c r="J48" s="108" t="s">
        <v>514</v>
      </c>
      <c r="K48" s="108" t="s">
        <v>514</v>
      </c>
      <c r="L48" s="108" t="s">
        <v>514</v>
      </c>
      <c r="M48" s="109" t="s">
        <v>514</v>
      </c>
    </row>
    <row r="49" spans="2:13" ht="27.75" customHeight="1" x14ac:dyDescent="0.2">
      <c r="B49" s="1242"/>
      <c r="C49" s="1243"/>
      <c r="D49" s="106"/>
      <c r="E49" s="1244" t="s">
        <v>40</v>
      </c>
      <c r="F49" s="1244"/>
      <c r="G49" s="1244"/>
      <c r="H49" s="1245"/>
      <c r="I49" s="107" t="s">
        <v>514</v>
      </c>
      <c r="J49" s="108" t="s">
        <v>514</v>
      </c>
      <c r="K49" s="108" t="s">
        <v>514</v>
      </c>
      <c r="L49" s="108" t="s">
        <v>514</v>
      </c>
      <c r="M49" s="109" t="s">
        <v>514</v>
      </c>
    </row>
    <row r="50" spans="2:13" ht="27.75" customHeight="1" x14ac:dyDescent="0.2">
      <c r="B50" s="1238" t="s">
        <v>41</v>
      </c>
      <c r="C50" s="1239"/>
      <c r="D50" s="112"/>
      <c r="E50" s="1244" t="s">
        <v>42</v>
      </c>
      <c r="F50" s="1244"/>
      <c r="G50" s="1244"/>
      <c r="H50" s="1245"/>
      <c r="I50" s="107">
        <v>903</v>
      </c>
      <c r="J50" s="108">
        <v>1434</v>
      </c>
      <c r="K50" s="108">
        <v>2117</v>
      </c>
      <c r="L50" s="108">
        <v>2485</v>
      </c>
      <c r="M50" s="109">
        <v>2614</v>
      </c>
    </row>
    <row r="51" spans="2:13" ht="27.75" customHeight="1" x14ac:dyDescent="0.2">
      <c r="B51" s="1240"/>
      <c r="C51" s="1241"/>
      <c r="D51" s="106"/>
      <c r="E51" s="1244" t="s">
        <v>43</v>
      </c>
      <c r="F51" s="1244"/>
      <c r="G51" s="1244"/>
      <c r="H51" s="1245"/>
      <c r="I51" s="107">
        <v>99</v>
      </c>
      <c r="J51" s="108">
        <v>83</v>
      </c>
      <c r="K51" s="108">
        <v>63</v>
      </c>
      <c r="L51" s="108">
        <v>41</v>
      </c>
      <c r="M51" s="109">
        <v>20</v>
      </c>
    </row>
    <row r="52" spans="2:13" ht="27.75" customHeight="1" x14ac:dyDescent="0.2">
      <c r="B52" s="1242"/>
      <c r="C52" s="1243"/>
      <c r="D52" s="106"/>
      <c r="E52" s="1244" t="s">
        <v>44</v>
      </c>
      <c r="F52" s="1244"/>
      <c r="G52" s="1244"/>
      <c r="H52" s="1245"/>
      <c r="I52" s="107">
        <v>5488</v>
      </c>
      <c r="J52" s="108">
        <v>5186</v>
      </c>
      <c r="K52" s="108">
        <v>4792</v>
      </c>
      <c r="L52" s="108">
        <v>5197</v>
      </c>
      <c r="M52" s="109">
        <v>5650</v>
      </c>
    </row>
    <row r="53" spans="2:13" ht="27.75" customHeight="1" thickBot="1" x14ac:dyDescent="0.25">
      <c r="B53" s="1246" t="s">
        <v>45</v>
      </c>
      <c r="C53" s="1247"/>
      <c r="D53" s="113"/>
      <c r="E53" s="1248" t="s">
        <v>46</v>
      </c>
      <c r="F53" s="1248"/>
      <c r="G53" s="1248"/>
      <c r="H53" s="1249"/>
      <c r="I53" s="114">
        <v>5510</v>
      </c>
      <c r="J53" s="115">
        <v>4855</v>
      </c>
      <c r="K53" s="115">
        <v>4446</v>
      </c>
      <c r="L53" s="115">
        <v>4500</v>
      </c>
      <c r="M53" s="116">
        <v>4206</v>
      </c>
    </row>
    <row r="54" spans="2:13" ht="27.75" customHeight="1" x14ac:dyDescent="0.25">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dniXx//bzjnXElS3siFJxjbfbu4hywUoaYxjxNfprobVsHXePEIc59sTqj3HFGOCopvBuboDhPWb+nfJhpQTOQ==" saltValue="AZX6hS/jO89i8Arnc9pX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48</v>
      </c>
    </row>
    <row r="54" spans="2:8" ht="29.25" customHeight="1" thickBot="1" x14ac:dyDescent="0.35">
      <c r="B54" s="122" t="s">
        <v>1</v>
      </c>
      <c r="C54" s="123"/>
      <c r="D54" s="123"/>
      <c r="E54" s="124" t="s">
        <v>2</v>
      </c>
      <c r="F54" s="125" t="s">
        <v>558</v>
      </c>
      <c r="G54" s="125" t="s">
        <v>559</v>
      </c>
      <c r="H54" s="126" t="s">
        <v>560</v>
      </c>
    </row>
    <row r="55" spans="2:8" ht="52.5" customHeight="1" x14ac:dyDescent="0.2">
      <c r="B55" s="127"/>
      <c r="C55" s="1265" t="s">
        <v>49</v>
      </c>
      <c r="D55" s="1265"/>
      <c r="E55" s="1266"/>
      <c r="F55" s="128">
        <v>1371</v>
      </c>
      <c r="G55" s="128">
        <v>1742</v>
      </c>
      <c r="H55" s="129">
        <v>1854</v>
      </c>
    </row>
    <row r="56" spans="2:8" ht="52.5" customHeight="1" x14ac:dyDescent="0.2">
      <c r="B56" s="130"/>
      <c r="C56" s="1267" t="s">
        <v>50</v>
      </c>
      <c r="D56" s="1267"/>
      <c r="E56" s="1268"/>
      <c r="F56" s="131" t="s">
        <v>514</v>
      </c>
      <c r="G56" s="131" t="s">
        <v>514</v>
      </c>
      <c r="H56" s="132" t="s">
        <v>514</v>
      </c>
    </row>
    <row r="57" spans="2:8" ht="53.25" customHeight="1" x14ac:dyDescent="0.2">
      <c r="B57" s="130"/>
      <c r="C57" s="1269" t="s">
        <v>51</v>
      </c>
      <c r="D57" s="1269"/>
      <c r="E57" s="1270"/>
      <c r="F57" s="133">
        <v>493</v>
      </c>
      <c r="G57" s="133">
        <v>494</v>
      </c>
      <c r="H57" s="134">
        <v>490</v>
      </c>
    </row>
    <row r="58" spans="2:8" ht="45.75" customHeight="1" x14ac:dyDescent="0.2">
      <c r="B58" s="135"/>
      <c r="C58" s="1257" t="s">
        <v>587</v>
      </c>
      <c r="D58" s="1258"/>
      <c r="E58" s="1259"/>
      <c r="F58" s="136">
        <v>246</v>
      </c>
      <c r="G58" s="136">
        <v>246</v>
      </c>
      <c r="H58" s="137">
        <v>244</v>
      </c>
    </row>
    <row r="59" spans="2:8" ht="45.75" customHeight="1" x14ac:dyDescent="0.2">
      <c r="B59" s="135"/>
      <c r="C59" s="1257" t="s">
        <v>588</v>
      </c>
      <c r="D59" s="1258"/>
      <c r="E59" s="1259"/>
      <c r="F59" s="136">
        <v>101</v>
      </c>
      <c r="G59" s="136">
        <v>101</v>
      </c>
      <c r="H59" s="137">
        <v>103</v>
      </c>
    </row>
    <row r="60" spans="2:8" ht="45.75" customHeight="1" x14ac:dyDescent="0.2">
      <c r="B60" s="135"/>
      <c r="C60" s="1257" t="s">
        <v>589</v>
      </c>
      <c r="D60" s="1258"/>
      <c r="E60" s="1259"/>
      <c r="F60" s="136">
        <v>42</v>
      </c>
      <c r="G60" s="136">
        <v>42</v>
      </c>
      <c r="H60" s="137">
        <v>41</v>
      </c>
    </row>
    <row r="61" spans="2:8" ht="45.75" customHeight="1" x14ac:dyDescent="0.2">
      <c r="B61" s="135"/>
      <c r="C61" s="1257" t="s">
        <v>590</v>
      </c>
      <c r="D61" s="1258"/>
      <c r="E61" s="1259"/>
      <c r="F61" s="136">
        <v>32</v>
      </c>
      <c r="G61" s="136">
        <v>32</v>
      </c>
      <c r="H61" s="137">
        <v>32</v>
      </c>
    </row>
    <row r="62" spans="2:8" ht="45.75" customHeight="1" thickBot="1" x14ac:dyDescent="0.25">
      <c r="B62" s="138"/>
      <c r="C62" s="1260" t="s">
        <v>591</v>
      </c>
      <c r="D62" s="1261"/>
      <c r="E62" s="1262"/>
      <c r="F62" s="139">
        <v>27</v>
      </c>
      <c r="G62" s="139">
        <v>28</v>
      </c>
      <c r="H62" s="140">
        <v>26</v>
      </c>
    </row>
    <row r="63" spans="2:8" ht="52.5" customHeight="1" thickBot="1" x14ac:dyDescent="0.25">
      <c r="B63" s="141"/>
      <c r="C63" s="1263" t="s">
        <v>52</v>
      </c>
      <c r="D63" s="1263"/>
      <c r="E63" s="1264"/>
      <c r="F63" s="142">
        <v>1864</v>
      </c>
      <c r="G63" s="142">
        <v>2236</v>
      </c>
      <c r="H63" s="143">
        <v>2344</v>
      </c>
    </row>
    <row r="64" spans="2:8" ht="15" customHeight="1" x14ac:dyDescent="0.2"/>
  </sheetData>
  <sheetProtection algorithmName="SHA-512" hashValue="k+dlBooHwoReOzaNzSdt/5uhxId7dKUpjnp6RWSFHfcHmqH4jZT27OvQHUZlWsABLlGhdBYbPZFs5Gj74OC+Gg==" saltValue="PVvbFqCDxJlO3t1xO4Ot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73" customWidth="1"/>
    <col min="2" max="107" width="2.453125" style="1273" customWidth="1"/>
    <col min="108" max="108" width="6.08984375" style="1281" customWidth="1"/>
    <col min="109" max="109" width="5.90625" style="1280"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ht="13"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ht="13"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3"/>
      <c r="DE19" s="1273"/>
    </row>
    <row r="20" spans="1:351" ht="13" x14ac:dyDescent="0.2">
      <c r="DD20" s="1273"/>
      <c r="DE20" s="1273"/>
    </row>
    <row r="21" spans="1:351" ht="16.5"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5" x14ac:dyDescent="0.2">
      <c r="B22" s="1280"/>
      <c r="MM22" s="1279"/>
    </row>
    <row r="23" spans="1:351" ht="13" x14ac:dyDescent="0.2">
      <c r="B23" s="1280"/>
    </row>
    <row r="24" spans="1:351" ht="13" x14ac:dyDescent="0.2">
      <c r="B24" s="1280"/>
    </row>
    <row r="25" spans="1:351" ht="13" x14ac:dyDescent="0.2">
      <c r="B25" s="1280"/>
    </row>
    <row r="26" spans="1:351" ht="13" x14ac:dyDescent="0.2">
      <c r="B26" s="1280"/>
    </row>
    <row r="27" spans="1:351" ht="13" x14ac:dyDescent="0.2">
      <c r="B27" s="1280"/>
    </row>
    <row r="28" spans="1:351" ht="13" x14ac:dyDescent="0.2">
      <c r="B28" s="1280"/>
    </row>
    <row r="29" spans="1:351" ht="13" x14ac:dyDescent="0.2">
      <c r="B29" s="1280"/>
    </row>
    <row r="30" spans="1:351" ht="13" x14ac:dyDescent="0.2">
      <c r="B30" s="1280"/>
    </row>
    <row r="31" spans="1:351" ht="13" x14ac:dyDescent="0.2">
      <c r="B31" s="1280"/>
    </row>
    <row r="32" spans="1:351" ht="13" x14ac:dyDescent="0.2">
      <c r="B32" s="1280"/>
    </row>
    <row r="33" spans="2:109" ht="13" x14ac:dyDescent="0.2">
      <c r="B33" s="1280"/>
    </row>
    <row r="34" spans="2:109" ht="13" x14ac:dyDescent="0.2">
      <c r="B34" s="1280"/>
    </row>
    <row r="35" spans="2:109" ht="13" x14ac:dyDescent="0.2">
      <c r="B35" s="1280"/>
    </row>
    <row r="36" spans="2:109" ht="13" x14ac:dyDescent="0.2">
      <c r="B36" s="1280"/>
    </row>
    <row r="37" spans="2:109" ht="13" x14ac:dyDescent="0.2">
      <c r="B37" s="1280"/>
    </row>
    <row r="38" spans="2:109" ht="13" x14ac:dyDescent="0.2">
      <c r="B38" s="1280"/>
    </row>
    <row r="39" spans="2:109" ht="13"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 x14ac:dyDescent="0.2">
      <c r="B40" s="1285"/>
      <c r="DD40" s="1285"/>
      <c r="DE40" s="1273"/>
    </row>
    <row r="41" spans="2:109" ht="16.5" x14ac:dyDescent="0.2">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 x14ac:dyDescent="0.2">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 x14ac:dyDescent="0.2">
      <c r="B49" s="1280"/>
      <c r="AN49" s="1273" t="s">
        <v>596</v>
      </c>
    </row>
    <row r="50" spans="1:109" ht="13"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v>105.9</v>
      </c>
      <c r="BQ51" s="1310"/>
      <c r="BR51" s="1310"/>
      <c r="BS51" s="1310"/>
      <c r="BT51" s="1310"/>
      <c r="BU51" s="1310"/>
      <c r="BV51" s="1310"/>
      <c r="BW51" s="1310"/>
      <c r="BX51" s="1310">
        <v>92.3</v>
      </c>
      <c r="BY51" s="1310"/>
      <c r="BZ51" s="1310"/>
      <c r="CA51" s="1310"/>
      <c r="CB51" s="1310"/>
      <c r="CC51" s="1310"/>
      <c r="CD51" s="1310"/>
      <c r="CE51" s="1310"/>
      <c r="CF51" s="1310">
        <v>85.6</v>
      </c>
      <c r="CG51" s="1310"/>
      <c r="CH51" s="1310"/>
      <c r="CI51" s="1310"/>
      <c r="CJ51" s="1310"/>
      <c r="CK51" s="1310"/>
      <c r="CL51" s="1310"/>
      <c r="CM51" s="1310"/>
      <c r="CN51" s="1310">
        <v>83.9</v>
      </c>
      <c r="CO51" s="1310"/>
      <c r="CP51" s="1310"/>
      <c r="CQ51" s="1310"/>
      <c r="CR51" s="1310"/>
      <c r="CS51" s="1310"/>
      <c r="CT51" s="1310"/>
      <c r="CU51" s="1310"/>
      <c r="CV51" s="1310">
        <v>78.900000000000006</v>
      </c>
      <c r="CW51" s="1310"/>
      <c r="CX51" s="1310"/>
      <c r="CY51" s="1310"/>
      <c r="CZ51" s="1310"/>
      <c r="DA51" s="1310"/>
      <c r="DB51" s="1310"/>
      <c r="DC51" s="1310"/>
    </row>
    <row r="52" spans="1:109" ht="13"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v>72.099999999999994</v>
      </c>
      <c r="BQ53" s="1310"/>
      <c r="BR53" s="1310"/>
      <c r="BS53" s="1310"/>
      <c r="BT53" s="1310"/>
      <c r="BU53" s="1310"/>
      <c r="BV53" s="1310"/>
      <c r="BW53" s="1310"/>
      <c r="BX53" s="1310">
        <v>72</v>
      </c>
      <c r="BY53" s="1310"/>
      <c r="BZ53" s="1310"/>
      <c r="CA53" s="1310"/>
      <c r="CB53" s="1310"/>
      <c r="CC53" s="1310"/>
      <c r="CD53" s="1310"/>
      <c r="CE53" s="1310"/>
      <c r="CF53" s="1310">
        <v>72.7</v>
      </c>
      <c r="CG53" s="1310"/>
      <c r="CH53" s="1310"/>
      <c r="CI53" s="1310"/>
      <c r="CJ53" s="1310"/>
      <c r="CK53" s="1310"/>
      <c r="CL53" s="1310"/>
      <c r="CM53" s="1310"/>
      <c r="CN53" s="1310">
        <v>72.099999999999994</v>
      </c>
      <c r="CO53" s="1310"/>
      <c r="CP53" s="1310"/>
      <c r="CQ53" s="1310"/>
      <c r="CR53" s="1310"/>
      <c r="CS53" s="1310"/>
      <c r="CT53" s="1310"/>
      <c r="CU53" s="1310"/>
      <c r="CV53" s="1310">
        <v>72.400000000000006</v>
      </c>
      <c r="CW53" s="1310"/>
      <c r="CX53" s="1310"/>
      <c r="CY53" s="1310"/>
      <c r="CZ53" s="1310"/>
      <c r="DA53" s="1310"/>
      <c r="DB53" s="1310"/>
      <c r="DC53" s="1310"/>
    </row>
    <row r="54" spans="1:109" ht="13"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 x14ac:dyDescent="0.2">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v>13.1</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3.1</v>
      </c>
      <c r="CW55" s="1310"/>
      <c r="CX55" s="1310"/>
      <c r="CY55" s="1310"/>
      <c r="CZ55" s="1310"/>
      <c r="DA55" s="1310"/>
      <c r="DB55" s="1310"/>
      <c r="DC55" s="1310"/>
    </row>
    <row r="56" spans="1:109" ht="13"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52.1</v>
      </c>
      <c r="BY57" s="1310"/>
      <c r="BZ57" s="1310"/>
      <c r="CA57" s="1310"/>
      <c r="CB57" s="1310"/>
      <c r="CC57" s="1310"/>
      <c r="CD57" s="1310"/>
      <c r="CE57" s="1310"/>
      <c r="CF57" s="1310">
        <v>59.1</v>
      </c>
      <c r="CG57" s="1310"/>
      <c r="CH57" s="1310"/>
      <c r="CI57" s="1310"/>
      <c r="CJ57" s="1310"/>
      <c r="CK57" s="1310"/>
      <c r="CL57" s="1310"/>
      <c r="CM57" s="1310"/>
      <c r="CN57" s="1310">
        <v>59.8</v>
      </c>
      <c r="CO57" s="1310"/>
      <c r="CP57" s="1310"/>
      <c r="CQ57" s="1310"/>
      <c r="CR57" s="1310"/>
      <c r="CS57" s="1310"/>
      <c r="CT57" s="1310"/>
      <c r="CU57" s="1310"/>
      <c r="CV57" s="1310">
        <v>59.7</v>
      </c>
      <c r="CW57" s="1310"/>
      <c r="CX57" s="1310"/>
      <c r="CY57" s="1310"/>
      <c r="CZ57" s="1310"/>
      <c r="DA57" s="1310"/>
      <c r="DB57" s="1310"/>
      <c r="DC57" s="1310"/>
      <c r="DD57" s="1313"/>
      <c r="DE57" s="1311"/>
    </row>
    <row r="58" spans="1:109" s="1288" customFormat="1" ht="13"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5" x14ac:dyDescent="0.2">
      <c r="B63" s="1319" t="s">
        <v>603</v>
      </c>
    </row>
    <row r="64" spans="1:109" ht="13" x14ac:dyDescent="0.2">
      <c r="B64" s="1280"/>
      <c r="G64" s="1287"/>
      <c r="I64" s="1320"/>
      <c r="J64" s="1320"/>
      <c r="K64" s="1320"/>
      <c r="L64" s="1320"/>
      <c r="M64" s="1320"/>
      <c r="N64" s="1321"/>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 x14ac:dyDescent="0.2">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 x14ac:dyDescent="0.2">
      <c r="B71" s="1280"/>
      <c r="G71" s="1325"/>
      <c r="I71" s="1326"/>
      <c r="J71" s="1323"/>
      <c r="K71" s="1323"/>
      <c r="L71" s="1324"/>
      <c r="M71" s="1323"/>
      <c r="N71" s="1324"/>
      <c r="AM71" s="1325"/>
      <c r="AN71" s="1273" t="s">
        <v>596</v>
      </c>
    </row>
    <row r="72" spans="2:107" ht="13"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ht="13" x14ac:dyDescent="0.2">
      <c r="B73" s="1280"/>
      <c r="G73" s="1306"/>
      <c r="H73" s="1306"/>
      <c r="I73" s="1306"/>
      <c r="J73" s="1306"/>
      <c r="K73" s="1327"/>
      <c r="L73" s="1327"/>
      <c r="M73" s="1327"/>
      <c r="N73" s="1327"/>
      <c r="AM73" s="1298"/>
      <c r="AN73" s="1309" t="s">
        <v>597</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0">
        <v>105.9</v>
      </c>
      <c r="BQ73" s="1310"/>
      <c r="BR73" s="1310"/>
      <c r="BS73" s="1310"/>
      <c r="BT73" s="1310"/>
      <c r="BU73" s="1310"/>
      <c r="BV73" s="1310"/>
      <c r="BW73" s="1310"/>
      <c r="BX73" s="1310">
        <v>92.3</v>
      </c>
      <c r="BY73" s="1310"/>
      <c r="BZ73" s="1310"/>
      <c r="CA73" s="1310"/>
      <c r="CB73" s="1310"/>
      <c r="CC73" s="1310"/>
      <c r="CD73" s="1310"/>
      <c r="CE73" s="1310"/>
      <c r="CF73" s="1310">
        <v>85.6</v>
      </c>
      <c r="CG73" s="1310"/>
      <c r="CH73" s="1310"/>
      <c r="CI73" s="1310"/>
      <c r="CJ73" s="1310"/>
      <c r="CK73" s="1310"/>
      <c r="CL73" s="1310"/>
      <c r="CM73" s="1310"/>
      <c r="CN73" s="1310">
        <v>83.9</v>
      </c>
      <c r="CO73" s="1310"/>
      <c r="CP73" s="1310"/>
      <c r="CQ73" s="1310"/>
      <c r="CR73" s="1310"/>
      <c r="CS73" s="1310"/>
      <c r="CT73" s="1310"/>
      <c r="CU73" s="1310"/>
      <c r="CV73" s="1310">
        <v>78.900000000000006</v>
      </c>
      <c r="CW73" s="1310"/>
      <c r="CX73" s="1310"/>
      <c r="CY73" s="1310"/>
      <c r="CZ73" s="1310"/>
      <c r="DA73" s="1310"/>
      <c r="DB73" s="1310"/>
      <c r="DC73" s="1310"/>
    </row>
    <row r="74" spans="2:107" ht="13"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11.7</v>
      </c>
      <c r="BQ75" s="1310"/>
      <c r="BR75" s="1310"/>
      <c r="BS75" s="1310"/>
      <c r="BT75" s="1310"/>
      <c r="BU75" s="1310"/>
      <c r="BV75" s="1310"/>
      <c r="BW75" s="1310"/>
      <c r="BX75" s="1310">
        <v>12.6</v>
      </c>
      <c r="BY75" s="1310"/>
      <c r="BZ75" s="1310"/>
      <c r="CA75" s="1310"/>
      <c r="CB75" s="1310"/>
      <c r="CC75" s="1310"/>
      <c r="CD75" s="1310"/>
      <c r="CE75" s="1310"/>
      <c r="CF75" s="1310">
        <v>12.8</v>
      </c>
      <c r="CG75" s="1310"/>
      <c r="CH75" s="1310"/>
      <c r="CI75" s="1310"/>
      <c r="CJ75" s="1310"/>
      <c r="CK75" s="1310"/>
      <c r="CL75" s="1310"/>
      <c r="CM75" s="1310"/>
      <c r="CN75" s="1310">
        <v>11.6</v>
      </c>
      <c r="CO75" s="1310"/>
      <c r="CP75" s="1310"/>
      <c r="CQ75" s="1310"/>
      <c r="CR75" s="1310"/>
      <c r="CS75" s="1310"/>
      <c r="CT75" s="1310"/>
      <c r="CU75" s="1310"/>
      <c r="CV75" s="1310">
        <v>11.1</v>
      </c>
      <c r="CW75" s="1310"/>
      <c r="CX75" s="1310"/>
      <c r="CY75" s="1310"/>
      <c r="CZ75" s="1310"/>
      <c r="DA75" s="1310"/>
      <c r="DB75" s="1310"/>
      <c r="DC75" s="1310"/>
    </row>
    <row r="76" spans="2:107" ht="13"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 x14ac:dyDescent="0.2">
      <c r="B77" s="1280"/>
      <c r="G77" s="1299"/>
      <c r="H77" s="1299"/>
      <c r="I77" s="1299"/>
      <c r="J77" s="1299"/>
      <c r="K77" s="1327"/>
      <c r="L77" s="1327"/>
      <c r="M77" s="1327"/>
      <c r="N77" s="1327"/>
      <c r="AN77" s="1305" t="s">
        <v>606</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13.1</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3.1</v>
      </c>
      <c r="CW77" s="1310"/>
      <c r="CX77" s="1310"/>
      <c r="CY77" s="1310"/>
      <c r="CZ77" s="1310"/>
      <c r="DA77" s="1310"/>
      <c r="DB77" s="1310"/>
      <c r="DC77" s="1310"/>
    </row>
    <row r="78" spans="2:107" ht="13"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8.9</v>
      </c>
      <c r="BQ79" s="1310"/>
      <c r="BR79" s="1310"/>
      <c r="BS79" s="1310"/>
      <c r="BT79" s="1310"/>
      <c r="BU79" s="1310"/>
      <c r="BV79" s="1310"/>
      <c r="BW79" s="1310"/>
      <c r="BX79" s="1310">
        <v>7.9</v>
      </c>
      <c r="BY79" s="1310"/>
      <c r="BZ79" s="1310"/>
      <c r="CA79" s="1310"/>
      <c r="CB79" s="1310"/>
      <c r="CC79" s="1310"/>
      <c r="CD79" s="1310"/>
      <c r="CE79" s="1310"/>
      <c r="CF79" s="1310">
        <v>7.9</v>
      </c>
      <c r="CG79" s="1310"/>
      <c r="CH79" s="1310"/>
      <c r="CI79" s="1310"/>
      <c r="CJ79" s="1310"/>
      <c r="CK79" s="1310"/>
      <c r="CL79" s="1310"/>
      <c r="CM79" s="1310"/>
      <c r="CN79" s="1310">
        <v>7.8</v>
      </c>
      <c r="CO79" s="1310"/>
      <c r="CP79" s="1310"/>
      <c r="CQ79" s="1310"/>
      <c r="CR79" s="1310"/>
      <c r="CS79" s="1310"/>
      <c r="CT79" s="1310"/>
      <c r="CU79" s="1310"/>
      <c r="CV79" s="1310">
        <v>7.9</v>
      </c>
      <c r="CW79" s="1310"/>
      <c r="CX79" s="1310"/>
      <c r="CY79" s="1310"/>
      <c r="CZ79" s="1310"/>
      <c r="DA79" s="1310"/>
      <c r="DB79" s="1310"/>
      <c r="DC79" s="1310"/>
    </row>
    <row r="80" spans="2:107" ht="13"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 x14ac:dyDescent="0.2">
      <c r="B81" s="1280"/>
    </row>
    <row r="82" spans="2:109" ht="16.5"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330"/>
      <c r="AQ87" s="1330"/>
      <c r="BC87" s="1330"/>
      <c r="BO87" s="1330"/>
      <c r="CA87" s="1330"/>
      <c r="CM87" s="1330"/>
      <c r="CY87" s="1330"/>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qYFIYTQf0f5YzQUo0+516Hlj5BY+cHJ3AFEwnqZYB4Iixr08DE/V7Nnx+Bv/hQS4v3Y6qIn87KF9LY66+CZJiQ==" saltValue="MhvIn1BwLY4xnFgqqfed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sheetProtection algorithmName="SHA-512" hashValue="d+9CNtn3iGJx6ueOrNhce9vkjlOS9Ewt+DIZWEFS3tm8bpTKNIYCBll1Fpd+gpHZVn+BfavyGfi04fgiR8Aftw==" saltValue="aNo7IQIBXuCxZCBSU+aB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aLW8TolfE0otrD7v74SJVu0Z7rA6h7gPpwCQzL7PPlXsLrsYSFFfgy209TIglD5x1l7YbccG1uz6BGMjmBjLTw==" saltValue="1Xx/QkbI7+yhdpNeZxYT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53</v>
      </c>
      <c r="E2" s="155"/>
      <c r="F2" s="156" t="s">
        <v>553</v>
      </c>
      <c r="G2" s="157"/>
      <c r="H2" s="158"/>
    </row>
    <row r="3" spans="1:8" x14ac:dyDescent="0.2">
      <c r="A3" s="154" t="s">
        <v>546</v>
      </c>
      <c r="B3" s="159"/>
      <c r="C3" s="160"/>
      <c r="D3" s="161">
        <v>67662</v>
      </c>
      <c r="E3" s="162"/>
      <c r="F3" s="163">
        <v>75972</v>
      </c>
      <c r="G3" s="164"/>
      <c r="H3" s="165"/>
    </row>
    <row r="4" spans="1:8" x14ac:dyDescent="0.2">
      <c r="A4" s="166"/>
      <c r="B4" s="167"/>
      <c r="C4" s="168"/>
      <c r="D4" s="169">
        <v>57776</v>
      </c>
      <c r="E4" s="170"/>
      <c r="F4" s="171">
        <v>40712</v>
      </c>
      <c r="G4" s="172"/>
      <c r="H4" s="173"/>
    </row>
    <row r="5" spans="1:8" x14ac:dyDescent="0.2">
      <c r="A5" s="154" t="s">
        <v>548</v>
      </c>
      <c r="B5" s="159"/>
      <c r="C5" s="160"/>
      <c r="D5" s="161">
        <v>47782</v>
      </c>
      <c r="E5" s="162"/>
      <c r="F5" s="163">
        <v>79466</v>
      </c>
      <c r="G5" s="164"/>
      <c r="H5" s="165"/>
    </row>
    <row r="6" spans="1:8" x14ac:dyDescent="0.2">
      <c r="A6" s="166"/>
      <c r="B6" s="167"/>
      <c r="C6" s="168"/>
      <c r="D6" s="169">
        <v>44283</v>
      </c>
      <c r="E6" s="170"/>
      <c r="F6" s="171">
        <v>44645</v>
      </c>
      <c r="G6" s="172"/>
      <c r="H6" s="173"/>
    </row>
    <row r="7" spans="1:8" x14ac:dyDescent="0.2">
      <c r="A7" s="154" t="s">
        <v>549</v>
      </c>
      <c r="B7" s="159"/>
      <c r="C7" s="160"/>
      <c r="D7" s="161">
        <v>88415</v>
      </c>
      <c r="E7" s="162"/>
      <c r="F7" s="163">
        <v>90072</v>
      </c>
      <c r="G7" s="164"/>
      <c r="H7" s="165"/>
    </row>
    <row r="8" spans="1:8" x14ac:dyDescent="0.2">
      <c r="A8" s="166"/>
      <c r="B8" s="167"/>
      <c r="C8" s="168"/>
      <c r="D8" s="169">
        <v>83996</v>
      </c>
      <c r="E8" s="170"/>
      <c r="F8" s="171">
        <v>46083</v>
      </c>
      <c r="G8" s="172"/>
      <c r="H8" s="173"/>
    </row>
    <row r="9" spans="1:8" x14ac:dyDescent="0.2">
      <c r="A9" s="154" t="s">
        <v>550</v>
      </c>
      <c r="B9" s="159"/>
      <c r="C9" s="160"/>
      <c r="D9" s="161">
        <v>205449</v>
      </c>
      <c r="E9" s="162"/>
      <c r="F9" s="163">
        <v>88328</v>
      </c>
      <c r="G9" s="164"/>
      <c r="H9" s="165"/>
    </row>
    <row r="10" spans="1:8" x14ac:dyDescent="0.2">
      <c r="A10" s="166"/>
      <c r="B10" s="167"/>
      <c r="C10" s="168"/>
      <c r="D10" s="169">
        <v>64519</v>
      </c>
      <c r="E10" s="170"/>
      <c r="F10" s="171">
        <v>49013</v>
      </c>
      <c r="G10" s="172"/>
      <c r="H10" s="173"/>
    </row>
    <row r="11" spans="1:8" x14ac:dyDescent="0.2">
      <c r="A11" s="154" t="s">
        <v>551</v>
      </c>
      <c r="B11" s="159"/>
      <c r="C11" s="160"/>
      <c r="D11" s="161">
        <v>167202</v>
      </c>
      <c r="E11" s="162"/>
      <c r="F11" s="163">
        <v>103390</v>
      </c>
      <c r="G11" s="164"/>
      <c r="H11" s="165"/>
    </row>
    <row r="12" spans="1:8" x14ac:dyDescent="0.2">
      <c r="A12" s="166"/>
      <c r="B12" s="167"/>
      <c r="C12" s="174"/>
      <c r="D12" s="169">
        <v>115971</v>
      </c>
      <c r="E12" s="170"/>
      <c r="F12" s="171">
        <v>51269</v>
      </c>
      <c r="G12" s="172"/>
      <c r="H12" s="173"/>
    </row>
    <row r="13" spans="1:8" x14ac:dyDescent="0.2">
      <c r="A13" s="154"/>
      <c r="B13" s="159"/>
      <c r="C13" s="175"/>
      <c r="D13" s="176">
        <v>115302</v>
      </c>
      <c r="E13" s="177"/>
      <c r="F13" s="178">
        <v>87446</v>
      </c>
      <c r="G13" s="179"/>
      <c r="H13" s="165"/>
    </row>
    <row r="14" spans="1:8" x14ac:dyDescent="0.2">
      <c r="A14" s="166"/>
      <c r="B14" s="167"/>
      <c r="C14" s="168"/>
      <c r="D14" s="169">
        <v>73309</v>
      </c>
      <c r="E14" s="170"/>
      <c r="F14" s="171">
        <v>46344</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6.87</v>
      </c>
      <c r="C19" s="180">
        <f>ROUND(VALUE(SUBSTITUTE(実質収支比率等に係る経年分析!G$48,"▲","-")),2)</f>
        <v>7.45</v>
      </c>
      <c r="D19" s="180">
        <f>ROUND(VALUE(SUBSTITUTE(実質収支比率等に係る経年分析!H$48,"▲","-")),2)</f>
        <v>7.95</v>
      </c>
      <c r="E19" s="180">
        <f>ROUND(VALUE(SUBSTITUTE(実質収支比率等に係る経年分析!I$48,"▲","-")),2)</f>
        <v>7.64</v>
      </c>
      <c r="F19" s="180">
        <f>ROUND(VALUE(SUBSTITUTE(実質収支比率等に係る経年分析!J$48,"▲","-")),2)</f>
        <v>8.11</v>
      </c>
    </row>
    <row r="20" spans="1:11" x14ac:dyDescent="0.2">
      <c r="A20" s="180" t="s">
        <v>56</v>
      </c>
      <c r="B20" s="180">
        <f>ROUND(VALUE(SUBSTITUTE(実質収支比率等に係る経年分析!F$47,"▲","-")),2)</f>
        <v>6.78</v>
      </c>
      <c r="C20" s="180">
        <f>ROUND(VALUE(SUBSTITUTE(実質収支比率等に係る経年分析!G$47,"▲","-")),2)</f>
        <v>14.94</v>
      </c>
      <c r="D20" s="180">
        <f>ROUND(VALUE(SUBSTITUTE(実質収支比率等に係る経年分析!H$47,"▲","-")),2)</f>
        <v>24.09</v>
      </c>
      <c r="E20" s="180">
        <f>ROUND(VALUE(SUBSTITUTE(実質収支比率等に係る経年分析!I$47,"▲","-")),2)</f>
        <v>29.91</v>
      </c>
      <c r="F20" s="180">
        <f>ROUND(VALUE(SUBSTITUTE(実質収支比率等に係る経年分析!J$47,"▲","-")),2)</f>
        <v>32.07</v>
      </c>
    </row>
    <row r="21" spans="1:11" x14ac:dyDescent="0.2">
      <c r="A21" s="180" t="s">
        <v>57</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8.89</v>
      </c>
      <c r="D21" s="180">
        <f>IF(ISNUMBER(VALUE(SUBSTITUTE(実質収支比率等に係る経年分析!H$49,"▲","-"))),ROUND(VALUE(SUBSTITUTE(実質収支比率等に係る経年分析!H$49,"▲","-")),2),NA())</f>
        <v>9.09</v>
      </c>
      <c r="E21" s="180">
        <f>IF(ISNUMBER(VALUE(SUBSTITUTE(実質収支比率等に係る経年分析!I$49,"▲","-"))),ROUND(VALUE(SUBSTITUTE(実質収支比率等に係る経年分析!I$49,"▲","-")),2),NA())</f>
        <v>6.24</v>
      </c>
      <c r="F21" s="180">
        <f>IF(ISNUMBER(VALUE(SUBSTITUTE(実質収支比率等に係る経年分析!J$49,"▲","-"))),ROUND(VALUE(SUBSTITUTE(実質収支比率等に係る経年分析!J$49,"▲","-")),2),NA())</f>
        <v>2.36</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3.08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2">
      <c r="A30" s="181" t="str">
        <f>IF(連結実質赤字比率に係る赤字・黒字の構成分析!C$40="",NA(),連結実質赤字比率に係る赤字・黒字の構成分析!C$40)</f>
        <v>育英奨学金特別会計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2">
      <c r="A31" s="181" t="str">
        <f>IF(連結実質赤字比率に係る赤字・黒字の構成分析!C$39="",NA(),連結実質赤字比率に係る赤字・黒字の構成分析!C$39)</f>
        <v>温泉特別会計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3.41</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7.65</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583</v>
      </c>
      <c r="E42" s="182"/>
      <c r="F42" s="182"/>
      <c r="G42" s="182">
        <f>'実質公債費比率（分子）の構造'!L$52</f>
        <v>592</v>
      </c>
      <c r="H42" s="182"/>
      <c r="I42" s="182"/>
      <c r="J42" s="182">
        <f>'実質公債費比率（分子）の構造'!M$52</f>
        <v>509</v>
      </c>
      <c r="K42" s="182"/>
      <c r="L42" s="182"/>
      <c r="M42" s="182">
        <f>'実質公債費比率（分子）の構造'!N$52</f>
        <v>472</v>
      </c>
      <c r="N42" s="182"/>
      <c r="O42" s="182"/>
      <c r="P42" s="182">
        <f>'実質公債費比率（分子）の構造'!O$52</f>
        <v>458</v>
      </c>
    </row>
    <row r="43" spans="1:16" x14ac:dyDescent="0.2">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68</v>
      </c>
      <c r="B46" s="182">
        <f>'実質公債費比率（分子）の構造'!K$48</f>
        <v>296</v>
      </c>
      <c r="C46" s="182"/>
      <c r="D46" s="182"/>
      <c r="E46" s="182">
        <f>'実質公債費比率（分子）の構造'!L$48</f>
        <v>307</v>
      </c>
      <c r="F46" s="182"/>
      <c r="G46" s="182"/>
      <c r="H46" s="182">
        <f>'実質公債費比率（分子）の構造'!M$48</f>
        <v>263</v>
      </c>
      <c r="I46" s="182"/>
      <c r="J46" s="182"/>
      <c r="K46" s="182">
        <f>'実質公債費比率（分子）の構造'!N$48</f>
        <v>209</v>
      </c>
      <c r="L46" s="182"/>
      <c r="M46" s="182"/>
      <c r="N46" s="182">
        <f>'実質公債費比率（分子）の構造'!O$48</f>
        <v>194</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992</v>
      </c>
      <c r="C49" s="182"/>
      <c r="D49" s="182"/>
      <c r="E49" s="182">
        <f>'実質公債費比率（分子）の構造'!L$45</f>
        <v>958</v>
      </c>
      <c r="F49" s="182"/>
      <c r="G49" s="182"/>
      <c r="H49" s="182">
        <f>'実質公債費比率（分子）の構造'!M$45</f>
        <v>886</v>
      </c>
      <c r="I49" s="182"/>
      <c r="J49" s="182"/>
      <c r="K49" s="182">
        <f>'実質公債費比率（分子）の構造'!N$45</f>
        <v>786</v>
      </c>
      <c r="L49" s="182"/>
      <c r="M49" s="182"/>
      <c r="N49" s="182">
        <f>'実質公債費比率（分子）の構造'!O$45</f>
        <v>868</v>
      </c>
      <c r="O49" s="182"/>
      <c r="P49" s="182"/>
    </row>
    <row r="50" spans="1:16" x14ac:dyDescent="0.2">
      <c r="A50" s="182" t="s">
        <v>72</v>
      </c>
      <c r="B50" s="182" t="e">
        <f>NA()</f>
        <v>#N/A</v>
      </c>
      <c r="C50" s="182">
        <f>IF(ISNUMBER('実質公債費比率（分子）の構造'!K$53),'実質公債費比率（分子）の構造'!K$53,NA())</f>
        <v>705</v>
      </c>
      <c r="D50" s="182" t="e">
        <f>NA()</f>
        <v>#N/A</v>
      </c>
      <c r="E50" s="182" t="e">
        <f>NA()</f>
        <v>#N/A</v>
      </c>
      <c r="F50" s="182">
        <f>IF(ISNUMBER('実質公債費比率（分子）の構造'!L$53),'実質公債費比率（分子）の構造'!L$53,NA())</f>
        <v>673</v>
      </c>
      <c r="G50" s="182" t="e">
        <f>NA()</f>
        <v>#N/A</v>
      </c>
      <c r="H50" s="182" t="e">
        <f>NA()</f>
        <v>#N/A</v>
      </c>
      <c r="I50" s="182">
        <f>IF(ISNUMBER('実質公債費比率（分子）の構造'!M$53),'実質公債費比率（分子）の構造'!M$53,NA())</f>
        <v>640</v>
      </c>
      <c r="J50" s="182" t="e">
        <f>NA()</f>
        <v>#N/A</v>
      </c>
      <c r="K50" s="182" t="e">
        <f>NA()</f>
        <v>#N/A</v>
      </c>
      <c r="L50" s="182">
        <f>IF(ISNUMBER('実質公債費比率（分子）の構造'!N$53),'実質公債費比率（分子）の構造'!N$53,NA())</f>
        <v>523</v>
      </c>
      <c r="M50" s="182" t="e">
        <f>NA()</f>
        <v>#N/A</v>
      </c>
      <c r="N50" s="182" t="e">
        <f>NA()</f>
        <v>#N/A</v>
      </c>
      <c r="O50" s="182">
        <f>IF(ISNUMBER('実質公債費比率（分子）の構造'!O$53),'実質公債費比率（分子）の構造'!O$53,NA())</f>
        <v>604</v>
      </c>
      <c r="P50" s="182" t="e">
        <f>NA()</f>
        <v>#N/A</v>
      </c>
    </row>
    <row r="53" spans="1:16" x14ac:dyDescent="0.2">
      <c r="A53" s="150" t="s">
        <v>73</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5488</v>
      </c>
      <c r="E56" s="181"/>
      <c r="F56" s="181"/>
      <c r="G56" s="181">
        <f>'将来負担比率（分子）の構造'!J$52</f>
        <v>5186</v>
      </c>
      <c r="H56" s="181"/>
      <c r="I56" s="181"/>
      <c r="J56" s="181">
        <f>'将来負担比率（分子）の構造'!K$52</f>
        <v>4792</v>
      </c>
      <c r="K56" s="181"/>
      <c r="L56" s="181"/>
      <c r="M56" s="181">
        <f>'将来負担比率（分子）の構造'!L$52</f>
        <v>5197</v>
      </c>
      <c r="N56" s="181"/>
      <c r="O56" s="181"/>
      <c r="P56" s="181">
        <f>'将来負担比率（分子）の構造'!M$52</f>
        <v>5650</v>
      </c>
    </row>
    <row r="57" spans="1:16" x14ac:dyDescent="0.2">
      <c r="A57" s="181" t="s">
        <v>43</v>
      </c>
      <c r="B57" s="181"/>
      <c r="C57" s="181"/>
      <c r="D57" s="181">
        <f>'将来負担比率（分子）の構造'!I$51</f>
        <v>99</v>
      </c>
      <c r="E57" s="181"/>
      <c r="F57" s="181"/>
      <c r="G57" s="181">
        <f>'将来負担比率（分子）の構造'!J$51</f>
        <v>83</v>
      </c>
      <c r="H57" s="181"/>
      <c r="I57" s="181"/>
      <c r="J57" s="181">
        <f>'将来負担比率（分子）の構造'!K$51</f>
        <v>63</v>
      </c>
      <c r="K57" s="181"/>
      <c r="L57" s="181"/>
      <c r="M57" s="181">
        <f>'将来負担比率（分子）の構造'!L$51</f>
        <v>41</v>
      </c>
      <c r="N57" s="181"/>
      <c r="O57" s="181"/>
      <c r="P57" s="181">
        <f>'将来負担比率（分子）の構造'!M$51</f>
        <v>20</v>
      </c>
    </row>
    <row r="58" spans="1:16" x14ac:dyDescent="0.2">
      <c r="A58" s="181" t="s">
        <v>42</v>
      </c>
      <c r="B58" s="181"/>
      <c r="C58" s="181"/>
      <c r="D58" s="181">
        <f>'将来負担比率（分子）の構造'!I$50</f>
        <v>903</v>
      </c>
      <c r="E58" s="181"/>
      <c r="F58" s="181"/>
      <c r="G58" s="181">
        <f>'将来負担比率（分子）の構造'!J$50</f>
        <v>1434</v>
      </c>
      <c r="H58" s="181"/>
      <c r="I58" s="181"/>
      <c r="J58" s="181">
        <f>'将来負担比率（分子）の構造'!K$50</f>
        <v>2117</v>
      </c>
      <c r="K58" s="181"/>
      <c r="L58" s="181"/>
      <c r="M58" s="181">
        <f>'将来負担比率（分子）の構造'!L$50</f>
        <v>2485</v>
      </c>
      <c r="N58" s="181"/>
      <c r="O58" s="181"/>
      <c r="P58" s="181">
        <f>'将来負担比率（分子）の構造'!M$50</f>
        <v>2614</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36</v>
      </c>
      <c r="B62" s="181">
        <f>'将来負担比率（分子）の構造'!I$45</f>
        <v>2981</v>
      </c>
      <c r="C62" s="181"/>
      <c r="D62" s="181"/>
      <c r="E62" s="181">
        <f>'将来負担比率（分子）の構造'!J$45</f>
        <v>2976</v>
      </c>
      <c r="F62" s="181"/>
      <c r="G62" s="181"/>
      <c r="H62" s="181">
        <f>'将来負担比率（分子）の構造'!K$45</f>
        <v>2821</v>
      </c>
      <c r="I62" s="181"/>
      <c r="J62" s="181"/>
      <c r="K62" s="181">
        <f>'将来負担比率（分子）の構造'!L$45</f>
        <v>2794</v>
      </c>
      <c r="L62" s="181"/>
      <c r="M62" s="181"/>
      <c r="N62" s="181">
        <f>'将来負担比率（分子）の構造'!M$45</f>
        <v>2744</v>
      </c>
      <c r="O62" s="181"/>
      <c r="P62" s="181"/>
    </row>
    <row r="63" spans="1:16" x14ac:dyDescent="0.2">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34</v>
      </c>
      <c r="B64" s="181">
        <f>'将来負担比率（分子）の構造'!I$43</f>
        <v>2478</v>
      </c>
      <c r="C64" s="181"/>
      <c r="D64" s="181"/>
      <c r="E64" s="181">
        <f>'将来負担比率（分子）の構造'!J$43</f>
        <v>2567</v>
      </c>
      <c r="F64" s="181"/>
      <c r="G64" s="181"/>
      <c r="H64" s="181">
        <f>'将来負担比率（分子）の構造'!K$43</f>
        <v>2636</v>
      </c>
      <c r="I64" s="181"/>
      <c r="J64" s="181"/>
      <c r="K64" s="181">
        <f>'将来負担比率（分子）の構造'!L$43</f>
        <v>2459</v>
      </c>
      <c r="L64" s="181"/>
      <c r="M64" s="181"/>
      <c r="N64" s="181">
        <f>'将来負担比率（分子）の構造'!M$43</f>
        <v>2297</v>
      </c>
      <c r="O64" s="181"/>
      <c r="P64" s="181"/>
    </row>
    <row r="65" spans="1:16" x14ac:dyDescent="0.2">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32</v>
      </c>
      <c r="B66" s="181">
        <f>'将来負担比率（分子）の構造'!I$41</f>
        <v>6541</v>
      </c>
      <c r="C66" s="181"/>
      <c r="D66" s="181"/>
      <c r="E66" s="181">
        <f>'将来負担比率（分子）の構造'!J$41</f>
        <v>6015</v>
      </c>
      <c r="F66" s="181"/>
      <c r="G66" s="181"/>
      <c r="H66" s="181">
        <f>'将来負担比率（分子）の構造'!K$41</f>
        <v>5961</v>
      </c>
      <c r="I66" s="181"/>
      <c r="J66" s="181"/>
      <c r="K66" s="181">
        <f>'将来負担比率（分子）の構造'!L$41</f>
        <v>6969</v>
      </c>
      <c r="L66" s="181"/>
      <c r="M66" s="181"/>
      <c r="N66" s="181">
        <f>'将来負担比率（分子）の構造'!M$41</f>
        <v>7449</v>
      </c>
      <c r="O66" s="181"/>
      <c r="P66" s="181"/>
    </row>
    <row r="67" spans="1:16" x14ac:dyDescent="0.2">
      <c r="A67" s="181" t="s">
        <v>76</v>
      </c>
      <c r="B67" s="181" t="e">
        <f>NA()</f>
        <v>#N/A</v>
      </c>
      <c r="C67" s="181">
        <f>IF(ISNUMBER('将来負担比率（分子）の構造'!I$53), IF('将来負担比率（分子）の構造'!I$53 &lt; 0, 0, '将来負担比率（分子）の構造'!I$53), NA())</f>
        <v>5510</v>
      </c>
      <c r="D67" s="181" t="e">
        <f>NA()</f>
        <v>#N/A</v>
      </c>
      <c r="E67" s="181" t="e">
        <f>NA()</f>
        <v>#N/A</v>
      </c>
      <c r="F67" s="181">
        <f>IF(ISNUMBER('将来負担比率（分子）の構造'!J$53), IF('将来負担比率（分子）の構造'!J$53 &lt; 0, 0, '将来負担比率（分子）の構造'!J$53), NA())</f>
        <v>4855</v>
      </c>
      <c r="G67" s="181" t="e">
        <f>NA()</f>
        <v>#N/A</v>
      </c>
      <c r="H67" s="181" t="e">
        <f>NA()</f>
        <v>#N/A</v>
      </c>
      <c r="I67" s="181">
        <f>IF(ISNUMBER('将来負担比率（分子）の構造'!K$53), IF('将来負担比率（分子）の構造'!K$53 &lt; 0, 0, '将来負担比率（分子）の構造'!K$53), NA())</f>
        <v>4446</v>
      </c>
      <c r="J67" s="181" t="e">
        <f>NA()</f>
        <v>#N/A</v>
      </c>
      <c r="K67" s="181" t="e">
        <f>NA()</f>
        <v>#N/A</v>
      </c>
      <c r="L67" s="181">
        <f>IF(ISNUMBER('将来負担比率（分子）の構造'!L$53), IF('将来負担比率（分子）の構造'!L$53 &lt; 0, 0, '将来負担比率（分子）の構造'!L$53), NA())</f>
        <v>4500</v>
      </c>
      <c r="M67" s="181" t="e">
        <f>NA()</f>
        <v>#N/A</v>
      </c>
      <c r="N67" s="181" t="e">
        <f>NA()</f>
        <v>#N/A</v>
      </c>
      <c r="O67" s="181">
        <f>IF(ISNUMBER('将来負担比率（分子）の構造'!M$53), IF('将来負担比率（分子）の構造'!M$53 &lt; 0, 0, '将来負担比率（分子）の構造'!M$53), NA())</f>
        <v>4206</v>
      </c>
      <c r="P67" s="181" t="e">
        <f>NA()</f>
        <v>#N/A</v>
      </c>
    </row>
    <row r="70" spans="1:16" x14ac:dyDescent="0.2">
      <c r="A70" s="183" t="s">
        <v>77</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78</v>
      </c>
      <c r="B72" s="185">
        <f>基金残高に係る経年分析!F55</f>
        <v>1371</v>
      </c>
      <c r="C72" s="185">
        <f>基金残高に係る経年分析!G55</f>
        <v>1742</v>
      </c>
      <c r="D72" s="185">
        <f>基金残高に係る経年分析!H55</f>
        <v>1854</v>
      </c>
    </row>
    <row r="73" spans="1:16" x14ac:dyDescent="0.2">
      <c r="A73" s="184" t="s">
        <v>79</v>
      </c>
      <c r="B73" s="185" t="str">
        <f>基金残高に係る経年分析!F56</f>
        <v>-</v>
      </c>
      <c r="C73" s="185" t="str">
        <f>基金残高に係る経年分析!G56</f>
        <v>-</v>
      </c>
      <c r="D73" s="185" t="str">
        <f>基金残高に係る経年分析!H56</f>
        <v>-</v>
      </c>
    </row>
    <row r="74" spans="1:16" x14ac:dyDescent="0.2">
      <c r="A74" s="184" t="s">
        <v>80</v>
      </c>
      <c r="B74" s="185">
        <f>基金残高に係る経年分析!F57</f>
        <v>493</v>
      </c>
      <c r="C74" s="185">
        <f>基金残高に係る経年分析!G57</f>
        <v>494</v>
      </c>
      <c r="D74" s="185">
        <f>基金残高に係る経年分析!H57</f>
        <v>490</v>
      </c>
    </row>
  </sheetData>
  <sheetProtection algorithmName="SHA-512" hashValue="DHnx8JQMATU681slqwfbdUz+IFnBvQhhXhKIA4JniZ8QrPb4izCpTHW/ny5Z5qcLqmUGuSTP0Rumo1IRyL74uw==" saltValue="IY01Bm66ZaRsukaiGato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228</v>
      </c>
      <c r="C5" s="707"/>
      <c r="D5" s="707"/>
      <c r="E5" s="707"/>
      <c r="F5" s="707"/>
      <c r="G5" s="707"/>
      <c r="H5" s="707"/>
      <c r="I5" s="707"/>
      <c r="J5" s="707"/>
      <c r="K5" s="707"/>
      <c r="L5" s="707"/>
      <c r="M5" s="707"/>
      <c r="N5" s="707"/>
      <c r="O5" s="707"/>
      <c r="P5" s="707"/>
      <c r="Q5" s="708"/>
      <c r="R5" s="695">
        <v>6450201</v>
      </c>
      <c r="S5" s="696"/>
      <c r="T5" s="696"/>
      <c r="U5" s="696"/>
      <c r="V5" s="696"/>
      <c r="W5" s="696"/>
      <c r="X5" s="696"/>
      <c r="Y5" s="739"/>
      <c r="Z5" s="757">
        <v>52.2</v>
      </c>
      <c r="AA5" s="757"/>
      <c r="AB5" s="757"/>
      <c r="AC5" s="757"/>
      <c r="AD5" s="758">
        <v>5933680</v>
      </c>
      <c r="AE5" s="758"/>
      <c r="AF5" s="758"/>
      <c r="AG5" s="758"/>
      <c r="AH5" s="758"/>
      <c r="AI5" s="758"/>
      <c r="AJ5" s="758"/>
      <c r="AK5" s="758"/>
      <c r="AL5" s="740">
        <v>91.5</v>
      </c>
      <c r="AM5" s="711"/>
      <c r="AN5" s="711"/>
      <c r="AO5" s="741"/>
      <c r="AP5" s="706" t="s">
        <v>229</v>
      </c>
      <c r="AQ5" s="707"/>
      <c r="AR5" s="707"/>
      <c r="AS5" s="707"/>
      <c r="AT5" s="707"/>
      <c r="AU5" s="707"/>
      <c r="AV5" s="707"/>
      <c r="AW5" s="707"/>
      <c r="AX5" s="707"/>
      <c r="AY5" s="707"/>
      <c r="AZ5" s="707"/>
      <c r="BA5" s="707"/>
      <c r="BB5" s="707"/>
      <c r="BC5" s="707"/>
      <c r="BD5" s="707"/>
      <c r="BE5" s="707"/>
      <c r="BF5" s="708"/>
      <c r="BG5" s="640">
        <v>5829464</v>
      </c>
      <c r="BH5" s="641"/>
      <c r="BI5" s="641"/>
      <c r="BJ5" s="641"/>
      <c r="BK5" s="641"/>
      <c r="BL5" s="641"/>
      <c r="BM5" s="641"/>
      <c r="BN5" s="642"/>
      <c r="BO5" s="677">
        <v>90.4</v>
      </c>
      <c r="BP5" s="677"/>
      <c r="BQ5" s="677"/>
      <c r="BR5" s="677"/>
      <c r="BS5" s="678">
        <v>516521</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2">
      <c r="B6" s="637" t="s">
        <v>233</v>
      </c>
      <c r="C6" s="638"/>
      <c r="D6" s="638"/>
      <c r="E6" s="638"/>
      <c r="F6" s="638"/>
      <c r="G6" s="638"/>
      <c r="H6" s="638"/>
      <c r="I6" s="638"/>
      <c r="J6" s="638"/>
      <c r="K6" s="638"/>
      <c r="L6" s="638"/>
      <c r="M6" s="638"/>
      <c r="N6" s="638"/>
      <c r="O6" s="638"/>
      <c r="P6" s="638"/>
      <c r="Q6" s="639"/>
      <c r="R6" s="640">
        <v>41654</v>
      </c>
      <c r="S6" s="641"/>
      <c r="T6" s="641"/>
      <c r="U6" s="641"/>
      <c r="V6" s="641"/>
      <c r="W6" s="641"/>
      <c r="X6" s="641"/>
      <c r="Y6" s="642"/>
      <c r="Z6" s="677">
        <v>0.3</v>
      </c>
      <c r="AA6" s="677"/>
      <c r="AB6" s="677"/>
      <c r="AC6" s="677"/>
      <c r="AD6" s="678">
        <v>41654</v>
      </c>
      <c r="AE6" s="678"/>
      <c r="AF6" s="678"/>
      <c r="AG6" s="678"/>
      <c r="AH6" s="678"/>
      <c r="AI6" s="678"/>
      <c r="AJ6" s="678"/>
      <c r="AK6" s="678"/>
      <c r="AL6" s="643">
        <v>0.6</v>
      </c>
      <c r="AM6" s="644"/>
      <c r="AN6" s="644"/>
      <c r="AO6" s="679"/>
      <c r="AP6" s="637" t="s">
        <v>234</v>
      </c>
      <c r="AQ6" s="638"/>
      <c r="AR6" s="638"/>
      <c r="AS6" s="638"/>
      <c r="AT6" s="638"/>
      <c r="AU6" s="638"/>
      <c r="AV6" s="638"/>
      <c r="AW6" s="638"/>
      <c r="AX6" s="638"/>
      <c r="AY6" s="638"/>
      <c r="AZ6" s="638"/>
      <c r="BA6" s="638"/>
      <c r="BB6" s="638"/>
      <c r="BC6" s="638"/>
      <c r="BD6" s="638"/>
      <c r="BE6" s="638"/>
      <c r="BF6" s="639"/>
      <c r="BG6" s="640">
        <v>5829464</v>
      </c>
      <c r="BH6" s="641"/>
      <c r="BI6" s="641"/>
      <c r="BJ6" s="641"/>
      <c r="BK6" s="641"/>
      <c r="BL6" s="641"/>
      <c r="BM6" s="641"/>
      <c r="BN6" s="642"/>
      <c r="BO6" s="677">
        <v>90.4</v>
      </c>
      <c r="BP6" s="677"/>
      <c r="BQ6" s="677"/>
      <c r="BR6" s="677"/>
      <c r="BS6" s="678">
        <v>516521</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120748</v>
      </c>
      <c r="CS6" s="641"/>
      <c r="CT6" s="641"/>
      <c r="CU6" s="641"/>
      <c r="CV6" s="641"/>
      <c r="CW6" s="641"/>
      <c r="CX6" s="641"/>
      <c r="CY6" s="642"/>
      <c r="CZ6" s="740">
        <v>1.1000000000000001</v>
      </c>
      <c r="DA6" s="711"/>
      <c r="DB6" s="711"/>
      <c r="DC6" s="743"/>
      <c r="DD6" s="646" t="s">
        <v>129</v>
      </c>
      <c r="DE6" s="641"/>
      <c r="DF6" s="641"/>
      <c r="DG6" s="641"/>
      <c r="DH6" s="641"/>
      <c r="DI6" s="641"/>
      <c r="DJ6" s="641"/>
      <c r="DK6" s="641"/>
      <c r="DL6" s="641"/>
      <c r="DM6" s="641"/>
      <c r="DN6" s="641"/>
      <c r="DO6" s="641"/>
      <c r="DP6" s="642"/>
      <c r="DQ6" s="646">
        <v>120748</v>
      </c>
      <c r="DR6" s="641"/>
      <c r="DS6" s="641"/>
      <c r="DT6" s="641"/>
      <c r="DU6" s="641"/>
      <c r="DV6" s="641"/>
      <c r="DW6" s="641"/>
      <c r="DX6" s="641"/>
      <c r="DY6" s="641"/>
      <c r="DZ6" s="641"/>
      <c r="EA6" s="641"/>
      <c r="EB6" s="641"/>
      <c r="EC6" s="684"/>
    </row>
    <row r="7" spans="2:143" ht="11.25" customHeight="1" x14ac:dyDescent="0.2">
      <c r="B7" s="637" t="s">
        <v>236</v>
      </c>
      <c r="C7" s="638"/>
      <c r="D7" s="638"/>
      <c r="E7" s="638"/>
      <c r="F7" s="638"/>
      <c r="G7" s="638"/>
      <c r="H7" s="638"/>
      <c r="I7" s="638"/>
      <c r="J7" s="638"/>
      <c r="K7" s="638"/>
      <c r="L7" s="638"/>
      <c r="M7" s="638"/>
      <c r="N7" s="638"/>
      <c r="O7" s="638"/>
      <c r="P7" s="638"/>
      <c r="Q7" s="639"/>
      <c r="R7" s="640">
        <v>1040</v>
      </c>
      <c r="S7" s="641"/>
      <c r="T7" s="641"/>
      <c r="U7" s="641"/>
      <c r="V7" s="641"/>
      <c r="W7" s="641"/>
      <c r="X7" s="641"/>
      <c r="Y7" s="642"/>
      <c r="Z7" s="677">
        <v>0</v>
      </c>
      <c r="AA7" s="677"/>
      <c r="AB7" s="677"/>
      <c r="AC7" s="677"/>
      <c r="AD7" s="678">
        <v>1040</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1017311</v>
      </c>
      <c r="BH7" s="641"/>
      <c r="BI7" s="641"/>
      <c r="BJ7" s="641"/>
      <c r="BK7" s="641"/>
      <c r="BL7" s="641"/>
      <c r="BM7" s="641"/>
      <c r="BN7" s="642"/>
      <c r="BO7" s="677">
        <v>15.8</v>
      </c>
      <c r="BP7" s="677"/>
      <c r="BQ7" s="677"/>
      <c r="BR7" s="677"/>
      <c r="BS7" s="678" t="s">
        <v>238</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2703231</v>
      </c>
      <c r="CS7" s="641"/>
      <c r="CT7" s="641"/>
      <c r="CU7" s="641"/>
      <c r="CV7" s="641"/>
      <c r="CW7" s="641"/>
      <c r="CX7" s="641"/>
      <c r="CY7" s="642"/>
      <c r="CZ7" s="677">
        <v>23.5</v>
      </c>
      <c r="DA7" s="677"/>
      <c r="DB7" s="677"/>
      <c r="DC7" s="677"/>
      <c r="DD7" s="646">
        <v>88753</v>
      </c>
      <c r="DE7" s="641"/>
      <c r="DF7" s="641"/>
      <c r="DG7" s="641"/>
      <c r="DH7" s="641"/>
      <c r="DI7" s="641"/>
      <c r="DJ7" s="641"/>
      <c r="DK7" s="641"/>
      <c r="DL7" s="641"/>
      <c r="DM7" s="641"/>
      <c r="DN7" s="641"/>
      <c r="DO7" s="641"/>
      <c r="DP7" s="642"/>
      <c r="DQ7" s="646">
        <v>2561351</v>
      </c>
      <c r="DR7" s="641"/>
      <c r="DS7" s="641"/>
      <c r="DT7" s="641"/>
      <c r="DU7" s="641"/>
      <c r="DV7" s="641"/>
      <c r="DW7" s="641"/>
      <c r="DX7" s="641"/>
      <c r="DY7" s="641"/>
      <c r="DZ7" s="641"/>
      <c r="EA7" s="641"/>
      <c r="EB7" s="641"/>
      <c r="EC7" s="684"/>
    </row>
    <row r="8" spans="2:143" ht="11.25" customHeight="1" x14ac:dyDescent="0.2">
      <c r="B8" s="637" t="s">
        <v>240</v>
      </c>
      <c r="C8" s="638"/>
      <c r="D8" s="638"/>
      <c r="E8" s="638"/>
      <c r="F8" s="638"/>
      <c r="G8" s="638"/>
      <c r="H8" s="638"/>
      <c r="I8" s="638"/>
      <c r="J8" s="638"/>
      <c r="K8" s="638"/>
      <c r="L8" s="638"/>
      <c r="M8" s="638"/>
      <c r="N8" s="638"/>
      <c r="O8" s="638"/>
      <c r="P8" s="638"/>
      <c r="Q8" s="639"/>
      <c r="R8" s="640">
        <v>9572</v>
      </c>
      <c r="S8" s="641"/>
      <c r="T8" s="641"/>
      <c r="U8" s="641"/>
      <c r="V8" s="641"/>
      <c r="W8" s="641"/>
      <c r="X8" s="641"/>
      <c r="Y8" s="642"/>
      <c r="Z8" s="677">
        <v>0.1</v>
      </c>
      <c r="AA8" s="677"/>
      <c r="AB8" s="677"/>
      <c r="AC8" s="677"/>
      <c r="AD8" s="678">
        <v>9572</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37351</v>
      </c>
      <c r="BH8" s="641"/>
      <c r="BI8" s="641"/>
      <c r="BJ8" s="641"/>
      <c r="BK8" s="641"/>
      <c r="BL8" s="641"/>
      <c r="BM8" s="641"/>
      <c r="BN8" s="642"/>
      <c r="BO8" s="677">
        <v>0.6</v>
      </c>
      <c r="BP8" s="677"/>
      <c r="BQ8" s="677"/>
      <c r="BR8" s="677"/>
      <c r="BS8" s="646" t="s">
        <v>238</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1535042</v>
      </c>
      <c r="CS8" s="641"/>
      <c r="CT8" s="641"/>
      <c r="CU8" s="641"/>
      <c r="CV8" s="641"/>
      <c r="CW8" s="641"/>
      <c r="CX8" s="641"/>
      <c r="CY8" s="642"/>
      <c r="CZ8" s="677">
        <v>13.4</v>
      </c>
      <c r="DA8" s="677"/>
      <c r="DB8" s="677"/>
      <c r="DC8" s="677"/>
      <c r="DD8" s="646" t="s">
        <v>138</v>
      </c>
      <c r="DE8" s="641"/>
      <c r="DF8" s="641"/>
      <c r="DG8" s="641"/>
      <c r="DH8" s="641"/>
      <c r="DI8" s="641"/>
      <c r="DJ8" s="641"/>
      <c r="DK8" s="641"/>
      <c r="DL8" s="641"/>
      <c r="DM8" s="641"/>
      <c r="DN8" s="641"/>
      <c r="DO8" s="641"/>
      <c r="DP8" s="642"/>
      <c r="DQ8" s="646">
        <v>1075653</v>
      </c>
      <c r="DR8" s="641"/>
      <c r="DS8" s="641"/>
      <c r="DT8" s="641"/>
      <c r="DU8" s="641"/>
      <c r="DV8" s="641"/>
      <c r="DW8" s="641"/>
      <c r="DX8" s="641"/>
      <c r="DY8" s="641"/>
      <c r="DZ8" s="641"/>
      <c r="EA8" s="641"/>
      <c r="EB8" s="641"/>
      <c r="EC8" s="684"/>
    </row>
    <row r="9" spans="2:143" ht="11.25" customHeight="1" x14ac:dyDescent="0.2">
      <c r="B9" s="637" t="s">
        <v>243</v>
      </c>
      <c r="C9" s="638"/>
      <c r="D9" s="638"/>
      <c r="E9" s="638"/>
      <c r="F9" s="638"/>
      <c r="G9" s="638"/>
      <c r="H9" s="638"/>
      <c r="I9" s="638"/>
      <c r="J9" s="638"/>
      <c r="K9" s="638"/>
      <c r="L9" s="638"/>
      <c r="M9" s="638"/>
      <c r="N9" s="638"/>
      <c r="O9" s="638"/>
      <c r="P9" s="638"/>
      <c r="Q9" s="639"/>
      <c r="R9" s="640">
        <v>5730</v>
      </c>
      <c r="S9" s="641"/>
      <c r="T9" s="641"/>
      <c r="U9" s="641"/>
      <c r="V9" s="641"/>
      <c r="W9" s="641"/>
      <c r="X9" s="641"/>
      <c r="Y9" s="642"/>
      <c r="Z9" s="677">
        <v>0</v>
      </c>
      <c r="AA9" s="677"/>
      <c r="AB9" s="677"/>
      <c r="AC9" s="677"/>
      <c r="AD9" s="678">
        <v>5730</v>
      </c>
      <c r="AE9" s="678"/>
      <c r="AF9" s="678"/>
      <c r="AG9" s="678"/>
      <c r="AH9" s="678"/>
      <c r="AI9" s="678"/>
      <c r="AJ9" s="678"/>
      <c r="AK9" s="678"/>
      <c r="AL9" s="643">
        <v>0.1</v>
      </c>
      <c r="AM9" s="644"/>
      <c r="AN9" s="644"/>
      <c r="AO9" s="679"/>
      <c r="AP9" s="637" t="s">
        <v>244</v>
      </c>
      <c r="AQ9" s="638"/>
      <c r="AR9" s="638"/>
      <c r="AS9" s="638"/>
      <c r="AT9" s="638"/>
      <c r="AU9" s="638"/>
      <c r="AV9" s="638"/>
      <c r="AW9" s="638"/>
      <c r="AX9" s="638"/>
      <c r="AY9" s="638"/>
      <c r="AZ9" s="638"/>
      <c r="BA9" s="638"/>
      <c r="BB9" s="638"/>
      <c r="BC9" s="638"/>
      <c r="BD9" s="638"/>
      <c r="BE9" s="638"/>
      <c r="BF9" s="639"/>
      <c r="BG9" s="640">
        <v>653232</v>
      </c>
      <c r="BH9" s="641"/>
      <c r="BI9" s="641"/>
      <c r="BJ9" s="641"/>
      <c r="BK9" s="641"/>
      <c r="BL9" s="641"/>
      <c r="BM9" s="641"/>
      <c r="BN9" s="642"/>
      <c r="BO9" s="677">
        <v>10.1</v>
      </c>
      <c r="BP9" s="677"/>
      <c r="BQ9" s="677"/>
      <c r="BR9" s="677"/>
      <c r="BS9" s="646" t="s">
        <v>138</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1319007</v>
      </c>
      <c r="CS9" s="641"/>
      <c r="CT9" s="641"/>
      <c r="CU9" s="641"/>
      <c r="CV9" s="641"/>
      <c r="CW9" s="641"/>
      <c r="CX9" s="641"/>
      <c r="CY9" s="642"/>
      <c r="CZ9" s="677">
        <v>11.5</v>
      </c>
      <c r="DA9" s="677"/>
      <c r="DB9" s="677"/>
      <c r="DC9" s="677"/>
      <c r="DD9" s="646">
        <v>137517</v>
      </c>
      <c r="DE9" s="641"/>
      <c r="DF9" s="641"/>
      <c r="DG9" s="641"/>
      <c r="DH9" s="641"/>
      <c r="DI9" s="641"/>
      <c r="DJ9" s="641"/>
      <c r="DK9" s="641"/>
      <c r="DL9" s="641"/>
      <c r="DM9" s="641"/>
      <c r="DN9" s="641"/>
      <c r="DO9" s="641"/>
      <c r="DP9" s="642"/>
      <c r="DQ9" s="646">
        <v>952477</v>
      </c>
      <c r="DR9" s="641"/>
      <c r="DS9" s="641"/>
      <c r="DT9" s="641"/>
      <c r="DU9" s="641"/>
      <c r="DV9" s="641"/>
      <c r="DW9" s="641"/>
      <c r="DX9" s="641"/>
      <c r="DY9" s="641"/>
      <c r="DZ9" s="641"/>
      <c r="EA9" s="641"/>
      <c r="EB9" s="641"/>
      <c r="EC9" s="684"/>
    </row>
    <row r="10" spans="2:143" ht="11.25" customHeight="1" x14ac:dyDescent="0.2">
      <c r="B10" s="637" t="s">
        <v>246</v>
      </c>
      <c r="C10" s="638"/>
      <c r="D10" s="638"/>
      <c r="E10" s="638"/>
      <c r="F10" s="638"/>
      <c r="G10" s="638"/>
      <c r="H10" s="638"/>
      <c r="I10" s="638"/>
      <c r="J10" s="638"/>
      <c r="K10" s="638"/>
      <c r="L10" s="638"/>
      <c r="M10" s="638"/>
      <c r="N10" s="638"/>
      <c r="O10" s="638"/>
      <c r="P10" s="638"/>
      <c r="Q10" s="639"/>
      <c r="R10" s="640" t="s">
        <v>238</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238</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189060</v>
      </c>
      <c r="BH10" s="641"/>
      <c r="BI10" s="641"/>
      <c r="BJ10" s="641"/>
      <c r="BK10" s="641"/>
      <c r="BL10" s="641"/>
      <c r="BM10" s="641"/>
      <c r="BN10" s="642"/>
      <c r="BO10" s="677">
        <v>2.9</v>
      </c>
      <c r="BP10" s="677"/>
      <c r="BQ10" s="677"/>
      <c r="BR10" s="677"/>
      <c r="BS10" s="646" t="s">
        <v>129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2342</v>
      </c>
      <c r="CS10" s="641"/>
      <c r="CT10" s="641"/>
      <c r="CU10" s="641"/>
      <c r="CV10" s="641"/>
      <c r="CW10" s="641"/>
      <c r="CX10" s="641"/>
      <c r="CY10" s="642"/>
      <c r="CZ10" s="677">
        <v>0</v>
      </c>
      <c r="DA10" s="677"/>
      <c r="DB10" s="677"/>
      <c r="DC10" s="677"/>
      <c r="DD10" s="646" t="s">
        <v>238</v>
      </c>
      <c r="DE10" s="641"/>
      <c r="DF10" s="641"/>
      <c r="DG10" s="641"/>
      <c r="DH10" s="641"/>
      <c r="DI10" s="641"/>
      <c r="DJ10" s="641"/>
      <c r="DK10" s="641"/>
      <c r="DL10" s="641"/>
      <c r="DM10" s="641"/>
      <c r="DN10" s="641"/>
      <c r="DO10" s="641"/>
      <c r="DP10" s="642"/>
      <c r="DQ10" s="646">
        <v>342</v>
      </c>
      <c r="DR10" s="641"/>
      <c r="DS10" s="641"/>
      <c r="DT10" s="641"/>
      <c r="DU10" s="641"/>
      <c r="DV10" s="641"/>
      <c r="DW10" s="641"/>
      <c r="DX10" s="641"/>
      <c r="DY10" s="641"/>
      <c r="DZ10" s="641"/>
      <c r="EA10" s="641"/>
      <c r="EB10" s="641"/>
      <c r="EC10" s="684"/>
    </row>
    <row r="11" spans="2:143" ht="11.25" customHeight="1" x14ac:dyDescent="0.2">
      <c r="B11" s="637" t="s">
        <v>249</v>
      </c>
      <c r="C11" s="638"/>
      <c r="D11" s="638"/>
      <c r="E11" s="638"/>
      <c r="F11" s="638"/>
      <c r="G11" s="638"/>
      <c r="H11" s="638"/>
      <c r="I11" s="638"/>
      <c r="J11" s="638"/>
      <c r="K11" s="638"/>
      <c r="L11" s="638"/>
      <c r="M11" s="638"/>
      <c r="N11" s="638"/>
      <c r="O11" s="638"/>
      <c r="P11" s="638"/>
      <c r="Q11" s="639"/>
      <c r="R11" s="640">
        <v>318873</v>
      </c>
      <c r="S11" s="641"/>
      <c r="T11" s="641"/>
      <c r="U11" s="641"/>
      <c r="V11" s="641"/>
      <c r="W11" s="641"/>
      <c r="X11" s="641"/>
      <c r="Y11" s="642"/>
      <c r="Z11" s="643">
        <v>2.6</v>
      </c>
      <c r="AA11" s="644"/>
      <c r="AB11" s="644"/>
      <c r="AC11" s="645"/>
      <c r="AD11" s="646">
        <v>318873</v>
      </c>
      <c r="AE11" s="641"/>
      <c r="AF11" s="641"/>
      <c r="AG11" s="641"/>
      <c r="AH11" s="641"/>
      <c r="AI11" s="641"/>
      <c r="AJ11" s="641"/>
      <c r="AK11" s="642"/>
      <c r="AL11" s="643">
        <v>4.9000000000000004</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137668</v>
      </c>
      <c r="BH11" s="641"/>
      <c r="BI11" s="641"/>
      <c r="BJ11" s="641"/>
      <c r="BK11" s="641"/>
      <c r="BL11" s="641"/>
      <c r="BM11" s="641"/>
      <c r="BN11" s="642"/>
      <c r="BO11" s="677">
        <v>2.1</v>
      </c>
      <c r="BP11" s="677"/>
      <c r="BQ11" s="677"/>
      <c r="BR11" s="677"/>
      <c r="BS11" s="646" t="s">
        <v>238</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124116</v>
      </c>
      <c r="CS11" s="641"/>
      <c r="CT11" s="641"/>
      <c r="CU11" s="641"/>
      <c r="CV11" s="641"/>
      <c r="CW11" s="641"/>
      <c r="CX11" s="641"/>
      <c r="CY11" s="642"/>
      <c r="CZ11" s="677">
        <v>1.1000000000000001</v>
      </c>
      <c r="DA11" s="677"/>
      <c r="DB11" s="677"/>
      <c r="DC11" s="677"/>
      <c r="DD11" s="646">
        <v>45168</v>
      </c>
      <c r="DE11" s="641"/>
      <c r="DF11" s="641"/>
      <c r="DG11" s="641"/>
      <c r="DH11" s="641"/>
      <c r="DI11" s="641"/>
      <c r="DJ11" s="641"/>
      <c r="DK11" s="641"/>
      <c r="DL11" s="641"/>
      <c r="DM11" s="641"/>
      <c r="DN11" s="641"/>
      <c r="DO11" s="641"/>
      <c r="DP11" s="642"/>
      <c r="DQ11" s="646">
        <v>31399</v>
      </c>
      <c r="DR11" s="641"/>
      <c r="DS11" s="641"/>
      <c r="DT11" s="641"/>
      <c r="DU11" s="641"/>
      <c r="DV11" s="641"/>
      <c r="DW11" s="641"/>
      <c r="DX11" s="641"/>
      <c r="DY11" s="641"/>
      <c r="DZ11" s="641"/>
      <c r="EA11" s="641"/>
      <c r="EB11" s="641"/>
      <c r="EC11" s="684"/>
    </row>
    <row r="12" spans="2:143" ht="11.25" customHeight="1" x14ac:dyDescent="0.2">
      <c r="B12" s="637" t="s">
        <v>252</v>
      </c>
      <c r="C12" s="638"/>
      <c r="D12" s="638"/>
      <c r="E12" s="638"/>
      <c r="F12" s="638"/>
      <c r="G12" s="638"/>
      <c r="H12" s="638"/>
      <c r="I12" s="638"/>
      <c r="J12" s="638"/>
      <c r="K12" s="638"/>
      <c r="L12" s="638"/>
      <c r="M12" s="638"/>
      <c r="N12" s="638"/>
      <c r="O12" s="638"/>
      <c r="P12" s="638"/>
      <c r="Q12" s="639"/>
      <c r="R12" s="640">
        <v>86869</v>
      </c>
      <c r="S12" s="641"/>
      <c r="T12" s="641"/>
      <c r="U12" s="641"/>
      <c r="V12" s="641"/>
      <c r="W12" s="641"/>
      <c r="X12" s="641"/>
      <c r="Y12" s="642"/>
      <c r="Z12" s="677">
        <v>0.7</v>
      </c>
      <c r="AA12" s="677"/>
      <c r="AB12" s="677"/>
      <c r="AC12" s="677"/>
      <c r="AD12" s="678">
        <v>86869</v>
      </c>
      <c r="AE12" s="678"/>
      <c r="AF12" s="678"/>
      <c r="AG12" s="678"/>
      <c r="AH12" s="678"/>
      <c r="AI12" s="678"/>
      <c r="AJ12" s="678"/>
      <c r="AK12" s="678"/>
      <c r="AL12" s="643">
        <v>1.3</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4634196</v>
      </c>
      <c r="BH12" s="641"/>
      <c r="BI12" s="641"/>
      <c r="BJ12" s="641"/>
      <c r="BK12" s="641"/>
      <c r="BL12" s="641"/>
      <c r="BM12" s="641"/>
      <c r="BN12" s="642"/>
      <c r="BO12" s="677">
        <v>71.8</v>
      </c>
      <c r="BP12" s="677"/>
      <c r="BQ12" s="677"/>
      <c r="BR12" s="677"/>
      <c r="BS12" s="646">
        <v>516521</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637177</v>
      </c>
      <c r="CS12" s="641"/>
      <c r="CT12" s="641"/>
      <c r="CU12" s="641"/>
      <c r="CV12" s="641"/>
      <c r="CW12" s="641"/>
      <c r="CX12" s="641"/>
      <c r="CY12" s="642"/>
      <c r="CZ12" s="677">
        <v>5.5</v>
      </c>
      <c r="DA12" s="677"/>
      <c r="DB12" s="677"/>
      <c r="DC12" s="677"/>
      <c r="DD12" s="646">
        <v>7583</v>
      </c>
      <c r="DE12" s="641"/>
      <c r="DF12" s="641"/>
      <c r="DG12" s="641"/>
      <c r="DH12" s="641"/>
      <c r="DI12" s="641"/>
      <c r="DJ12" s="641"/>
      <c r="DK12" s="641"/>
      <c r="DL12" s="641"/>
      <c r="DM12" s="641"/>
      <c r="DN12" s="641"/>
      <c r="DO12" s="641"/>
      <c r="DP12" s="642"/>
      <c r="DQ12" s="646">
        <v>496009</v>
      </c>
      <c r="DR12" s="641"/>
      <c r="DS12" s="641"/>
      <c r="DT12" s="641"/>
      <c r="DU12" s="641"/>
      <c r="DV12" s="641"/>
      <c r="DW12" s="641"/>
      <c r="DX12" s="641"/>
      <c r="DY12" s="641"/>
      <c r="DZ12" s="641"/>
      <c r="EA12" s="641"/>
      <c r="EB12" s="641"/>
      <c r="EC12" s="684"/>
    </row>
    <row r="13" spans="2:143" ht="11.25" customHeight="1" x14ac:dyDescent="0.2">
      <c r="B13" s="637" t="s">
        <v>255</v>
      </c>
      <c r="C13" s="638"/>
      <c r="D13" s="638"/>
      <c r="E13" s="638"/>
      <c r="F13" s="638"/>
      <c r="G13" s="638"/>
      <c r="H13" s="638"/>
      <c r="I13" s="638"/>
      <c r="J13" s="638"/>
      <c r="K13" s="638"/>
      <c r="L13" s="638"/>
      <c r="M13" s="638"/>
      <c r="N13" s="638"/>
      <c r="O13" s="638"/>
      <c r="P13" s="638"/>
      <c r="Q13" s="639"/>
      <c r="R13" s="640" t="s">
        <v>238</v>
      </c>
      <c r="S13" s="641"/>
      <c r="T13" s="641"/>
      <c r="U13" s="641"/>
      <c r="V13" s="641"/>
      <c r="W13" s="641"/>
      <c r="X13" s="641"/>
      <c r="Y13" s="642"/>
      <c r="Z13" s="677" t="s">
        <v>129</v>
      </c>
      <c r="AA13" s="677"/>
      <c r="AB13" s="677"/>
      <c r="AC13" s="677"/>
      <c r="AD13" s="678" t="s">
        <v>138</v>
      </c>
      <c r="AE13" s="678"/>
      <c r="AF13" s="678"/>
      <c r="AG13" s="678"/>
      <c r="AH13" s="678"/>
      <c r="AI13" s="678"/>
      <c r="AJ13" s="678"/>
      <c r="AK13" s="678"/>
      <c r="AL13" s="643" t="s">
        <v>238</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4571820</v>
      </c>
      <c r="BH13" s="641"/>
      <c r="BI13" s="641"/>
      <c r="BJ13" s="641"/>
      <c r="BK13" s="641"/>
      <c r="BL13" s="641"/>
      <c r="BM13" s="641"/>
      <c r="BN13" s="642"/>
      <c r="BO13" s="677">
        <v>70.900000000000006</v>
      </c>
      <c r="BP13" s="677"/>
      <c r="BQ13" s="677"/>
      <c r="BR13" s="677"/>
      <c r="BS13" s="646">
        <v>516521</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793339</v>
      </c>
      <c r="CS13" s="641"/>
      <c r="CT13" s="641"/>
      <c r="CU13" s="641"/>
      <c r="CV13" s="641"/>
      <c r="CW13" s="641"/>
      <c r="CX13" s="641"/>
      <c r="CY13" s="642"/>
      <c r="CZ13" s="677">
        <v>6.9</v>
      </c>
      <c r="DA13" s="677"/>
      <c r="DB13" s="677"/>
      <c r="DC13" s="677"/>
      <c r="DD13" s="646">
        <v>253345</v>
      </c>
      <c r="DE13" s="641"/>
      <c r="DF13" s="641"/>
      <c r="DG13" s="641"/>
      <c r="DH13" s="641"/>
      <c r="DI13" s="641"/>
      <c r="DJ13" s="641"/>
      <c r="DK13" s="641"/>
      <c r="DL13" s="641"/>
      <c r="DM13" s="641"/>
      <c r="DN13" s="641"/>
      <c r="DO13" s="641"/>
      <c r="DP13" s="642"/>
      <c r="DQ13" s="646">
        <v>707776</v>
      </c>
      <c r="DR13" s="641"/>
      <c r="DS13" s="641"/>
      <c r="DT13" s="641"/>
      <c r="DU13" s="641"/>
      <c r="DV13" s="641"/>
      <c r="DW13" s="641"/>
      <c r="DX13" s="641"/>
      <c r="DY13" s="641"/>
      <c r="DZ13" s="641"/>
      <c r="EA13" s="641"/>
      <c r="EB13" s="641"/>
      <c r="EC13" s="684"/>
    </row>
    <row r="14" spans="2:143" ht="11.25" customHeight="1" x14ac:dyDescent="0.2">
      <c r="B14" s="637" t="s">
        <v>258</v>
      </c>
      <c r="C14" s="638"/>
      <c r="D14" s="638"/>
      <c r="E14" s="638"/>
      <c r="F14" s="638"/>
      <c r="G14" s="638"/>
      <c r="H14" s="638"/>
      <c r="I14" s="638"/>
      <c r="J14" s="638"/>
      <c r="K14" s="638"/>
      <c r="L14" s="638"/>
      <c r="M14" s="638"/>
      <c r="N14" s="638"/>
      <c r="O14" s="638"/>
      <c r="P14" s="638"/>
      <c r="Q14" s="639"/>
      <c r="R14" s="640">
        <v>11290</v>
      </c>
      <c r="S14" s="641"/>
      <c r="T14" s="641"/>
      <c r="U14" s="641"/>
      <c r="V14" s="641"/>
      <c r="W14" s="641"/>
      <c r="X14" s="641"/>
      <c r="Y14" s="642"/>
      <c r="Z14" s="677">
        <v>0.1</v>
      </c>
      <c r="AA14" s="677"/>
      <c r="AB14" s="677"/>
      <c r="AC14" s="677"/>
      <c r="AD14" s="678">
        <v>11290</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27999</v>
      </c>
      <c r="BH14" s="641"/>
      <c r="BI14" s="641"/>
      <c r="BJ14" s="641"/>
      <c r="BK14" s="641"/>
      <c r="BL14" s="641"/>
      <c r="BM14" s="641"/>
      <c r="BN14" s="642"/>
      <c r="BO14" s="677">
        <v>0.4</v>
      </c>
      <c r="BP14" s="677"/>
      <c r="BQ14" s="677"/>
      <c r="BR14" s="677"/>
      <c r="BS14" s="646" t="s">
        <v>138</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1583245</v>
      </c>
      <c r="CS14" s="641"/>
      <c r="CT14" s="641"/>
      <c r="CU14" s="641"/>
      <c r="CV14" s="641"/>
      <c r="CW14" s="641"/>
      <c r="CX14" s="641"/>
      <c r="CY14" s="642"/>
      <c r="CZ14" s="677">
        <v>13.8</v>
      </c>
      <c r="DA14" s="677"/>
      <c r="DB14" s="677"/>
      <c r="DC14" s="677"/>
      <c r="DD14" s="646">
        <v>652189</v>
      </c>
      <c r="DE14" s="641"/>
      <c r="DF14" s="641"/>
      <c r="DG14" s="641"/>
      <c r="DH14" s="641"/>
      <c r="DI14" s="641"/>
      <c r="DJ14" s="641"/>
      <c r="DK14" s="641"/>
      <c r="DL14" s="641"/>
      <c r="DM14" s="641"/>
      <c r="DN14" s="641"/>
      <c r="DO14" s="641"/>
      <c r="DP14" s="642"/>
      <c r="DQ14" s="646">
        <v>915629</v>
      </c>
      <c r="DR14" s="641"/>
      <c r="DS14" s="641"/>
      <c r="DT14" s="641"/>
      <c r="DU14" s="641"/>
      <c r="DV14" s="641"/>
      <c r="DW14" s="641"/>
      <c r="DX14" s="641"/>
      <c r="DY14" s="641"/>
      <c r="DZ14" s="641"/>
      <c r="EA14" s="641"/>
      <c r="EB14" s="641"/>
      <c r="EC14" s="684"/>
    </row>
    <row r="15" spans="2:143" ht="11.25" customHeight="1" x14ac:dyDescent="0.2">
      <c r="B15" s="637" t="s">
        <v>261</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138</v>
      </c>
      <c r="AA15" s="677"/>
      <c r="AB15" s="677"/>
      <c r="AC15" s="677"/>
      <c r="AD15" s="678" t="s">
        <v>129</v>
      </c>
      <c r="AE15" s="678"/>
      <c r="AF15" s="678"/>
      <c r="AG15" s="678"/>
      <c r="AH15" s="678"/>
      <c r="AI15" s="678"/>
      <c r="AJ15" s="678"/>
      <c r="AK15" s="678"/>
      <c r="AL15" s="643" t="s">
        <v>129</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149958</v>
      </c>
      <c r="BH15" s="641"/>
      <c r="BI15" s="641"/>
      <c r="BJ15" s="641"/>
      <c r="BK15" s="641"/>
      <c r="BL15" s="641"/>
      <c r="BM15" s="641"/>
      <c r="BN15" s="642"/>
      <c r="BO15" s="677">
        <v>2.2999999999999998</v>
      </c>
      <c r="BP15" s="677"/>
      <c r="BQ15" s="677"/>
      <c r="BR15" s="677"/>
      <c r="BS15" s="646" t="s">
        <v>238</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1694158</v>
      </c>
      <c r="CS15" s="641"/>
      <c r="CT15" s="641"/>
      <c r="CU15" s="641"/>
      <c r="CV15" s="641"/>
      <c r="CW15" s="641"/>
      <c r="CX15" s="641"/>
      <c r="CY15" s="642"/>
      <c r="CZ15" s="677">
        <v>14.7</v>
      </c>
      <c r="DA15" s="677"/>
      <c r="DB15" s="677"/>
      <c r="DC15" s="677"/>
      <c r="DD15" s="646">
        <v>732922</v>
      </c>
      <c r="DE15" s="641"/>
      <c r="DF15" s="641"/>
      <c r="DG15" s="641"/>
      <c r="DH15" s="641"/>
      <c r="DI15" s="641"/>
      <c r="DJ15" s="641"/>
      <c r="DK15" s="641"/>
      <c r="DL15" s="641"/>
      <c r="DM15" s="641"/>
      <c r="DN15" s="641"/>
      <c r="DO15" s="641"/>
      <c r="DP15" s="642"/>
      <c r="DQ15" s="646">
        <v>891564</v>
      </c>
      <c r="DR15" s="641"/>
      <c r="DS15" s="641"/>
      <c r="DT15" s="641"/>
      <c r="DU15" s="641"/>
      <c r="DV15" s="641"/>
      <c r="DW15" s="641"/>
      <c r="DX15" s="641"/>
      <c r="DY15" s="641"/>
      <c r="DZ15" s="641"/>
      <c r="EA15" s="641"/>
      <c r="EB15" s="641"/>
      <c r="EC15" s="684"/>
    </row>
    <row r="16" spans="2:143" ht="11.25" customHeight="1" x14ac:dyDescent="0.2">
      <c r="B16" s="637" t="s">
        <v>264</v>
      </c>
      <c r="C16" s="638"/>
      <c r="D16" s="638"/>
      <c r="E16" s="638"/>
      <c r="F16" s="638"/>
      <c r="G16" s="638"/>
      <c r="H16" s="638"/>
      <c r="I16" s="638"/>
      <c r="J16" s="638"/>
      <c r="K16" s="638"/>
      <c r="L16" s="638"/>
      <c r="M16" s="638"/>
      <c r="N16" s="638"/>
      <c r="O16" s="638"/>
      <c r="P16" s="638"/>
      <c r="Q16" s="639"/>
      <c r="R16" s="640">
        <v>3523</v>
      </c>
      <c r="S16" s="641"/>
      <c r="T16" s="641"/>
      <c r="U16" s="641"/>
      <c r="V16" s="641"/>
      <c r="W16" s="641"/>
      <c r="X16" s="641"/>
      <c r="Y16" s="642"/>
      <c r="Z16" s="677">
        <v>0</v>
      </c>
      <c r="AA16" s="677"/>
      <c r="AB16" s="677"/>
      <c r="AC16" s="677"/>
      <c r="AD16" s="678">
        <v>3523</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238</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117069</v>
      </c>
      <c r="CS16" s="641"/>
      <c r="CT16" s="641"/>
      <c r="CU16" s="641"/>
      <c r="CV16" s="641"/>
      <c r="CW16" s="641"/>
      <c r="CX16" s="641"/>
      <c r="CY16" s="642"/>
      <c r="CZ16" s="677">
        <v>1</v>
      </c>
      <c r="DA16" s="677"/>
      <c r="DB16" s="677"/>
      <c r="DC16" s="677"/>
      <c r="DD16" s="646" t="s">
        <v>129</v>
      </c>
      <c r="DE16" s="641"/>
      <c r="DF16" s="641"/>
      <c r="DG16" s="641"/>
      <c r="DH16" s="641"/>
      <c r="DI16" s="641"/>
      <c r="DJ16" s="641"/>
      <c r="DK16" s="641"/>
      <c r="DL16" s="641"/>
      <c r="DM16" s="641"/>
      <c r="DN16" s="641"/>
      <c r="DO16" s="641"/>
      <c r="DP16" s="642"/>
      <c r="DQ16" s="646">
        <v>114847</v>
      </c>
      <c r="DR16" s="641"/>
      <c r="DS16" s="641"/>
      <c r="DT16" s="641"/>
      <c r="DU16" s="641"/>
      <c r="DV16" s="641"/>
      <c r="DW16" s="641"/>
      <c r="DX16" s="641"/>
      <c r="DY16" s="641"/>
      <c r="DZ16" s="641"/>
      <c r="EA16" s="641"/>
      <c r="EB16" s="641"/>
      <c r="EC16" s="684"/>
    </row>
    <row r="17" spans="2:133" ht="11.25" customHeight="1" x14ac:dyDescent="0.2">
      <c r="B17" s="637" t="s">
        <v>267</v>
      </c>
      <c r="C17" s="638"/>
      <c r="D17" s="638"/>
      <c r="E17" s="638"/>
      <c r="F17" s="638"/>
      <c r="G17" s="638"/>
      <c r="H17" s="638"/>
      <c r="I17" s="638"/>
      <c r="J17" s="638"/>
      <c r="K17" s="638"/>
      <c r="L17" s="638"/>
      <c r="M17" s="638"/>
      <c r="N17" s="638"/>
      <c r="O17" s="638"/>
      <c r="P17" s="638"/>
      <c r="Q17" s="639"/>
      <c r="R17" s="640">
        <v>21733</v>
      </c>
      <c r="S17" s="641"/>
      <c r="T17" s="641"/>
      <c r="U17" s="641"/>
      <c r="V17" s="641"/>
      <c r="W17" s="641"/>
      <c r="X17" s="641"/>
      <c r="Y17" s="642"/>
      <c r="Z17" s="677">
        <v>0.2</v>
      </c>
      <c r="AA17" s="677"/>
      <c r="AB17" s="677"/>
      <c r="AC17" s="677"/>
      <c r="AD17" s="678">
        <v>21733</v>
      </c>
      <c r="AE17" s="678"/>
      <c r="AF17" s="678"/>
      <c r="AG17" s="678"/>
      <c r="AH17" s="678"/>
      <c r="AI17" s="678"/>
      <c r="AJ17" s="678"/>
      <c r="AK17" s="678"/>
      <c r="AL17" s="643">
        <v>0.3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867831</v>
      </c>
      <c r="CS17" s="641"/>
      <c r="CT17" s="641"/>
      <c r="CU17" s="641"/>
      <c r="CV17" s="641"/>
      <c r="CW17" s="641"/>
      <c r="CX17" s="641"/>
      <c r="CY17" s="642"/>
      <c r="CZ17" s="677">
        <v>7.5</v>
      </c>
      <c r="DA17" s="677"/>
      <c r="DB17" s="677"/>
      <c r="DC17" s="677"/>
      <c r="DD17" s="646" t="s">
        <v>129</v>
      </c>
      <c r="DE17" s="641"/>
      <c r="DF17" s="641"/>
      <c r="DG17" s="641"/>
      <c r="DH17" s="641"/>
      <c r="DI17" s="641"/>
      <c r="DJ17" s="641"/>
      <c r="DK17" s="641"/>
      <c r="DL17" s="641"/>
      <c r="DM17" s="641"/>
      <c r="DN17" s="641"/>
      <c r="DO17" s="641"/>
      <c r="DP17" s="642"/>
      <c r="DQ17" s="646">
        <v>862477</v>
      </c>
      <c r="DR17" s="641"/>
      <c r="DS17" s="641"/>
      <c r="DT17" s="641"/>
      <c r="DU17" s="641"/>
      <c r="DV17" s="641"/>
      <c r="DW17" s="641"/>
      <c r="DX17" s="641"/>
      <c r="DY17" s="641"/>
      <c r="DZ17" s="641"/>
      <c r="EA17" s="641"/>
      <c r="EB17" s="641"/>
      <c r="EC17" s="684"/>
    </row>
    <row r="18" spans="2:133" ht="11.25" customHeight="1" x14ac:dyDescent="0.2">
      <c r="B18" s="637" t="s">
        <v>270</v>
      </c>
      <c r="C18" s="638"/>
      <c r="D18" s="638"/>
      <c r="E18" s="638"/>
      <c r="F18" s="638"/>
      <c r="G18" s="638"/>
      <c r="H18" s="638"/>
      <c r="I18" s="638"/>
      <c r="J18" s="638"/>
      <c r="K18" s="638"/>
      <c r="L18" s="638"/>
      <c r="M18" s="638"/>
      <c r="N18" s="638"/>
      <c r="O18" s="638"/>
      <c r="P18" s="638"/>
      <c r="Q18" s="639"/>
      <c r="R18" s="640">
        <v>2585</v>
      </c>
      <c r="S18" s="641"/>
      <c r="T18" s="641"/>
      <c r="U18" s="641"/>
      <c r="V18" s="641"/>
      <c r="W18" s="641"/>
      <c r="X18" s="641"/>
      <c r="Y18" s="642"/>
      <c r="Z18" s="677">
        <v>0</v>
      </c>
      <c r="AA18" s="677"/>
      <c r="AB18" s="677"/>
      <c r="AC18" s="677"/>
      <c r="AD18" s="678">
        <v>2585</v>
      </c>
      <c r="AE18" s="678"/>
      <c r="AF18" s="678"/>
      <c r="AG18" s="678"/>
      <c r="AH18" s="678"/>
      <c r="AI18" s="678"/>
      <c r="AJ18" s="678"/>
      <c r="AK18" s="678"/>
      <c r="AL18" s="643">
        <v>0</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138</v>
      </c>
      <c r="BH18" s="641"/>
      <c r="BI18" s="641"/>
      <c r="BJ18" s="641"/>
      <c r="BK18" s="641"/>
      <c r="BL18" s="641"/>
      <c r="BM18" s="641"/>
      <c r="BN18" s="642"/>
      <c r="BO18" s="677" t="s">
        <v>129</v>
      </c>
      <c r="BP18" s="677"/>
      <c r="BQ18" s="677"/>
      <c r="BR18" s="677"/>
      <c r="BS18" s="646" t="s">
        <v>238</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238</v>
      </c>
      <c r="DR18" s="641"/>
      <c r="DS18" s="641"/>
      <c r="DT18" s="641"/>
      <c r="DU18" s="641"/>
      <c r="DV18" s="641"/>
      <c r="DW18" s="641"/>
      <c r="DX18" s="641"/>
      <c r="DY18" s="641"/>
      <c r="DZ18" s="641"/>
      <c r="EA18" s="641"/>
      <c r="EB18" s="641"/>
      <c r="EC18" s="684"/>
    </row>
    <row r="19" spans="2:133" ht="11.25" customHeight="1" x14ac:dyDescent="0.2">
      <c r="B19" s="637" t="s">
        <v>273</v>
      </c>
      <c r="C19" s="638"/>
      <c r="D19" s="638"/>
      <c r="E19" s="638"/>
      <c r="F19" s="638"/>
      <c r="G19" s="638"/>
      <c r="H19" s="638"/>
      <c r="I19" s="638"/>
      <c r="J19" s="638"/>
      <c r="K19" s="638"/>
      <c r="L19" s="638"/>
      <c r="M19" s="638"/>
      <c r="N19" s="638"/>
      <c r="O19" s="638"/>
      <c r="P19" s="638"/>
      <c r="Q19" s="639"/>
      <c r="R19" s="640">
        <v>1833</v>
      </c>
      <c r="S19" s="641"/>
      <c r="T19" s="641"/>
      <c r="U19" s="641"/>
      <c r="V19" s="641"/>
      <c r="W19" s="641"/>
      <c r="X19" s="641"/>
      <c r="Y19" s="642"/>
      <c r="Z19" s="677">
        <v>0</v>
      </c>
      <c r="AA19" s="677"/>
      <c r="AB19" s="677"/>
      <c r="AC19" s="677"/>
      <c r="AD19" s="678">
        <v>1833</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620737</v>
      </c>
      <c r="BH19" s="641"/>
      <c r="BI19" s="641"/>
      <c r="BJ19" s="641"/>
      <c r="BK19" s="641"/>
      <c r="BL19" s="641"/>
      <c r="BM19" s="641"/>
      <c r="BN19" s="642"/>
      <c r="BO19" s="677">
        <v>9.6</v>
      </c>
      <c r="BP19" s="677"/>
      <c r="BQ19" s="677"/>
      <c r="BR19" s="677"/>
      <c r="BS19" s="646" t="s">
        <v>138</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238</v>
      </c>
      <c r="CS19" s="641"/>
      <c r="CT19" s="641"/>
      <c r="CU19" s="641"/>
      <c r="CV19" s="641"/>
      <c r="CW19" s="641"/>
      <c r="CX19" s="641"/>
      <c r="CY19" s="642"/>
      <c r="CZ19" s="677" t="s">
        <v>138</v>
      </c>
      <c r="DA19" s="677"/>
      <c r="DB19" s="677"/>
      <c r="DC19" s="677"/>
      <c r="DD19" s="646" t="s">
        <v>129</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2">
      <c r="B20" s="637" t="s">
        <v>276</v>
      </c>
      <c r="C20" s="638"/>
      <c r="D20" s="638"/>
      <c r="E20" s="638"/>
      <c r="F20" s="638"/>
      <c r="G20" s="638"/>
      <c r="H20" s="638"/>
      <c r="I20" s="638"/>
      <c r="J20" s="638"/>
      <c r="K20" s="638"/>
      <c r="L20" s="638"/>
      <c r="M20" s="638"/>
      <c r="N20" s="638"/>
      <c r="O20" s="638"/>
      <c r="P20" s="638"/>
      <c r="Q20" s="639"/>
      <c r="R20" s="640">
        <v>364</v>
      </c>
      <c r="S20" s="641"/>
      <c r="T20" s="641"/>
      <c r="U20" s="641"/>
      <c r="V20" s="641"/>
      <c r="W20" s="641"/>
      <c r="X20" s="641"/>
      <c r="Y20" s="642"/>
      <c r="Z20" s="677">
        <v>0</v>
      </c>
      <c r="AA20" s="677"/>
      <c r="AB20" s="677"/>
      <c r="AC20" s="677"/>
      <c r="AD20" s="678">
        <v>364</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620737</v>
      </c>
      <c r="BH20" s="641"/>
      <c r="BI20" s="641"/>
      <c r="BJ20" s="641"/>
      <c r="BK20" s="641"/>
      <c r="BL20" s="641"/>
      <c r="BM20" s="641"/>
      <c r="BN20" s="642"/>
      <c r="BO20" s="677">
        <v>9.6</v>
      </c>
      <c r="BP20" s="677"/>
      <c r="BQ20" s="677"/>
      <c r="BR20" s="677"/>
      <c r="BS20" s="646" t="s">
        <v>138</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11497305</v>
      </c>
      <c r="CS20" s="641"/>
      <c r="CT20" s="641"/>
      <c r="CU20" s="641"/>
      <c r="CV20" s="641"/>
      <c r="CW20" s="641"/>
      <c r="CX20" s="641"/>
      <c r="CY20" s="642"/>
      <c r="CZ20" s="677">
        <v>100</v>
      </c>
      <c r="DA20" s="677"/>
      <c r="DB20" s="677"/>
      <c r="DC20" s="677"/>
      <c r="DD20" s="646">
        <v>1917477</v>
      </c>
      <c r="DE20" s="641"/>
      <c r="DF20" s="641"/>
      <c r="DG20" s="641"/>
      <c r="DH20" s="641"/>
      <c r="DI20" s="641"/>
      <c r="DJ20" s="641"/>
      <c r="DK20" s="641"/>
      <c r="DL20" s="641"/>
      <c r="DM20" s="641"/>
      <c r="DN20" s="641"/>
      <c r="DO20" s="641"/>
      <c r="DP20" s="642"/>
      <c r="DQ20" s="646">
        <v>8730272</v>
      </c>
      <c r="DR20" s="641"/>
      <c r="DS20" s="641"/>
      <c r="DT20" s="641"/>
      <c r="DU20" s="641"/>
      <c r="DV20" s="641"/>
      <c r="DW20" s="641"/>
      <c r="DX20" s="641"/>
      <c r="DY20" s="641"/>
      <c r="DZ20" s="641"/>
      <c r="EA20" s="641"/>
      <c r="EB20" s="641"/>
      <c r="EC20" s="684"/>
    </row>
    <row r="21" spans="2:133" ht="11.25" customHeight="1" x14ac:dyDescent="0.2">
      <c r="B21" s="637" t="s">
        <v>279</v>
      </c>
      <c r="C21" s="638"/>
      <c r="D21" s="638"/>
      <c r="E21" s="638"/>
      <c r="F21" s="638"/>
      <c r="G21" s="638"/>
      <c r="H21" s="638"/>
      <c r="I21" s="638"/>
      <c r="J21" s="638"/>
      <c r="K21" s="638"/>
      <c r="L21" s="638"/>
      <c r="M21" s="638"/>
      <c r="N21" s="638"/>
      <c r="O21" s="638"/>
      <c r="P21" s="638"/>
      <c r="Q21" s="639"/>
      <c r="R21" s="640">
        <v>16951</v>
      </c>
      <c r="S21" s="641"/>
      <c r="T21" s="641"/>
      <c r="U21" s="641"/>
      <c r="V21" s="641"/>
      <c r="W21" s="641"/>
      <c r="X21" s="641"/>
      <c r="Y21" s="642"/>
      <c r="Z21" s="677">
        <v>0.1</v>
      </c>
      <c r="AA21" s="677"/>
      <c r="AB21" s="677"/>
      <c r="AC21" s="677"/>
      <c r="AD21" s="678">
        <v>16951</v>
      </c>
      <c r="AE21" s="678"/>
      <c r="AF21" s="678"/>
      <c r="AG21" s="678"/>
      <c r="AH21" s="678"/>
      <c r="AI21" s="678"/>
      <c r="AJ21" s="678"/>
      <c r="AK21" s="678"/>
      <c r="AL21" s="643">
        <v>0.3</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620737</v>
      </c>
      <c r="BH21" s="641"/>
      <c r="BI21" s="641"/>
      <c r="BJ21" s="641"/>
      <c r="BK21" s="641"/>
      <c r="BL21" s="641"/>
      <c r="BM21" s="641"/>
      <c r="BN21" s="642"/>
      <c r="BO21" s="677">
        <v>9.6</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281</v>
      </c>
      <c r="C22" s="638"/>
      <c r="D22" s="638"/>
      <c r="E22" s="638"/>
      <c r="F22" s="638"/>
      <c r="G22" s="638"/>
      <c r="H22" s="638"/>
      <c r="I22" s="638"/>
      <c r="J22" s="638"/>
      <c r="K22" s="638"/>
      <c r="L22" s="638"/>
      <c r="M22" s="638"/>
      <c r="N22" s="638"/>
      <c r="O22" s="638"/>
      <c r="P22" s="638"/>
      <c r="Q22" s="639"/>
      <c r="R22" s="640">
        <v>316239</v>
      </c>
      <c r="S22" s="641"/>
      <c r="T22" s="641"/>
      <c r="U22" s="641"/>
      <c r="V22" s="641"/>
      <c r="W22" s="641"/>
      <c r="X22" s="641"/>
      <c r="Y22" s="642"/>
      <c r="Z22" s="677">
        <v>2.6</v>
      </c>
      <c r="AA22" s="677"/>
      <c r="AB22" s="677"/>
      <c r="AC22" s="677"/>
      <c r="AD22" s="678" t="s">
        <v>129</v>
      </c>
      <c r="AE22" s="678"/>
      <c r="AF22" s="678"/>
      <c r="AG22" s="678"/>
      <c r="AH22" s="678"/>
      <c r="AI22" s="678"/>
      <c r="AJ22" s="678"/>
      <c r="AK22" s="678"/>
      <c r="AL22" s="643" t="s">
        <v>129</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138</v>
      </c>
      <c r="BH22" s="641"/>
      <c r="BI22" s="641"/>
      <c r="BJ22" s="641"/>
      <c r="BK22" s="641"/>
      <c r="BL22" s="641"/>
      <c r="BM22" s="641"/>
      <c r="BN22" s="642"/>
      <c r="BO22" s="677" t="s">
        <v>129</v>
      </c>
      <c r="BP22" s="677"/>
      <c r="BQ22" s="677"/>
      <c r="BR22" s="677"/>
      <c r="BS22" s="646" t="s">
        <v>238</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284</v>
      </c>
      <c r="C23" s="638"/>
      <c r="D23" s="638"/>
      <c r="E23" s="638"/>
      <c r="F23" s="638"/>
      <c r="G23" s="638"/>
      <c r="H23" s="638"/>
      <c r="I23" s="638"/>
      <c r="J23" s="638"/>
      <c r="K23" s="638"/>
      <c r="L23" s="638"/>
      <c r="M23" s="638"/>
      <c r="N23" s="638"/>
      <c r="O23" s="638"/>
      <c r="P23" s="638"/>
      <c r="Q23" s="639"/>
      <c r="R23" s="640" t="s">
        <v>138</v>
      </c>
      <c r="S23" s="641"/>
      <c r="T23" s="641"/>
      <c r="U23" s="641"/>
      <c r="V23" s="641"/>
      <c r="W23" s="641"/>
      <c r="X23" s="641"/>
      <c r="Y23" s="642"/>
      <c r="Z23" s="677" t="s">
        <v>238</v>
      </c>
      <c r="AA23" s="677"/>
      <c r="AB23" s="677"/>
      <c r="AC23" s="677"/>
      <c r="AD23" s="678" t="s">
        <v>138</v>
      </c>
      <c r="AE23" s="678"/>
      <c r="AF23" s="678"/>
      <c r="AG23" s="678"/>
      <c r="AH23" s="678"/>
      <c r="AI23" s="678"/>
      <c r="AJ23" s="678"/>
      <c r="AK23" s="678"/>
      <c r="AL23" s="643" t="s">
        <v>238</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138</v>
      </c>
      <c r="BH23" s="641"/>
      <c r="BI23" s="641"/>
      <c r="BJ23" s="641"/>
      <c r="BK23" s="641"/>
      <c r="BL23" s="641"/>
      <c r="BM23" s="641"/>
      <c r="BN23" s="642"/>
      <c r="BO23" s="677" t="s">
        <v>129</v>
      </c>
      <c r="BP23" s="677"/>
      <c r="BQ23" s="677"/>
      <c r="BR23" s="677"/>
      <c r="BS23" s="646" t="s">
        <v>138</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2">
      <c r="B24" s="637" t="s">
        <v>291</v>
      </c>
      <c r="C24" s="638"/>
      <c r="D24" s="638"/>
      <c r="E24" s="638"/>
      <c r="F24" s="638"/>
      <c r="G24" s="638"/>
      <c r="H24" s="638"/>
      <c r="I24" s="638"/>
      <c r="J24" s="638"/>
      <c r="K24" s="638"/>
      <c r="L24" s="638"/>
      <c r="M24" s="638"/>
      <c r="N24" s="638"/>
      <c r="O24" s="638"/>
      <c r="P24" s="638"/>
      <c r="Q24" s="639"/>
      <c r="R24" s="640">
        <v>316239</v>
      </c>
      <c r="S24" s="641"/>
      <c r="T24" s="641"/>
      <c r="U24" s="641"/>
      <c r="V24" s="641"/>
      <c r="W24" s="641"/>
      <c r="X24" s="641"/>
      <c r="Y24" s="642"/>
      <c r="Z24" s="677">
        <v>2.6</v>
      </c>
      <c r="AA24" s="677"/>
      <c r="AB24" s="677"/>
      <c r="AC24" s="677"/>
      <c r="AD24" s="678" t="s">
        <v>238</v>
      </c>
      <c r="AE24" s="678"/>
      <c r="AF24" s="678"/>
      <c r="AG24" s="678"/>
      <c r="AH24" s="678"/>
      <c r="AI24" s="678"/>
      <c r="AJ24" s="678"/>
      <c r="AK24" s="678"/>
      <c r="AL24" s="643" t="s">
        <v>138</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129</v>
      </c>
      <c r="BP24" s="677"/>
      <c r="BQ24" s="677"/>
      <c r="BR24" s="677"/>
      <c r="BS24" s="646" t="s">
        <v>138</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4210705</v>
      </c>
      <c r="CS24" s="696"/>
      <c r="CT24" s="696"/>
      <c r="CU24" s="696"/>
      <c r="CV24" s="696"/>
      <c r="CW24" s="696"/>
      <c r="CX24" s="696"/>
      <c r="CY24" s="739"/>
      <c r="CZ24" s="740">
        <v>36.6</v>
      </c>
      <c r="DA24" s="711"/>
      <c r="DB24" s="711"/>
      <c r="DC24" s="743"/>
      <c r="DD24" s="738">
        <v>3813022</v>
      </c>
      <c r="DE24" s="696"/>
      <c r="DF24" s="696"/>
      <c r="DG24" s="696"/>
      <c r="DH24" s="696"/>
      <c r="DI24" s="696"/>
      <c r="DJ24" s="696"/>
      <c r="DK24" s="739"/>
      <c r="DL24" s="738">
        <v>3800118</v>
      </c>
      <c r="DM24" s="696"/>
      <c r="DN24" s="696"/>
      <c r="DO24" s="696"/>
      <c r="DP24" s="696"/>
      <c r="DQ24" s="696"/>
      <c r="DR24" s="696"/>
      <c r="DS24" s="696"/>
      <c r="DT24" s="696"/>
      <c r="DU24" s="696"/>
      <c r="DV24" s="739"/>
      <c r="DW24" s="740">
        <v>58.6</v>
      </c>
      <c r="DX24" s="711"/>
      <c r="DY24" s="711"/>
      <c r="DZ24" s="711"/>
      <c r="EA24" s="711"/>
      <c r="EB24" s="711"/>
      <c r="EC24" s="741"/>
    </row>
    <row r="25" spans="2:133" ht="11.25" customHeight="1" x14ac:dyDescent="0.2">
      <c r="B25" s="637" t="s">
        <v>294</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238</v>
      </c>
      <c r="AA25" s="677"/>
      <c r="AB25" s="677"/>
      <c r="AC25" s="677"/>
      <c r="AD25" s="678" t="s">
        <v>238</v>
      </c>
      <c r="AE25" s="678"/>
      <c r="AF25" s="678"/>
      <c r="AG25" s="678"/>
      <c r="AH25" s="678"/>
      <c r="AI25" s="678"/>
      <c r="AJ25" s="678"/>
      <c r="AK25" s="678"/>
      <c r="AL25" s="643" t="s">
        <v>138</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138</v>
      </c>
      <c r="BH25" s="641"/>
      <c r="BI25" s="641"/>
      <c r="BJ25" s="641"/>
      <c r="BK25" s="641"/>
      <c r="BL25" s="641"/>
      <c r="BM25" s="641"/>
      <c r="BN25" s="642"/>
      <c r="BO25" s="677" t="s">
        <v>129</v>
      </c>
      <c r="BP25" s="677"/>
      <c r="BQ25" s="677"/>
      <c r="BR25" s="677"/>
      <c r="BS25" s="646" t="s">
        <v>138</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2833000</v>
      </c>
      <c r="CS25" s="659"/>
      <c r="CT25" s="659"/>
      <c r="CU25" s="659"/>
      <c r="CV25" s="659"/>
      <c r="CW25" s="659"/>
      <c r="CX25" s="659"/>
      <c r="CY25" s="660"/>
      <c r="CZ25" s="643">
        <v>24.6</v>
      </c>
      <c r="DA25" s="661"/>
      <c r="DB25" s="661"/>
      <c r="DC25" s="662"/>
      <c r="DD25" s="646">
        <v>2723069</v>
      </c>
      <c r="DE25" s="659"/>
      <c r="DF25" s="659"/>
      <c r="DG25" s="659"/>
      <c r="DH25" s="659"/>
      <c r="DI25" s="659"/>
      <c r="DJ25" s="659"/>
      <c r="DK25" s="660"/>
      <c r="DL25" s="646">
        <v>2711233</v>
      </c>
      <c r="DM25" s="659"/>
      <c r="DN25" s="659"/>
      <c r="DO25" s="659"/>
      <c r="DP25" s="659"/>
      <c r="DQ25" s="659"/>
      <c r="DR25" s="659"/>
      <c r="DS25" s="659"/>
      <c r="DT25" s="659"/>
      <c r="DU25" s="659"/>
      <c r="DV25" s="660"/>
      <c r="DW25" s="643">
        <v>41.8</v>
      </c>
      <c r="DX25" s="661"/>
      <c r="DY25" s="661"/>
      <c r="DZ25" s="661"/>
      <c r="EA25" s="661"/>
      <c r="EB25" s="661"/>
      <c r="EC25" s="676"/>
    </row>
    <row r="26" spans="2:133" ht="11.25" customHeight="1" x14ac:dyDescent="0.2">
      <c r="B26" s="637" t="s">
        <v>297</v>
      </c>
      <c r="C26" s="638"/>
      <c r="D26" s="638"/>
      <c r="E26" s="638"/>
      <c r="F26" s="638"/>
      <c r="G26" s="638"/>
      <c r="H26" s="638"/>
      <c r="I26" s="638"/>
      <c r="J26" s="638"/>
      <c r="K26" s="638"/>
      <c r="L26" s="638"/>
      <c r="M26" s="638"/>
      <c r="N26" s="638"/>
      <c r="O26" s="638"/>
      <c r="P26" s="638"/>
      <c r="Q26" s="639"/>
      <c r="R26" s="640">
        <v>7266724</v>
      </c>
      <c r="S26" s="641"/>
      <c r="T26" s="641"/>
      <c r="U26" s="641"/>
      <c r="V26" s="641"/>
      <c r="W26" s="641"/>
      <c r="X26" s="641"/>
      <c r="Y26" s="642"/>
      <c r="Z26" s="677">
        <v>58.8</v>
      </c>
      <c r="AA26" s="677"/>
      <c r="AB26" s="677"/>
      <c r="AC26" s="677"/>
      <c r="AD26" s="678">
        <v>6433964</v>
      </c>
      <c r="AE26" s="678"/>
      <c r="AF26" s="678"/>
      <c r="AG26" s="678"/>
      <c r="AH26" s="678"/>
      <c r="AI26" s="678"/>
      <c r="AJ26" s="678"/>
      <c r="AK26" s="678"/>
      <c r="AL26" s="643">
        <v>99.2</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238</v>
      </c>
      <c r="BH26" s="641"/>
      <c r="BI26" s="641"/>
      <c r="BJ26" s="641"/>
      <c r="BK26" s="641"/>
      <c r="BL26" s="641"/>
      <c r="BM26" s="641"/>
      <c r="BN26" s="642"/>
      <c r="BO26" s="677" t="s">
        <v>238</v>
      </c>
      <c r="BP26" s="677"/>
      <c r="BQ26" s="677"/>
      <c r="BR26" s="677"/>
      <c r="BS26" s="646" t="s">
        <v>129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2007615</v>
      </c>
      <c r="CS26" s="641"/>
      <c r="CT26" s="641"/>
      <c r="CU26" s="641"/>
      <c r="CV26" s="641"/>
      <c r="CW26" s="641"/>
      <c r="CX26" s="641"/>
      <c r="CY26" s="642"/>
      <c r="CZ26" s="643">
        <v>17.5</v>
      </c>
      <c r="DA26" s="661"/>
      <c r="DB26" s="661"/>
      <c r="DC26" s="662"/>
      <c r="DD26" s="646">
        <v>1904838</v>
      </c>
      <c r="DE26" s="641"/>
      <c r="DF26" s="641"/>
      <c r="DG26" s="641"/>
      <c r="DH26" s="641"/>
      <c r="DI26" s="641"/>
      <c r="DJ26" s="641"/>
      <c r="DK26" s="642"/>
      <c r="DL26" s="646" t="s">
        <v>138</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2">
      <c r="B27" s="637" t="s">
        <v>300</v>
      </c>
      <c r="C27" s="638"/>
      <c r="D27" s="638"/>
      <c r="E27" s="638"/>
      <c r="F27" s="638"/>
      <c r="G27" s="638"/>
      <c r="H27" s="638"/>
      <c r="I27" s="638"/>
      <c r="J27" s="638"/>
      <c r="K27" s="638"/>
      <c r="L27" s="638"/>
      <c r="M27" s="638"/>
      <c r="N27" s="638"/>
      <c r="O27" s="638"/>
      <c r="P27" s="638"/>
      <c r="Q27" s="639"/>
      <c r="R27" s="640">
        <v>2936</v>
      </c>
      <c r="S27" s="641"/>
      <c r="T27" s="641"/>
      <c r="U27" s="641"/>
      <c r="V27" s="641"/>
      <c r="W27" s="641"/>
      <c r="X27" s="641"/>
      <c r="Y27" s="642"/>
      <c r="Z27" s="677">
        <v>0</v>
      </c>
      <c r="AA27" s="677"/>
      <c r="AB27" s="677"/>
      <c r="AC27" s="677"/>
      <c r="AD27" s="678">
        <v>2936</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6450201</v>
      </c>
      <c r="BH27" s="641"/>
      <c r="BI27" s="641"/>
      <c r="BJ27" s="641"/>
      <c r="BK27" s="641"/>
      <c r="BL27" s="641"/>
      <c r="BM27" s="641"/>
      <c r="BN27" s="642"/>
      <c r="BO27" s="677">
        <v>100</v>
      </c>
      <c r="BP27" s="677"/>
      <c r="BQ27" s="677"/>
      <c r="BR27" s="677"/>
      <c r="BS27" s="646">
        <v>516521</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509874</v>
      </c>
      <c r="CS27" s="659"/>
      <c r="CT27" s="659"/>
      <c r="CU27" s="659"/>
      <c r="CV27" s="659"/>
      <c r="CW27" s="659"/>
      <c r="CX27" s="659"/>
      <c r="CY27" s="660"/>
      <c r="CZ27" s="643">
        <v>4.4000000000000004</v>
      </c>
      <c r="DA27" s="661"/>
      <c r="DB27" s="661"/>
      <c r="DC27" s="662"/>
      <c r="DD27" s="646">
        <v>227476</v>
      </c>
      <c r="DE27" s="659"/>
      <c r="DF27" s="659"/>
      <c r="DG27" s="659"/>
      <c r="DH27" s="659"/>
      <c r="DI27" s="659"/>
      <c r="DJ27" s="659"/>
      <c r="DK27" s="660"/>
      <c r="DL27" s="646">
        <v>226408</v>
      </c>
      <c r="DM27" s="659"/>
      <c r="DN27" s="659"/>
      <c r="DO27" s="659"/>
      <c r="DP27" s="659"/>
      <c r="DQ27" s="659"/>
      <c r="DR27" s="659"/>
      <c r="DS27" s="659"/>
      <c r="DT27" s="659"/>
      <c r="DU27" s="659"/>
      <c r="DV27" s="660"/>
      <c r="DW27" s="643">
        <v>3.5</v>
      </c>
      <c r="DX27" s="661"/>
      <c r="DY27" s="661"/>
      <c r="DZ27" s="661"/>
      <c r="EA27" s="661"/>
      <c r="EB27" s="661"/>
      <c r="EC27" s="676"/>
    </row>
    <row r="28" spans="2:133" ht="11.25" customHeight="1" x14ac:dyDescent="0.2">
      <c r="B28" s="637" t="s">
        <v>303</v>
      </c>
      <c r="C28" s="638"/>
      <c r="D28" s="638"/>
      <c r="E28" s="638"/>
      <c r="F28" s="638"/>
      <c r="G28" s="638"/>
      <c r="H28" s="638"/>
      <c r="I28" s="638"/>
      <c r="J28" s="638"/>
      <c r="K28" s="638"/>
      <c r="L28" s="638"/>
      <c r="M28" s="638"/>
      <c r="N28" s="638"/>
      <c r="O28" s="638"/>
      <c r="P28" s="638"/>
      <c r="Q28" s="639"/>
      <c r="R28" s="640">
        <v>32053</v>
      </c>
      <c r="S28" s="641"/>
      <c r="T28" s="641"/>
      <c r="U28" s="641"/>
      <c r="V28" s="641"/>
      <c r="W28" s="641"/>
      <c r="X28" s="641"/>
      <c r="Y28" s="642"/>
      <c r="Z28" s="677">
        <v>0.3</v>
      </c>
      <c r="AA28" s="677"/>
      <c r="AB28" s="677"/>
      <c r="AC28" s="677"/>
      <c r="AD28" s="678" t="s">
        <v>138</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867831</v>
      </c>
      <c r="CS28" s="641"/>
      <c r="CT28" s="641"/>
      <c r="CU28" s="641"/>
      <c r="CV28" s="641"/>
      <c r="CW28" s="641"/>
      <c r="CX28" s="641"/>
      <c r="CY28" s="642"/>
      <c r="CZ28" s="643">
        <v>7.5</v>
      </c>
      <c r="DA28" s="661"/>
      <c r="DB28" s="661"/>
      <c r="DC28" s="662"/>
      <c r="DD28" s="646">
        <v>862477</v>
      </c>
      <c r="DE28" s="641"/>
      <c r="DF28" s="641"/>
      <c r="DG28" s="641"/>
      <c r="DH28" s="641"/>
      <c r="DI28" s="641"/>
      <c r="DJ28" s="641"/>
      <c r="DK28" s="642"/>
      <c r="DL28" s="646">
        <v>862477</v>
      </c>
      <c r="DM28" s="641"/>
      <c r="DN28" s="641"/>
      <c r="DO28" s="641"/>
      <c r="DP28" s="641"/>
      <c r="DQ28" s="641"/>
      <c r="DR28" s="641"/>
      <c r="DS28" s="641"/>
      <c r="DT28" s="641"/>
      <c r="DU28" s="641"/>
      <c r="DV28" s="642"/>
      <c r="DW28" s="643">
        <v>13.3</v>
      </c>
      <c r="DX28" s="661"/>
      <c r="DY28" s="661"/>
      <c r="DZ28" s="661"/>
      <c r="EA28" s="661"/>
      <c r="EB28" s="661"/>
      <c r="EC28" s="676"/>
    </row>
    <row r="29" spans="2:133" ht="11.25" customHeight="1" x14ac:dyDescent="0.2">
      <c r="B29" s="637" t="s">
        <v>305</v>
      </c>
      <c r="C29" s="638"/>
      <c r="D29" s="638"/>
      <c r="E29" s="638"/>
      <c r="F29" s="638"/>
      <c r="G29" s="638"/>
      <c r="H29" s="638"/>
      <c r="I29" s="638"/>
      <c r="J29" s="638"/>
      <c r="K29" s="638"/>
      <c r="L29" s="638"/>
      <c r="M29" s="638"/>
      <c r="N29" s="638"/>
      <c r="O29" s="638"/>
      <c r="P29" s="638"/>
      <c r="Q29" s="639"/>
      <c r="R29" s="640">
        <v>231464</v>
      </c>
      <c r="S29" s="641"/>
      <c r="T29" s="641"/>
      <c r="U29" s="641"/>
      <c r="V29" s="641"/>
      <c r="W29" s="641"/>
      <c r="X29" s="641"/>
      <c r="Y29" s="642"/>
      <c r="Z29" s="677">
        <v>1.9</v>
      </c>
      <c r="AA29" s="677"/>
      <c r="AB29" s="677"/>
      <c r="AC29" s="677"/>
      <c r="AD29" s="678">
        <v>26087</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867831</v>
      </c>
      <c r="CS29" s="659"/>
      <c r="CT29" s="659"/>
      <c r="CU29" s="659"/>
      <c r="CV29" s="659"/>
      <c r="CW29" s="659"/>
      <c r="CX29" s="659"/>
      <c r="CY29" s="660"/>
      <c r="CZ29" s="643">
        <v>7.5</v>
      </c>
      <c r="DA29" s="661"/>
      <c r="DB29" s="661"/>
      <c r="DC29" s="662"/>
      <c r="DD29" s="646">
        <v>862477</v>
      </c>
      <c r="DE29" s="659"/>
      <c r="DF29" s="659"/>
      <c r="DG29" s="659"/>
      <c r="DH29" s="659"/>
      <c r="DI29" s="659"/>
      <c r="DJ29" s="659"/>
      <c r="DK29" s="660"/>
      <c r="DL29" s="646">
        <v>862477</v>
      </c>
      <c r="DM29" s="659"/>
      <c r="DN29" s="659"/>
      <c r="DO29" s="659"/>
      <c r="DP29" s="659"/>
      <c r="DQ29" s="659"/>
      <c r="DR29" s="659"/>
      <c r="DS29" s="659"/>
      <c r="DT29" s="659"/>
      <c r="DU29" s="659"/>
      <c r="DV29" s="660"/>
      <c r="DW29" s="643">
        <v>13.3</v>
      </c>
      <c r="DX29" s="661"/>
      <c r="DY29" s="661"/>
      <c r="DZ29" s="661"/>
      <c r="EA29" s="661"/>
      <c r="EB29" s="661"/>
      <c r="EC29" s="676"/>
    </row>
    <row r="30" spans="2:133" ht="11.25" customHeight="1" x14ac:dyDescent="0.2">
      <c r="B30" s="637" t="s">
        <v>308</v>
      </c>
      <c r="C30" s="638"/>
      <c r="D30" s="638"/>
      <c r="E30" s="638"/>
      <c r="F30" s="638"/>
      <c r="G30" s="638"/>
      <c r="H30" s="638"/>
      <c r="I30" s="638"/>
      <c r="J30" s="638"/>
      <c r="K30" s="638"/>
      <c r="L30" s="638"/>
      <c r="M30" s="638"/>
      <c r="N30" s="638"/>
      <c r="O30" s="638"/>
      <c r="P30" s="638"/>
      <c r="Q30" s="639"/>
      <c r="R30" s="640">
        <v>198044</v>
      </c>
      <c r="S30" s="641"/>
      <c r="T30" s="641"/>
      <c r="U30" s="641"/>
      <c r="V30" s="641"/>
      <c r="W30" s="641"/>
      <c r="X30" s="641"/>
      <c r="Y30" s="642"/>
      <c r="Z30" s="677">
        <v>1.6</v>
      </c>
      <c r="AA30" s="677"/>
      <c r="AB30" s="677"/>
      <c r="AC30" s="677"/>
      <c r="AD30" s="678" t="s">
        <v>129</v>
      </c>
      <c r="AE30" s="678"/>
      <c r="AF30" s="678"/>
      <c r="AG30" s="678"/>
      <c r="AH30" s="678"/>
      <c r="AI30" s="678"/>
      <c r="AJ30" s="678"/>
      <c r="AK30" s="678"/>
      <c r="AL30" s="643" t="s">
        <v>238</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831069</v>
      </c>
      <c r="CS30" s="641"/>
      <c r="CT30" s="641"/>
      <c r="CU30" s="641"/>
      <c r="CV30" s="641"/>
      <c r="CW30" s="641"/>
      <c r="CX30" s="641"/>
      <c r="CY30" s="642"/>
      <c r="CZ30" s="643">
        <v>7.2</v>
      </c>
      <c r="DA30" s="661"/>
      <c r="DB30" s="661"/>
      <c r="DC30" s="662"/>
      <c r="DD30" s="646">
        <v>826089</v>
      </c>
      <c r="DE30" s="641"/>
      <c r="DF30" s="641"/>
      <c r="DG30" s="641"/>
      <c r="DH30" s="641"/>
      <c r="DI30" s="641"/>
      <c r="DJ30" s="641"/>
      <c r="DK30" s="642"/>
      <c r="DL30" s="646">
        <v>826089</v>
      </c>
      <c r="DM30" s="641"/>
      <c r="DN30" s="641"/>
      <c r="DO30" s="641"/>
      <c r="DP30" s="641"/>
      <c r="DQ30" s="641"/>
      <c r="DR30" s="641"/>
      <c r="DS30" s="641"/>
      <c r="DT30" s="641"/>
      <c r="DU30" s="641"/>
      <c r="DV30" s="642"/>
      <c r="DW30" s="643">
        <v>12.7</v>
      </c>
      <c r="DX30" s="661"/>
      <c r="DY30" s="661"/>
      <c r="DZ30" s="661"/>
      <c r="EA30" s="661"/>
      <c r="EB30" s="661"/>
      <c r="EC30" s="676"/>
    </row>
    <row r="31" spans="2:133" ht="11.25" customHeight="1" x14ac:dyDescent="0.2">
      <c r="B31" s="637" t="s">
        <v>312</v>
      </c>
      <c r="C31" s="638"/>
      <c r="D31" s="638"/>
      <c r="E31" s="638"/>
      <c r="F31" s="638"/>
      <c r="G31" s="638"/>
      <c r="H31" s="638"/>
      <c r="I31" s="638"/>
      <c r="J31" s="638"/>
      <c r="K31" s="638"/>
      <c r="L31" s="638"/>
      <c r="M31" s="638"/>
      <c r="N31" s="638"/>
      <c r="O31" s="638"/>
      <c r="P31" s="638"/>
      <c r="Q31" s="639"/>
      <c r="R31" s="640">
        <v>411753</v>
      </c>
      <c r="S31" s="641"/>
      <c r="T31" s="641"/>
      <c r="U31" s="641"/>
      <c r="V31" s="641"/>
      <c r="W31" s="641"/>
      <c r="X31" s="641"/>
      <c r="Y31" s="642"/>
      <c r="Z31" s="677">
        <v>3.3</v>
      </c>
      <c r="AA31" s="677"/>
      <c r="AB31" s="677"/>
      <c r="AC31" s="677"/>
      <c r="AD31" s="678" t="s">
        <v>238</v>
      </c>
      <c r="AE31" s="678"/>
      <c r="AF31" s="678"/>
      <c r="AG31" s="678"/>
      <c r="AH31" s="678"/>
      <c r="AI31" s="678"/>
      <c r="AJ31" s="678"/>
      <c r="AK31" s="678"/>
      <c r="AL31" s="643" t="s">
        <v>138</v>
      </c>
      <c r="AM31" s="644"/>
      <c r="AN31" s="644"/>
      <c r="AO31" s="679"/>
      <c r="AP31" s="714" t="s">
        <v>313</v>
      </c>
      <c r="AQ31" s="715"/>
      <c r="AR31" s="715"/>
      <c r="AS31" s="715"/>
      <c r="AT31" s="720" t="s">
        <v>314</v>
      </c>
      <c r="AU31" s="231"/>
      <c r="AV31" s="231"/>
      <c r="AW31" s="231"/>
      <c r="AX31" s="706" t="s">
        <v>188</v>
      </c>
      <c r="AY31" s="707"/>
      <c r="AZ31" s="707"/>
      <c r="BA31" s="707"/>
      <c r="BB31" s="707"/>
      <c r="BC31" s="707"/>
      <c r="BD31" s="707"/>
      <c r="BE31" s="707"/>
      <c r="BF31" s="708"/>
      <c r="BG31" s="709">
        <v>98.9</v>
      </c>
      <c r="BH31" s="710"/>
      <c r="BI31" s="710"/>
      <c r="BJ31" s="710"/>
      <c r="BK31" s="710"/>
      <c r="BL31" s="710"/>
      <c r="BM31" s="711">
        <v>95.1</v>
      </c>
      <c r="BN31" s="710"/>
      <c r="BO31" s="710"/>
      <c r="BP31" s="710"/>
      <c r="BQ31" s="712"/>
      <c r="BR31" s="709">
        <v>98.8</v>
      </c>
      <c r="BS31" s="710"/>
      <c r="BT31" s="710"/>
      <c r="BU31" s="710"/>
      <c r="BV31" s="710"/>
      <c r="BW31" s="710"/>
      <c r="BX31" s="711">
        <v>95.1</v>
      </c>
      <c r="BY31" s="710"/>
      <c r="BZ31" s="710"/>
      <c r="CA31" s="710"/>
      <c r="CB31" s="712"/>
      <c r="CD31" s="731"/>
      <c r="CE31" s="732"/>
      <c r="CF31" s="673" t="s">
        <v>315</v>
      </c>
      <c r="CG31" s="674"/>
      <c r="CH31" s="674"/>
      <c r="CI31" s="674"/>
      <c r="CJ31" s="674"/>
      <c r="CK31" s="674"/>
      <c r="CL31" s="674"/>
      <c r="CM31" s="674"/>
      <c r="CN31" s="674"/>
      <c r="CO31" s="674"/>
      <c r="CP31" s="674"/>
      <c r="CQ31" s="675"/>
      <c r="CR31" s="640">
        <v>36762</v>
      </c>
      <c r="CS31" s="659"/>
      <c r="CT31" s="659"/>
      <c r="CU31" s="659"/>
      <c r="CV31" s="659"/>
      <c r="CW31" s="659"/>
      <c r="CX31" s="659"/>
      <c r="CY31" s="660"/>
      <c r="CZ31" s="643">
        <v>0.3</v>
      </c>
      <c r="DA31" s="661"/>
      <c r="DB31" s="661"/>
      <c r="DC31" s="662"/>
      <c r="DD31" s="646">
        <v>36388</v>
      </c>
      <c r="DE31" s="659"/>
      <c r="DF31" s="659"/>
      <c r="DG31" s="659"/>
      <c r="DH31" s="659"/>
      <c r="DI31" s="659"/>
      <c r="DJ31" s="659"/>
      <c r="DK31" s="660"/>
      <c r="DL31" s="646">
        <v>36388</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2">
      <c r="B32" s="723" t="s">
        <v>316</v>
      </c>
      <c r="C32" s="724"/>
      <c r="D32" s="724"/>
      <c r="E32" s="724"/>
      <c r="F32" s="724"/>
      <c r="G32" s="724"/>
      <c r="H32" s="724"/>
      <c r="I32" s="724"/>
      <c r="J32" s="724"/>
      <c r="K32" s="724"/>
      <c r="L32" s="724"/>
      <c r="M32" s="724"/>
      <c r="N32" s="724"/>
      <c r="O32" s="724"/>
      <c r="P32" s="724"/>
      <c r="Q32" s="725"/>
      <c r="R32" s="640" t="s">
        <v>129</v>
      </c>
      <c r="S32" s="641"/>
      <c r="T32" s="641"/>
      <c r="U32" s="641"/>
      <c r="V32" s="641"/>
      <c r="W32" s="641"/>
      <c r="X32" s="641"/>
      <c r="Y32" s="642"/>
      <c r="Z32" s="677" t="s">
        <v>138</v>
      </c>
      <c r="AA32" s="677"/>
      <c r="AB32" s="677"/>
      <c r="AC32" s="677"/>
      <c r="AD32" s="678" t="s">
        <v>129</v>
      </c>
      <c r="AE32" s="678"/>
      <c r="AF32" s="678"/>
      <c r="AG32" s="678"/>
      <c r="AH32" s="678"/>
      <c r="AI32" s="678"/>
      <c r="AJ32" s="678"/>
      <c r="AK32" s="678"/>
      <c r="AL32" s="643" t="s">
        <v>129</v>
      </c>
      <c r="AM32" s="644"/>
      <c r="AN32" s="644"/>
      <c r="AO32" s="679"/>
      <c r="AP32" s="716"/>
      <c r="AQ32" s="717"/>
      <c r="AR32" s="717"/>
      <c r="AS32" s="717"/>
      <c r="AT32" s="721"/>
      <c r="AU32" s="230" t="s">
        <v>317</v>
      </c>
      <c r="AV32" s="230"/>
      <c r="AW32" s="230"/>
      <c r="AX32" s="637" t="s">
        <v>318</v>
      </c>
      <c r="AY32" s="638"/>
      <c r="AZ32" s="638"/>
      <c r="BA32" s="638"/>
      <c r="BB32" s="638"/>
      <c r="BC32" s="638"/>
      <c r="BD32" s="638"/>
      <c r="BE32" s="638"/>
      <c r="BF32" s="639"/>
      <c r="BG32" s="713">
        <v>98.1</v>
      </c>
      <c r="BH32" s="659"/>
      <c r="BI32" s="659"/>
      <c r="BJ32" s="659"/>
      <c r="BK32" s="659"/>
      <c r="BL32" s="659"/>
      <c r="BM32" s="644">
        <v>93.2</v>
      </c>
      <c r="BN32" s="705"/>
      <c r="BO32" s="705"/>
      <c r="BP32" s="705"/>
      <c r="BQ32" s="683"/>
      <c r="BR32" s="713">
        <v>98</v>
      </c>
      <c r="BS32" s="659"/>
      <c r="BT32" s="659"/>
      <c r="BU32" s="659"/>
      <c r="BV32" s="659"/>
      <c r="BW32" s="659"/>
      <c r="BX32" s="644">
        <v>95.8</v>
      </c>
      <c r="BY32" s="705"/>
      <c r="BZ32" s="705"/>
      <c r="CA32" s="705"/>
      <c r="CB32" s="683"/>
      <c r="CD32" s="733"/>
      <c r="CE32" s="734"/>
      <c r="CF32" s="673" t="s">
        <v>319</v>
      </c>
      <c r="CG32" s="674"/>
      <c r="CH32" s="674"/>
      <c r="CI32" s="674"/>
      <c r="CJ32" s="674"/>
      <c r="CK32" s="674"/>
      <c r="CL32" s="674"/>
      <c r="CM32" s="674"/>
      <c r="CN32" s="674"/>
      <c r="CO32" s="674"/>
      <c r="CP32" s="674"/>
      <c r="CQ32" s="675"/>
      <c r="CR32" s="640" t="s">
        <v>138</v>
      </c>
      <c r="CS32" s="641"/>
      <c r="CT32" s="641"/>
      <c r="CU32" s="641"/>
      <c r="CV32" s="641"/>
      <c r="CW32" s="641"/>
      <c r="CX32" s="641"/>
      <c r="CY32" s="642"/>
      <c r="CZ32" s="643" t="s">
        <v>238</v>
      </c>
      <c r="DA32" s="661"/>
      <c r="DB32" s="661"/>
      <c r="DC32" s="662"/>
      <c r="DD32" s="646" t="s">
        <v>238</v>
      </c>
      <c r="DE32" s="641"/>
      <c r="DF32" s="641"/>
      <c r="DG32" s="641"/>
      <c r="DH32" s="641"/>
      <c r="DI32" s="641"/>
      <c r="DJ32" s="641"/>
      <c r="DK32" s="642"/>
      <c r="DL32" s="646" t="s">
        <v>129</v>
      </c>
      <c r="DM32" s="641"/>
      <c r="DN32" s="641"/>
      <c r="DO32" s="641"/>
      <c r="DP32" s="641"/>
      <c r="DQ32" s="641"/>
      <c r="DR32" s="641"/>
      <c r="DS32" s="641"/>
      <c r="DT32" s="641"/>
      <c r="DU32" s="641"/>
      <c r="DV32" s="642"/>
      <c r="DW32" s="643" t="s">
        <v>129</v>
      </c>
      <c r="DX32" s="661"/>
      <c r="DY32" s="661"/>
      <c r="DZ32" s="661"/>
      <c r="EA32" s="661"/>
      <c r="EB32" s="661"/>
      <c r="EC32" s="676"/>
    </row>
    <row r="33" spans="2:133" ht="11.25" customHeight="1" x14ac:dyDescent="0.2">
      <c r="B33" s="637" t="s">
        <v>320</v>
      </c>
      <c r="C33" s="638"/>
      <c r="D33" s="638"/>
      <c r="E33" s="638"/>
      <c r="F33" s="638"/>
      <c r="G33" s="638"/>
      <c r="H33" s="638"/>
      <c r="I33" s="638"/>
      <c r="J33" s="638"/>
      <c r="K33" s="638"/>
      <c r="L33" s="638"/>
      <c r="M33" s="638"/>
      <c r="N33" s="638"/>
      <c r="O33" s="638"/>
      <c r="P33" s="638"/>
      <c r="Q33" s="639"/>
      <c r="R33" s="640">
        <v>440608</v>
      </c>
      <c r="S33" s="641"/>
      <c r="T33" s="641"/>
      <c r="U33" s="641"/>
      <c r="V33" s="641"/>
      <c r="W33" s="641"/>
      <c r="X33" s="641"/>
      <c r="Y33" s="642"/>
      <c r="Z33" s="677">
        <v>3.6</v>
      </c>
      <c r="AA33" s="677"/>
      <c r="AB33" s="677"/>
      <c r="AC33" s="677"/>
      <c r="AD33" s="678" t="s">
        <v>138</v>
      </c>
      <c r="AE33" s="678"/>
      <c r="AF33" s="678"/>
      <c r="AG33" s="678"/>
      <c r="AH33" s="678"/>
      <c r="AI33" s="678"/>
      <c r="AJ33" s="678"/>
      <c r="AK33" s="678"/>
      <c r="AL33" s="643" t="s">
        <v>129</v>
      </c>
      <c r="AM33" s="644"/>
      <c r="AN33" s="644"/>
      <c r="AO33" s="679"/>
      <c r="AP33" s="718"/>
      <c r="AQ33" s="719"/>
      <c r="AR33" s="719"/>
      <c r="AS33" s="719"/>
      <c r="AT33" s="722"/>
      <c r="AU33" s="232"/>
      <c r="AV33" s="232"/>
      <c r="AW33" s="232"/>
      <c r="AX33" s="621" t="s">
        <v>321</v>
      </c>
      <c r="AY33" s="622"/>
      <c r="AZ33" s="622"/>
      <c r="BA33" s="622"/>
      <c r="BB33" s="622"/>
      <c r="BC33" s="622"/>
      <c r="BD33" s="622"/>
      <c r="BE33" s="622"/>
      <c r="BF33" s="623"/>
      <c r="BG33" s="704">
        <v>98.9</v>
      </c>
      <c r="BH33" s="625"/>
      <c r="BI33" s="625"/>
      <c r="BJ33" s="625"/>
      <c r="BK33" s="625"/>
      <c r="BL33" s="625"/>
      <c r="BM33" s="668">
        <v>94.9</v>
      </c>
      <c r="BN33" s="625"/>
      <c r="BO33" s="625"/>
      <c r="BP33" s="625"/>
      <c r="BQ33" s="689"/>
      <c r="BR33" s="704">
        <v>98.9</v>
      </c>
      <c r="BS33" s="625"/>
      <c r="BT33" s="625"/>
      <c r="BU33" s="625"/>
      <c r="BV33" s="625"/>
      <c r="BW33" s="625"/>
      <c r="BX33" s="668">
        <v>94.2</v>
      </c>
      <c r="BY33" s="625"/>
      <c r="BZ33" s="625"/>
      <c r="CA33" s="625"/>
      <c r="CB33" s="689"/>
      <c r="CD33" s="673" t="s">
        <v>322</v>
      </c>
      <c r="CE33" s="674"/>
      <c r="CF33" s="674"/>
      <c r="CG33" s="674"/>
      <c r="CH33" s="674"/>
      <c r="CI33" s="674"/>
      <c r="CJ33" s="674"/>
      <c r="CK33" s="674"/>
      <c r="CL33" s="674"/>
      <c r="CM33" s="674"/>
      <c r="CN33" s="674"/>
      <c r="CO33" s="674"/>
      <c r="CP33" s="674"/>
      <c r="CQ33" s="675"/>
      <c r="CR33" s="640">
        <v>5252054</v>
      </c>
      <c r="CS33" s="659"/>
      <c r="CT33" s="659"/>
      <c r="CU33" s="659"/>
      <c r="CV33" s="659"/>
      <c r="CW33" s="659"/>
      <c r="CX33" s="659"/>
      <c r="CY33" s="660"/>
      <c r="CZ33" s="643">
        <v>45.7</v>
      </c>
      <c r="DA33" s="661"/>
      <c r="DB33" s="661"/>
      <c r="DC33" s="662"/>
      <c r="DD33" s="646">
        <v>4413752</v>
      </c>
      <c r="DE33" s="659"/>
      <c r="DF33" s="659"/>
      <c r="DG33" s="659"/>
      <c r="DH33" s="659"/>
      <c r="DI33" s="659"/>
      <c r="DJ33" s="659"/>
      <c r="DK33" s="660"/>
      <c r="DL33" s="646">
        <v>2442641</v>
      </c>
      <c r="DM33" s="659"/>
      <c r="DN33" s="659"/>
      <c r="DO33" s="659"/>
      <c r="DP33" s="659"/>
      <c r="DQ33" s="659"/>
      <c r="DR33" s="659"/>
      <c r="DS33" s="659"/>
      <c r="DT33" s="659"/>
      <c r="DU33" s="659"/>
      <c r="DV33" s="660"/>
      <c r="DW33" s="643">
        <v>37.700000000000003</v>
      </c>
      <c r="DX33" s="661"/>
      <c r="DY33" s="661"/>
      <c r="DZ33" s="661"/>
      <c r="EA33" s="661"/>
      <c r="EB33" s="661"/>
      <c r="EC33" s="676"/>
    </row>
    <row r="34" spans="2:133" ht="11.25" customHeight="1" x14ac:dyDescent="0.2">
      <c r="B34" s="637" t="s">
        <v>323</v>
      </c>
      <c r="C34" s="638"/>
      <c r="D34" s="638"/>
      <c r="E34" s="638"/>
      <c r="F34" s="638"/>
      <c r="G34" s="638"/>
      <c r="H34" s="638"/>
      <c r="I34" s="638"/>
      <c r="J34" s="638"/>
      <c r="K34" s="638"/>
      <c r="L34" s="638"/>
      <c r="M34" s="638"/>
      <c r="N34" s="638"/>
      <c r="O34" s="638"/>
      <c r="P34" s="638"/>
      <c r="Q34" s="639"/>
      <c r="R34" s="640">
        <v>40618</v>
      </c>
      <c r="S34" s="641"/>
      <c r="T34" s="641"/>
      <c r="U34" s="641"/>
      <c r="V34" s="641"/>
      <c r="W34" s="641"/>
      <c r="X34" s="641"/>
      <c r="Y34" s="642"/>
      <c r="Z34" s="677">
        <v>0.3</v>
      </c>
      <c r="AA34" s="677"/>
      <c r="AB34" s="677"/>
      <c r="AC34" s="677"/>
      <c r="AD34" s="678">
        <v>24158</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2646122</v>
      </c>
      <c r="CS34" s="641"/>
      <c r="CT34" s="641"/>
      <c r="CU34" s="641"/>
      <c r="CV34" s="641"/>
      <c r="CW34" s="641"/>
      <c r="CX34" s="641"/>
      <c r="CY34" s="642"/>
      <c r="CZ34" s="643">
        <v>23</v>
      </c>
      <c r="DA34" s="661"/>
      <c r="DB34" s="661"/>
      <c r="DC34" s="662"/>
      <c r="DD34" s="646">
        <v>2203188</v>
      </c>
      <c r="DE34" s="641"/>
      <c r="DF34" s="641"/>
      <c r="DG34" s="641"/>
      <c r="DH34" s="641"/>
      <c r="DI34" s="641"/>
      <c r="DJ34" s="641"/>
      <c r="DK34" s="642"/>
      <c r="DL34" s="646">
        <v>1372726</v>
      </c>
      <c r="DM34" s="641"/>
      <c r="DN34" s="641"/>
      <c r="DO34" s="641"/>
      <c r="DP34" s="641"/>
      <c r="DQ34" s="641"/>
      <c r="DR34" s="641"/>
      <c r="DS34" s="641"/>
      <c r="DT34" s="641"/>
      <c r="DU34" s="641"/>
      <c r="DV34" s="642"/>
      <c r="DW34" s="643">
        <v>21.2</v>
      </c>
      <c r="DX34" s="661"/>
      <c r="DY34" s="661"/>
      <c r="DZ34" s="661"/>
      <c r="EA34" s="661"/>
      <c r="EB34" s="661"/>
      <c r="EC34" s="676"/>
    </row>
    <row r="35" spans="2:133" ht="11.25" customHeight="1" x14ac:dyDescent="0.2">
      <c r="B35" s="637" t="s">
        <v>325</v>
      </c>
      <c r="C35" s="638"/>
      <c r="D35" s="638"/>
      <c r="E35" s="638"/>
      <c r="F35" s="638"/>
      <c r="G35" s="638"/>
      <c r="H35" s="638"/>
      <c r="I35" s="638"/>
      <c r="J35" s="638"/>
      <c r="K35" s="638"/>
      <c r="L35" s="638"/>
      <c r="M35" s="638"/>
      <c r="N35" s="638"/>
      <c r="O35" s="638"/>
      <c r="P35" s="638"/>
      <c r="Q35" s="639"/>
      <c r="R35" s="640">
        <v>1054386</v>
      </c>
      <c r="S35" s="641"/>
      <c r="T35" s="641"/>
      <c r="U35" s="641"/>
      <c r="V35" s="641"/>
      <c r="W35" s="641"/>
      <c r="X35" s="641"/>
      <c r="Y35" s="642"/>
      <c r="Z35" s="677">
        <v>8.5</v>
      </c>
      <c r="AA35" s="677"/>
      <c r="AB35" s="677"/>
      <c r="AC35" s="677"/>
      <c r="AD35" s="678" t="s">
        <v>129</v>
      </c>
      <c r="AE35" s="678"/>
      <c r="AF35" s="678"/>
      <c r="AG35" s="678"/>
      <c r="AH35" s="678"/>
      <c r="AI35" s="678"/>
      <c r="AJ35" s="678"/>
      <c r="AK35" s="678"/>
      <c r="AL35" s="643" t="s">
        <v>138</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392409</v>
      </c>
      <c r="CS35" s="659"/>
      <c r="CT35" s="659"/>
      <c r="CU35" s="659"/>
      <c r="CV35" s="659"/>
      <c r="CW35" s="659"/>
      <c r="CX35" s="659"/>
      <c r="CY35" s="660"/>
      <c r="CZ35" s="643">
        <v>3.4</v>
      </c>
      <c r="DA35" s="661"/>
      <c r="DB35" s="661"/>
      <c r="DC35" s="662"/>
      <c r="DD35" s="646">
        <v>330699</v>
      </c>
      <c r="DE35" s="659"/>
      <c r="DF35" s="659"/>
      <c r="DG35" s="659"/>
      <c r="DH35" s="659"/>
      <c r="DI35" s="659"/>
      <c r="DJ35" s="659"/>
      <c r="DK35" s="660"/>
      <c r="DL35" s="646">
        <v>308861</v>
      </c>
      <c r="DM35" s="659"/>
      <c r="DN35" s="659"/>
      <c r="DO35" s="659"/>
      <c r="DP35" s="659"/>
      <c r="DQ35" s="659"/>
      <c r="DR35" s="659"/>
      <c r="DS35" s="659"/>
      <c r="DT35" s="659"/>
      <c r="DU35" s="659"/>
      <c r="DV35" s="660"/>
      <c r="DW35" s="643">
        <v>4.8</v>
      </c>
      <c r="DX35" s="661"/>
      <c r="DY35" s="661"/>
      <c r="DZ35" s="661"/>
      <c r="EA35" s="661"/>
      <c r="EB35" s="661"/>
      <c r="EC35" s="676"/>
    </row>
    <row r="36" spans="2:133" ht="11.25" customHeight="1" x14ac:dyDescent="0.2">
      <c r="B36" s="637" t="s">
        <v>329</v>
      </c>
      <c r="C36" s="638"/>
      <c r="D36" s="638"/>
      <c r="E36" s="638"/>
      <c r="F36" s="638"/>
      <c r="G36" s="638"/>
      <c r="H36" s="638"/>
      <c r="I36" s="638"/>
      <c r="J36" s="638"/>
      <c r="K36" s="638"/>
      <c r="L36" s="638"/>
      <c r="M36" s="638"/>
      <c r="N36" s="638"/>
      <c r="O36" s="638"/>
      <c r="P36" s="638"/>
      <c r="Q36" s="639"/>
      <c r="R36" s="640">
        <v>712716</v>
      </c>
      <c r="S36" s="641"/>
      <c r="T36" s="641"/>
      <c r="U36" s="641"/>
      <c r="V36" s="641"/>
      <c r="W36" s="641"/>
      <c r="X36" s="641"/>
      <c r="Y36" s="642"/>
      <c r="Z36" s="677">
        <v>5.8</v>
      </c>
      <c r="AA36" s="677"/>
      <c r="AB36" s="677"/>
      <c r="AC36" s="677"/>
      <c r="AD36" s="678" t="s">
        <v>129</v>
      </c>
      <c r="AE36" s="678"/>
      <c r="AF36" s="678"/>
      <c r="AG36" s="678"/>
      <c r="AH36" s="678"/>
      <c r="AI36" s="678"/>
      <c r="AJ36" s="678"/>
      <c r="AK36" s="678"/>
      <c r="AL36" s="643" t="s">
        <v>238</v>
      </c>
      <c r="AM36" s="644"/>
      <c r="AN36" s="644"/>
      <c r="AO36" s="679"/>
      <c r="AP36" s="235"/>
      <c r="AQ36" s="692" t="s">
        <v>330</v>
      </c>
      <c r="AR36" s="693"/>
      <c r="AS36" s="693"/>
      <c r="AT36" s="693"/>
      <c r="AU36" s="693"/>
      <c r="AV36" s="693"/>
      <c r="AW36" s="693"/>
      <c r="AX36" s="693"/>
      <c r="AY36" s="694"/>
      <c r="AZ36" s="695">
        <v>746903</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59030</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762540</v>
      </c>
      <c r="CS36" s="641"/>
      <c r="CT36" s="641"/>
      <c r="CU36" s="641"/>
      <c r="CV36" s="641"/>
      <c r="CW36" s="641"/>
      <c r="CX36" s="641"/>
      <c r="CY36" s="642"/>
      <c r="CZ36" s="643">
        <v>6.6</v>
      </c>
      <c r="DA36" s="661"/>
      <c r="DB36" s="661"/>
      <c r="DC36" s="662"/>
      <c r="DD36" s="646">
        <v>622088</v>
      </c>
      <c r="DE36" s="641"/>
      <c r="DF36" s="641"/>
      <c r="DG36" s="641"/>
      <c r="DH36" s="641"/>
      <c r="DI36" s="641"/>
      <c r="DJ36" s="641"/>
      <c r="DK36" s="642"/>
      <c r="DL36" s="646">
        <v>323859</v>
      </c>
      <c r="DM36" s="641"/>
      <c r="DN36" s="641"/>
      <c r="DO36" s="641"/>
      <c r="DP36" s="641"/>
      <c r="DQ36" s="641"/>
      <c r="DR36" s="641"/>
      <c r="DS36" s="641"/>
      <c r="DT36" s="641"/>
      <c r="DU36" s="641"/>
      <c r="DV36" s="642"/>
      <c r="DW36" s="643">
        <v>5</v>
      </c>
      <c r="DX36" s="661"/>
      <c r="DY36" s="661"/>
      <c r="DZ36" s="661"/>
      <c r="EA36" s="661"/>
      <c r="EB36" s="661"/>
      <c r="EC36" s="676"/>
    </row>
    <row r="37" spans="2:133" ht="11.25" customHeight="1" x14ac:dyDescent="0.2">
      <c r="B37" s="637" t="s">
        <v>333</v>
      </c>
      <c r="C37" s="638"/>
      <c r="D37" s="638"/>
      <c r="E37" s="638"/>
      <c r="F37" s="638"/>
      <c r="G37" s="638"/>
      <c r="H37" s="638"/>
      <c r="I37" s="638"/>
      <c r="J37" s="638"/>
      <c r="K37" s="638"/>
      <c r="L37" s="638"/>
      <c r="M37" s="638"/>
      <c r="N37" s="638"/>
      <c r="O37" s="638"/>
      <c r="P37" s="638"/>
      <c r="Q37" s="639"/>
      <c r="R37" s="640">
        <v>454834</v>
      </c>
      <c r="S37" s="641"/>
      <c r="T37" s="641"/>
      <c r="U37" s="641"/>
      <c r="V37" s="641"/>
      <c r="W37" s="641"/>
      <c r="X37" s="641"/>
      <c r="Y37" s="642"/>
      <c r="Z37" s="677">
        <v>3.7</v>
      </c>
      <c r="AA37" s="677"/>
      <c r="AB37" s="677"/>
      <c r="AC37" s="677"/>
      <c r="AD37" s="678" t="s">
        <v>138</v>
      </c>
      <c r="AE37" s="678"/>
      <c r="AF37" s="678"/>
      <c r="AG37" s="678"/>
      <c r="AH37" s="678"/>
      <c r="AI37" s="678"/>
      <c r="AJ37" s="678"/>
      <c r="AK37" s="678"/>
      <c r="AL37" s="643" t="s">
        <v>129</v>
      </c>
      <c r="AM37" s="644"/>
      <c r="AN37" s="644"/>
      <c r="AO37" s="679"/>
      <c r="AQ37" s="680" t="s">
        <v>334</v>
      </c>
      <c r="AR37" s="681"/>
      <c r="AS37" s="681"/>
      <c r="AT37" s="681"/>
      <c r="AU37" s="681"/>
      <c r="AV37" s="681"/>
      <c r="AW37" s="681"/>
      <c r="AX37" s="681"/>
      <c r="AY37" s="682"/>
      <c r="AZ37" s="640">
        <v>225120</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55148</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51555</v>
      </c>
      <c r="CS37" s="659"/>
      <c r="CT37" s="659"/>
      <c r="CU37" s="659"/>
      <c r="CV37" s="659"/>
      <c r="CW37" s="659"/>
      <c r="CX37" s="659"/>
      <c r="CY37" s="660"/>
      <c r="CZ37" s="643">
        <v>0.4</v>
      </c>
      <c r="DA37" s="661"/>
      <c r="DB37" s="661"/>
      <c r="DC37" s="662"/>
      <c r="DD37" s="646">
        <v>42388</v>
      </c>
      <c r="DE37" s="659"/>
      <c r="DF37" s="659"/>
      <c r="DG37" s="659"/>
      <c r="DH37" s="659"/>
      <c r="DI37" s="659"/>
      <c r="DJ37" s="659"/>
      <c r="DK37" s="660"/>
      <c r="DL37" s="646">
        <v>41841</v>
      </c>
      <c r="DM37" s="659"/>
      <c r="DN37" s="659"/>
      <c r="DO37" s="659"/>
      <c r="DP37" s="659"/>
      <c r="DQ37" s="659"/>
      <c r="DR37" s="659"/>
      <c r="DS37" s="659"/>
      <c r="DT37" s="659"/>
      <c r="DU37" s="659"/>
      <c r="DV37" s="660"/>
      <c r="DW37" s="643">
        <v>0.6</v>
      </c>
      <c r="DX37" s="661"/>
      <c r="DY37" s="661"/>
      <c r="DZ37" s="661"/>
      <c r="EA37" s="661"/>
      <c r="EB37" s="661"/>
      <c r="EC37" s="676"/>
    </row>
    <row r="38" spans="2:133" ht="11.25" customHeight="1" x14ac:dyDescent="0.2">
      <c r="B38" s="637" t="s">
        <v>337</v>
      </c>
      <c r="C38" s="638"/>
      <c r="D38" s="638"/>
      <c r="E38" s="638"/>
      <c r="F38" s="638"/>
      <c r="G38" s="638"/>
      <c r="H38" s="638"/>
      <c r="I38" s="638"/>
      <c r="J38" s="638"/>
      <c r="K38" s="638"/>
      <c r="L38" s="638"/>
      <c r="M38" s="638"/>
      <c r="N38" s="638"/>
      <c r="O38" s="638"/>
      <c r="P38" s="638"/>
      <c r="Q38" s="639"/>
      <c r="R38" s="640">
        <v>190672</v>
      </c>
      <c r="S38" s="641"/>
      <c r="T38" s="641"/>
      <c r="U38" s="641"/>
      <c r="V38" s="641"/>
      <c r="W38" s="641"/>
      <c r="X38" s="641"/>
      <c r="Y38" s="642"/>
      <c r="Z38" s="677">
        <v>1.5</v>
      </c>
      <c r="AA38" s="677"/>
      <c r="AB38" s="677"/>
      <c r="AC38" s="677"/>
      <c r="AD38" s="678">
        <v>13</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1008</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1997</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520775</v>
      </c>
      <c r="CS38" s="641"/>
      <c r="CT38" s="641"/>
      <c r="CU38" s="641"/>
      <c r="CV38" s="641"/>
      <c r="CW38" s="641"/>
      <c r="CX38" s="641"/>
      <c r="CY38" s="642"/>
      <c r="CZ38" s="643">
        <v>4.5</v>
      </c>
      <c r="DA38" s="661"/>
      <c r="DB38" s="661"/>
      <c r="DC38" s="662"/>
      <c r="DD38" s="646">
        <v>442536</v>
      </c>
      <c r="DE38" s="641"/>
      <c r="DF38" s="641"/>
      <c r="DG38" s="641"/>
      <c r="DH38" s="641"/>
      <c r="DI38" s="641"/>
      <c r="DJ38" s="641"/>
      <c r="DK38" s="642"/>
      <c r="DL38" s="646">
        <v>437195</v>
      </c>
      <c r="DM38" s="641"/>
      <c r="DN38" s="641"/>
      <c r="DO38" s="641"/>
      <c r="DP38" s="641"/>
      <c r="DQ38" s="641"/>
      <c r="DR38" s="641"/>
      <c r="DS38" s="641"/>
      <c r="DT38" s="641"/>
      <c r="DU38" s="641"/>
      <c r="DV38" s="642"/>
      <c r="DW38" s="643">
        <v>6.7</v>
      </c>
      <c r="DX38" s="661"/>
      <c r="DY38" s="661"/>
      <c r="DZ38" s="661"/>
      <c r="EA38" s="661"/>
      <c r="EB38" s="661"/>
      <c r="EC38" s="676"/>
    </row>
    <row r="39" spans="2:133" ht="11.25" customHeight="1" x14ac:dyDescent="0.2">
      <c r="B39" s="637" t="s">
        <v>341</v>
      </c>
      <c r="C39" s="638"/>
      <c r="D39" s="638"/>
      <c r="E39" s="638"/>
      <c r="F39" s="638"/>
      <c r="G39" s="638"/>
      <c r="H39" s="638"/>
      <c r="I39" s="638"/>
      <c r="J39" s="638"/>
      <c r="K39" s="638"/>
      <c r="L39" s="638"/>
      <c r="M39" s="638"/>
      <c r="N39" s="638"/>
      <c r="O39" s="638"/>
      <c r="P39" s="638"/>
      <c r="Q39" s="639"/>
      <c r="R39" s="640">
        <v>1311500</v>
      </c>
      <c r="S39" s="641"/>
      <c r="T39" s="641"/>
      <c r="U39" s="641"/>
      <c r="V39" s="641"/>
      <c r="W39" s="641"/>
      <c r="X39" s="641"/>
      <c r="Y39" s="642"/>
      <c r="Z39" s="677">
        <v>10.6</v>
      </c>
      <c r="AA39" s="677"/>
      <c r="AB39" s="677"/>
      <c r="AC39" s="677"/>
      <c r="AD39" s="678" t="s">
        <v>138</v>
      </c>
      <c r="AE39" s="678"/>
      <c r="AF39" s="678"/>
      <c r="AG39" s="678"/>
      <c r="AH39" s="678"/>
      <c r="AI39" s="678"/>
      <c r="AJ39" s="678"/>
      <c r="AK39" s="678"/>
      <c r="AL39" s="643" t="s">
        <v>129</v>
      </c>
      <c r="AM39" s="644"/>
      <c r="AN39" s="644"/>
      <c r="AO39" s="679"/>
      <c r="AQ39" s="680" t="s">
        <v>342</v>
      </c>
      <c r="AR39" s="681"/>
      <c r="AS39" s="681"/>
      <c r="AT39" s="681"/>
      <c r="AU39" s="681"/>
      <c r="AV39" s="681"/>
      <c r="AW39" s="681"/>
      <c r="AX39" s="681"/>
      <c r="AY39" s="682"/>
      <c r="AZ39" s="640" t="s">
        <v>238</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2784</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820416</v>
      </c>
      <c r="CS39" s="659"/>
      <c r="CT39" s="659"/>
      <c r="CU39" s="659"/>
      <c r="CV39" s="659"/>
      <c r="CW39" s="659"/>
      <c r="CX39" s="659"/>
      <c r="CY39" s="660"/>
      <c r="CZ39" s="643">
        <v>7.1</v>
      </c>
      <c r="DA39" s="661"/>
      <c r="DB39" s="661"/>
      <c r="DC39" s="662"/>
      <c r="DD39" s="646">
        <v>815241</v>
      </c>
      <c r="DE39" s="659"/>
      <c r="DF39" s="659"/>
      <c r="DG39" s="659"/>
      <c r="DH39" s="659"/>
      <c r="DI39" s="659"/>
      <c r="DJ39" s="659"/>
      <c r="DK39" s="660"/>
      <c r="DL39" s="646" t="s">
        <v>238</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2">
      <c r="B40" s="637" t="s">
        <v>345</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129</v>
      </c>
      <c r="AA40" s="677"/>
      <c r="AB40" s="677"/>
      <c r="AC40" s="677"/>
      <c r="AD40" s="678" t="s">
        <v>138</v>
      </c>
      <c r="AE40" s="678"/>
      <c r="AF40" s="678"/>
      <c r="AG40" s="678"/>
      <c r="AH40" s="678"/>
      <c r="AI40" s="678"/>
      <c r="AJ40" s="678"/>
      <c r="AK40" s="678"/>
      <c r="AL40" s="643" t="s">
        <v>238</v>
      </c>
      <c r="AM40" s="644"/>
      <c r="AN40" s="644"/>
      <c r="AO40" s="679"/>
      <c r="AQ40" s="680" t="s">
        <v>346</v>
      </c>
      <c r="AR40" s="681"/>
      <c r="AS40" s="681"/>
      <c r="AT40" s="681"/>
      <c r="AU40" s="681"/>
      <c r="AV40" s="681"/>
      <c r="AW40" s="681"/>
      <c r="AX40" s="681"/>
      <c r="AY40" s="682"/>
      <c r="AZ40" s="640" t="s">
        <v>138</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106</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109792</v>
      </c>
      <c r="CS40" s="641"/>
      <c r="CT40" s="641"/>
      <c r="CU40" s="641"/>
      <c r="CV40" s="641"/>
      <c r="CW40" s="641"/>
      <c r="CX40" s="641"/>
      <c r="CY40" s="642"/>
      <c r="CZ40" s="643">
        <v>1</v>
      </c>
      <c r="DA40" s="661"/>
      <c r="DB40" s="661"/>
      <c r="DC40" s="662"/>
      <c r="DD40" s="646" t="s">
        <v>138</v>
      </c>
      <c r="DE40" s="641"/>
      <c r="DF40" s="641"/>
      <c r="DG40" s="641"/>
      <c r="DH40" s="641"/>
      <c r="DI40" s="641"/>
      <c r="DJ40" s="641"/>
      <c r="DK40" s="642"/>
      <c r="DL40" s="646" t="s">
        <v>138</v>
      </c>
      <c r="DM40" s="641"/>
      <c r="DN40" s="641"/>
      <c r="DO40" s="641"/>
      <c r="DP40" s="641"/>
      <c r="DQ40" s="641"/>
      <c r="DR40" s="641"/>
      <c r="DS40" s="641"/>
      <c r="DT40" s="641"/>
      <c r="DU40" s="641"/>
      <c r="DV40" s="642"/>
      <c r="DW40" s="643" t="s">
        <v>129</v>
      </c>
      <c r="DX40" s="661"/>
      <c r="DY40" s="661"/>
      <c r="DZ40" s="661"/>
      <c r="EA40" s="661"/>
      <c r="EB40" s="661"/>
      <c r="EC40" s="676"/>
    </row>
    <row r="41" spans="2:133" ht="11.25" customHeight="1" x14ac:dyDescent="0.2">
      <c r="B41" s="637" t="s">
        <v>350</v>
      </c>
      <c r="C41" s="638"/>
      <c r="D41" s="638"/>
      <c r="E41" s="638"/>
      <c r="F41" s="638"/>
      <c r="G41" s="638"/>
      <c r="H41" s="638"/>
      <c r="I41" s="638"/>
      <c r="J41" s="638"/>
      <c r="K41" s="638"/>
      <c r="L41" s="638"/>
      <c r="M41" s="638"/>
      <c r="N41" s="638"/>
      <c r="O41" s="638"/>
      <c r="P41" s="638"/>
      <c r="Q41" s="639"/>
      <c r="R41" s="640" t="s">
        <v>138</v>
      </c>
      <c r="S41" s="641"/>
      <c r="T41" s="641"/>
      <c r="U41" s="641"/>
      <c r="V41" s="641"/>
      <c r="W41" s="641"/>
      <c r="X41" s="641"/>
      <c r="Y41" s="642"/>
      <c r="Z41" s="677" t="s">
        <v>238</v>
      </c>
      <c r="AA41" s="677"/>
      <c r="AB41" s="677"/>
      <c r="AC41" s="677"/>
      <c r="AD41" s="678" t="s">
        <v>138</v>
      </c>
      <c r="AE41" s="678"/>
      <c r="AF41" s="678"/>
      <c r="AG41" s="678"/>
      <c r="AH41" s="678"/>
      <c r="AI41" s="678"/>
      <c r="AJ41" s="678"/>
      <c r="AK41" s="678"/>
      <c r="AL41" s="643" t="s">
        <v>238</v>
      </c>
      <c r="AM41" s="644"/>
      <c r="AN41" s="644"/>
      <c r="AO41" s="679"/>
      <c r="AQ41" s="680" t="s">
        <v>351</v>
      </c>
      <c r="AR41" s="681"/>
      <c r="AS41" s="681"/>
      <c r="AT41" s="681"/>
      <c r="AU41" s="681"/>
      <c r="AV41" s="681"/>
      <c r="AW41" s="681"/>
      <c r="AX41" s="681"/>
      <c r="AY41" s="682"/>
      <c r="AZ41" s="640">
        <v>133216</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129</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138</v>
      </c>
      <c r="DA41" s="661"/>
      <c r="DB41" s="661"/>
      <c r="DC41" s="662"/>
      <c r="DD41" s="646" t="s">
        <v>238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354</v>
      </c>
      <c r="C42" s="622"/>
      <c r="D42" s="622"/>
      <c r="E42" s="622"/>
      <c r="F42" s="622"/>
      <c r="G42" s="622"/>
      <c r="H42" s="622"/>
      <c r="I42" s="622"/>
      <c r="J42" s="622"/>
      <c r="K42" s="622"/>
      <c r="L42" s="622"/>
      <c r="M42" s="622"/>
      <c r="N42" s="622"/>
      <c r="O42" s="622"/>
      <c r="P42" s="622"/>
      <c r="Q42" s="623"/>
      <c r="R42" s="624">
        <v>12348308</v>
      </c>
      <c r="S42" s="663"/>
      <c r="T42" s="663"/>
      <c r="U42" s="663"/>
      <c r="V42" s="663"/>
      <c r="W42" s="663"/>
      <c r="X42" s="663"/>
      <c r="Y42" s="665"/>
      <c r="Z42" s="666">
        <v>100</v>
      </c>
      <c r="AA42" s="666"/>
      <c r="AB42" s="666"/>
      <c r="AC42" s="666"/>
      <c r="AD42" s="667">
        <v>6487158</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387559</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322</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2034546</v>
      </c>
      <c r="CS42" s="641"/>
      <c r="CT42" s="641"/>
      <c r="CU42" s="641"/>
      <c r="CV42" s="641"/>
      <c r="CW42" s="641"/>
      <c r="CX42" s="641"/>
      <c r="CY42" s="642"/>
      <c r="CZ42" s="643">
        <v>17.7</v>
      </c>
      <c r="DA42" s="644"/>
      <c r="DB42" s="644"/>
      <c r="DC42" s="645"/>
      <c r="DD42" s="646">
        <v>503498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7708</v>
      </c>
      <c r="CS43" s="659"/>
      <c r="CT43" s="659"/>
      <c r="CU43" s="659"/>
      <c r="CV43" s="659"/>
      <c r="CW43" s="659"/>
      <c r="CX43" s="659"/>
      <c r="CY43" s="660"/>
      <c r="CZ43" s="643">
        <v>0.1</v>
      </c>
      <c r="DA43" s="661"/>
      <c r="DB43" s="661"/>
      <c r="DC43" s="662"/>
      <c r="DD43" s="646">
        <v>7708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306</v>
      </c>
      <c r="CE44" s="654"/>
      <c r="CF44" s="637" t="s">
        <v>359</v>
      </c>
      <c r="CG44" s="638"/>
      <c r="CH44" s="638"/>
      <c r="CI44" s="638"/>
      <c r="CJ44" s="638"/>
      <c r="CK44" s="638"/>
      <c r="CL44" s="638"/>
      <c r="CM44" s="638"/>
      <c r="CN44" s="638"/>
      <c r="CO44" s="638"/>
      <c r="CP44" s="638"/>
      <c r="CQ44" s="639"/>
      <c r="CR44" s="640">
        <v>1917477</v>
      </c>
      <c r="CS44" s="641"/>
      <c r="CT44" s="641"/>
      <c r="CU44" s="641"/>
      <c r="CV44" s="641"/>
      <c r="CW44" s="641"/>
      <c r="CX44" s="641"/>
      <c r="CY44" s="642"/>
      <c r="CZ44" s="643">
        <v>16.7</v>
      </c>
      <c r="DA44" s="644"/>
      <c r="DB44" s="644"/>
      <c r="DC44" s="645"/>
      <c r="DD44" s="646">
        <v>388651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360</v>
      </c>
      <c r="CG45" s="638"/>
      <c r="CH45" s="638"/>
      <c r="CI45" s="638"/>
      <c r="CJ45" s="638"/>
      <c r="CK45" s="638"/>
      <c r="CL45" s="638"/>
      <c r="CM45" s="638"/>
      <c r="CN45" s="638"/>
      <c r="CO45" s="638"/>
      <c r="CP45" s="638"/>
      <c r="CQ45" s="639"/>
      <c r="CR45" s="640">
        <v>587519</v>
      </c>
      <c r="CS45" s="659"/>
      <c r="CT45" s="659"/>
      <c r="CU45" s="659"/>
      <c r="CV45" s="659"/>
      <c r="CW45" s="659"/>
      <c r="CX45" s="659"/>
      <c r="CY45" s="660"/>
      <c r="CZ45" s="643">
        <v>5.0999999999999996</v>
      </c>
      <c r="DA45" s="661"/>
      <c r="DB45" s="661"/>
      <c r="DC45" s="662"/>
      <c r="DD45" s="646">
        <v>36975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1329958</v>
      </c>
      <c r="CS46" s="641"/>
      <c r="CT46" s="641"/>
      <c r="CU46" s="641"/>
      <c r="CV46" s="641"/>
      <c r="CW46" s="641"/>
      <c r="CX46" s="641"/>
      <c r="CY46" s="642"/>
      <c r="CZ46" s="643">
        <v>11.6</v>
      </c>
      <c r="DA46" s="644"/>
      <c r="DB46" s="644"/>
      <c r="DC46" s="645"/>
      <c r="DD46" s="646">
        <v>351676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117069</v>
      </c>
      <c r="CS47" s="659"/>
      <c r="CT47" s="659"/>
      <c r="CU47" s="659"/>
      <c r="CV47" s="659"/>
      <c r="CW47" s="659"/>
      <c r="CX47" s="659"/>
      <c r="CY47" s="660"/>
      <c r="CZ47" s="643">
        <v>1</v>
      </c>
      <c r="DA47" s="661"/>
      <c r="DB47" s="661"/>
      <c r="DC47" s="662"/>
      <c r="DD47" s="646">
        <v>114847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365</v>
      </c>
      <c r="CD48" s="657"/>
      <c r="CE48" s="658"/>
      <c r="CF48" s="637" t="s">
        <v>366</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238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367</v>
      </c>
      <c r="CE49" s="622"/>
      <c r="CF49" s="622"/>
      <c r="CG49" s="622"/>
      <c r="CH49" s="622"/>
      <c r="CI49" s="622"/>
      <c r="CJ49" s="622"/>
      <c r="CK49" s="622"/>
      <c r="CL49" s="622"/>
      <c r="CM49" s="622"/>
      <c r="CN49" s="622"/>
      <c r="CO49" s="622"/>
      <c r="CP49" s="622"/>
      <c r="CQ49" s="623"/>
      <c r="CR49" s="624">
        <v>11497305</v>
      </c>
      <c r="CS49" s="625"/>
      <c r="CT49" s="625"/>
      <c r="CU49" s="625"/>
      <c r="CV49" s="625"/>
      <c r="CW49" s="625"/>
      <c r="CX49" s="625"/>
      <c r="CY49" s="626"/>
      <c r="CZ49" s="627">
        <v>100</v>
      </c>
      <c r="DA49" s="628"/>
      <c r="DB49" s="628"/>
      <c r="DC49" s="629"/>
      <c r="DD49" s="630">
        <v>8730272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4eOZlIk/KwxC5kRw0rn16j4kVoMfq1HQNvNxv/Z2nDrtDwK5fmyGW8TSMYWKkbJbxxcOKWOKcPTEM5VDLF8qQg==" saltValue="ya5JajwAy2RhzA52dh2j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390</v>
      </c>
      <c r="C7" s="1106"/>
      <c r="D7" s="1106"/>
      <c r="E7" s="1106"/>
      <c r="F7" s="1106"/>
      <c r="G7" s="1106"/>
      <c r="H7" s="1106"/>
      <c r="I7" s="1106"/>
      <c r="J7" s="1106"/>
      <c r="K7" s="1106"/>
      <c r="L7" s="1106"/>
      <c r="M7" s="1106"/>
      <c r="N7" s="1106"/>
      <c r="O7" s="1106"/>
      <c r="P7" s="1107"/>
      <c r="Q7" s="1159">
        <v>12326</v>
      </c>
      <c r="R7" s="1160"/>
      <c r="S7" s="1160"/>
      <c r="T7" s="1160"/>
      <c r="U7" s="1160"/>
      <c r="V7" s="1160">
        <v>11501</v>
      </c>
      <c r="W7" s="1160"/>
      <c r="X7" s="1160"/>
      <c r="Y7" s="1160"/>
      <c r="Z7" s="1160"/>
      <c r="AA7" s="1160">
        <v>825</v>
      </c>
      <c r="AB7" s="1160"/>
      <c r="AC7" s="1160"/>
      <c r="AD7" s="1160"/>
      <c r="AE7" s="1161"/>
      <c r="AF7" s="1162">
        <v>443</v>
      </c>
      <c r="AG7" s="1163"/>
      <c r="AH7" s="1163"/>
      <c r="AI7" s="1163"/>
      <c r="AJ7" s="1164"/>
      <c r="AK7" s="1146">
        <v>717</v>
      </c>
      <c r="AL7" s="1147"/>
      <c r="AM7" s="1147"/>
      <c r="AN7" s="1147"/>
      <c r="AO7" s="1147"/>
      <c r="AP7" s="1147">
        <v>7449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576</v>
      </c>
      <c r="BT7" s="1151"/>
      <c r="BU7" s="1151"/>
      <c r="BV7" s="1151"/>
      <c r="BW7" s="1151"/>
      <c r="BX7" s="1151"/>
      <c r="BY7" s="1151"/>
      <c r="BZ7" s="1151"/>
      <c r="CA7" s="1151"/>
      <c r="CB7" s="1151"/>
      <c r="CC7" s="1151"/>
      <c r="CD7" s="1151"/>
      <c r="CE7" s="1151"/>
      <c r="CF7" s="1151"/>
      <c r="CG7" s="1152"/>
      <c r="CH7" s="1143">
        <v>-1</v>
      </c>
      <c r="CI7" s="1144"/>
      <c r="CJ7" s="1144"/>
      <c r="CK7" s="1144"/>
      <c r="CL7" s="1145"/>
      <c r="CM7" s="1143">
        <v>214</v>
      </c>
      <c r="CN7" s="1144"/>
      <c r="CO7" s="1144"/>
      <c r="CP7" s="1144"/>
      <c r="CQ7" s="1145"/>
      <c r="CR7" s="1143">
        <v>168</v>
      </c>
      <c r="CS7" s="1144"/>
      <c r="CT7" s="1144"/>
      <c r="CU7" s="1144"/>
      <c r="CV7" s="1145"/>
      <c r="CW7" s="1143">
        <v>5</v>
      </c>
      <c r="CX7" s="1144"/>
      <c r="CY7" s="1144"/>
      <c r="CZ7" s="1144"/>
      <c r="DA7" s="1145"/>
      <c r="DB7" s="1143" t="s">
        <v>579</v>
      </c>
      <c r="DC7" s="1144"/>
      <c r="DD7" s="1144"/>
      <c r="DE7" s="1144"/>
      <c r="DF7" s="1145"/>
      <c r="DG7" s="1143" t="s">
        <v>579</v>
      </c>
      <c r="DH7" s="1144"/>
      <c r="DI7" s="1144"/>
      <c r="DJ7" s="1144"/>
      <c r="DK7" s="1145"/>
      <c r="DL7" s="1143" t="s">
        <v>579</v>
      </c>
      <c r="DM7" s="1144"/>
      <c r="DN7" s="1144"/>
      <c r="DO7" s="1144"/>
      <c r="DP7" s="1145"/>
      <c r="DQ7" s="1143" t="s">
        <v>579</v>
      </c>
      <c r="DR7" s="1144"/>
      <c r="DS7" s="1144"/>
      <c r="DT7" s="1144"/>
      <c r="DU7" s="1145"/>
      <c r="DV7" s="1170"/>
      <c r="DW7" s="1171"/>
      <c r="DX7" s="1171"/>
      <c r="DY7" s="1171"/>
      <c r="DZ7" s="1172"/>
      <c r="EA7" s="255"/>
    </row>
    <row r="8" spans="1:131" s="256" customFormat="1" ht="26.25" customHeight="1" x14ac:dyDescent="0.2">
      <c r="A8" s="262">
        <v>2</v>
      </c>
      <c r="B8" s="1092" t="s">
        <v>391</v>
      </c>
      <c r="C8" s="1093"/>
      <c r="D8" s="1093"/>
      <c r="E8" s="1093"/>
      <c r="F8" s="1093"/>
      <c r="G8" s="1093"/>
      <c r="H8" s="1093"/>
      <c r="I8" s="1093"/>
      <c r="J8" s="1093"/>
      <c r="K8" s="1093"/>
      <c r="L8" s="1093"/>
      <c r="M8" s="1093"/>
      <c r="N8" s="1093"/>
      <c r="O8" s="1093"/>
      <c r="P8" s="1094"/>
      <c r="Q8" s="1098">
        <v>34</v>
      </c>
      <c r="R8" s="1099"/>
      <c r="S8" s="1099"/>
      <c r="T8" s="1099"/>
      <c r="U8" s="1099"/>
      <c r="V8" s="1099">
        <v>8</v>
      </c>
      <c r="W8" s="1099"/>
      <c r="X8" s="1099"/>
      <c r="Y8" s="1099"/>
      <c r="Z8" s="1099"/>
      <c r="AA8" s="1099">
        <v>26</v>
      </c>
      <c r="AB8" s="1099"/>
      <c r="AC8" s="1099"/>
      <c r="AD8" s="1099"/>
      <c r="AE8" s="1100"/>
      <c r="AF8" s="1074">
        <v>26</v>
      </c>
      <c r="AG8" s="1075"/>
      <c r="AH8" s="1075"/>
      <c r="AI8" s="1075"/>
      <c r="AJ8" s="1076"/>
      <c r="AK8" s="1141" t="s">
        <v>579</v>
      </c>
      <c r="AL8" s="1142"/>
      <c r="AM8" s="1142"/>
      <c r="AN8" s="1142"/>
      <c r="AO8" s="1142"/>
      <c r="AP8" s="1142" t="s">
        <v>580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577</v>
      </c>
      <c r="BT8" s="1070"/>
      <c r="BU8" s="1070"/>
      <c r="BV8" s="1070"/>
      <c r="BW8" s="1070"/>
      <c r="BX8" s="1070"/>
      <c r="BY8" s="1070"/>
      <c r="BZ8" s="1070"/>
      <c r="CA8" s="1070"/>
      <c r="CB8" s="1070"/>
      <c r="CC8" s="1070"/>
      <c r="CD8" s="1070"/>
      <c r="CE8" s="1070"/>
      <c r="CF8" s="1070"/>
      <c r="CG8" s="1071"/>
      <c r="CH8" s="1044">
        <v>16</v>
      </c>
      <c r="CI8" s="1045"/>
      <c r="CJ8" s="1045"/>
      <c r="CK8" s="1045"/>
      <c r="CL8" s="1046"/>
      <c r="CM8" s="1044">
        <v>100</v>
      </c>
      <c r="CN8" s="1045"/>
      <c r="CO8" s="1045"/>
      <c r="CP8" s="1045"/>
      <c r="CQ8" s="1046"/>
      <c r="CR8" s="1044">
        <v>12</v>
      </c>
      <c r="CS8" s="1045"/>
      <c r="CT8" s="1045"/>
      <c r="CU8" s="1045"/>
      <c r="CV8" s="1046"/>
      <c r="CW8" s="1044">
        <v>21</v>
      </c>
      <c r="CX8" s="1045"/>
      <c r="CY8" s="1045"/>
      <c r="CZ8" s="1045"/>
      <c r="DA8" s="1046"/>
      <c r="DB8" s="1044" t="s">
        <v>579</v>
      </c>
      <c r="DC8" s="1045"/>
      <c r="DD8" s="1045"/>
      <c r="DE8" s="1045"/>
      <c r="DF8" s="1046"/>
      <c r="DG8" s="1044" t="s">
        <v>579</v>
      </c>
      <c r="DH8" s="1045"/>
      <c r="DI8" s="1045"/>
      <c r="DJ8" s="1045"/>
      <c r="DK8" s="1046"/>
      <c r="DL8" s="1044" t="s">
        <v>579</v>
      </c>
      <c r="DM8" s="1045"/>
      <c r="DN8" s="1045"/>
      <c r="DO8" s="1045"/>
      <c r="DP8" s="1046"/>
      <c r="DQ8" s="1044" t="s">
        <v>579</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578</v>
      </c>
      <c r="BT9" s="1070"/>
      <c r="BU9" s="1070"/>
      <c r="BV9" s="1070"/>
      <c r="BW9" s="1070"/>
      <c r="BX9" s="1070"/>
      <c r="BY9" s="1070"/>
      <c r="BZ9" s="1070"/>
      <c r="CA9" s="1070"/>
      <c r="CB9" s="1070"/>
      <c r="CC9" s="1070"/>
      <c r="CD9" s="1070"/>
      <c r="CE9" s="1070"/>
      <c r="CF9" s="1070"/>
      <c r="CG9" s="1071"/>
      <c r="CH9" s="1044">
        <v>-2</v>
      </c>
      <c r="CI9" s="1045"/>
      <c r="CJ9" s="1045"/>
      <c r="CK9" s="1045"/>
      <c r="CL9" s="1046"/>
      <c r="CM9" s="1044">
        <v>889</v>
      </c>
      <c r="CN9" s="1045"/>
      <c r="CO9" s="1045"/>
      <c r="CP9" s="1045"/>
      <c r="CQ9" s="1046"/>
      <c r="CR9" s="1044">
        <v>0</v>
      </c>
      <c r="CS9" s="1045"/>
      <c r="CT9" s="1045"/>
      <c r="CU9" s="1045"/>
      <c r="CV9" s="1046"/>
      <c r="CW9" s="1044" t="s">
        <v>579</v>
      </c>
      <c r="CX9" s="1045"/>
      <c r="CY9" s="1045"/>
      <c r="CZ9" s="1045"/>
      <c r="DA9" s="1046"/>
      <c r="DB9" s="1044" t="s">
        <v>579</v>
      </c>
      <c r="DC9" s="1045"/>
      <c r="DD9" s="1045"/>
      <c r="DE9" s="1045"/>
      <c r="DF9" s="1046"/>
      <c r="DG9" s="1044" t="s">
        <v>579</v>
      </c>
      <c r="DH9" s="1045"/>
      <c r="DI9" s="1045"/>
      <c r="DJ9" s="1045"/>
      <c r="DK9" s="1046"/>
      <c r="DL9" s="1044" t="s">
        <v>579</v>
      </c>
      <c r="DM9" s="1045"/>
      <c r="DN9" s="1045"/>
      <c r="DO9" s="1045"/>
      <c r="DP9" s="1046"/>
      <c r="DQ9" s="1044" t="s">
        <v>579</v>
      </c>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393</v>
      </c>
      <c r="B23" s="999" t="s">
        <v>394</v>
      </c>
      <c r="C23" s="1000"/>
      <c r="D23" s="1000"/>
      <c r="E23" s="1000"/>
      <c r="F23" s="1000"/>
      <c r="G23" s="1000"/>
      <c r="H23" s="1000"/>
      <c r="I23" s="1000"/>
      <c r="J23" s="1000"/>
      <c r="K23" s="1000"/>
      <c r="L23" s="1000"/>
      <c r="M23" s="1000"/>
      <c r="N23" s="1000"/>
      <c r="O23" s="1000"/>
      <c r="P23" s="1001"/>
      <c r="Q23" s="1123">
        <v>12360</v>
      </c>
      <c r="R23" s="1124"/>
      <c r="S23" s="1124"/>
      <c r="T23" s="1124"/>
      <c r="U23" s="1124"/>
      <c r="V23" s="1124">
        <v>11509</v>
      </c>
      <c r="W23" s="1124"/>
      <c r="X23" s="1124"/>
      <c r="Y23" s="1124"/>
      <c r="Z23" s="1124"/>
      <c r="AA23" s="1124">
        <v>851</v>
      </c>
      <c r="AB23" s="1124"/>
      <c r="AC23" s="1124"/>
      <c r="AD23" s="1124"/>
      <c r="AE23" s="1125"/>
      <c r="AF23" s="1126">
        <v>469</v>
      </c>
      <c r="AG23" s="1124"/>
      <c r="AH23" s="1124"/>
      <c r="AI23" s="1124"/>
      <c r="AJ23" s="1127"/>
      <c r="AK23" s="1128"/>
      <c r="AL23" s="1129"/>
      <c r="AM23" s="1129"/>
      <c r="AN23" s="1129"/>
      <c r="AO23" s="1129"/>
      <c r="AP23" s="1124">
        <v>7449</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405</v>
      </c>
      <c r="C28" s="1106"/>
      <c r="D28" s="1106"/>
      <c r="E28" s="1106"/>
      <c r="F28" s="1106"/>
      <c r="G28" s="1106"/>
      <c r="H28" s="1106"/>
      <c r="I28" s="1106"/>
      <c r="J28" s="1106"/>
      <c r="K28" s="1106"/>
      <c r="L28" s="1106"/>
      <c r="M28" s="1106"/>
      <c r="N28" s="1106"/>
      <c r="O28" s="1106"/>
      <c r="P28" s="1107"/>
      <c r="Q28" s="1108">
        <v>1429</v>
      </c>
      <c r="R28" s="1109"/>
      <c r="S28" s="1109"/>
      <c r="T28" s="1109"/>
      <c r="U28" s="1109"/>
      <c r="V28" s="1109">
        <v>1370</v>
      </c>
      <c r="W28" s="1109"/>
      <c r="X28" s="1109"/>
      <c r="Y28" s="1109"/>
      <c r="Z28" s="1109"/>
      <c r="AA28" s="1109">
        <v>59</v>
      </c>
      <c r="AB28" s="1109"/>
      <c r="AC28" s="1109"/>
      <c r="AD28" s="1109"/>
      <c r="AE28" s="1110"/>
      <c r="AF28" s="1111">
        <v>59</v>
      </c>
      <c r="AG28" s="1109"/>
      <c r="AH28" s="1109"/>
      <c r="AI28" s="1109"/>
      <c r="AJ28" s="1112"/>
      <c r="AK28" s="1113">
        <v>133</v>
      </c>
      <c r="AL28" s="1101"/>
      <c r="AM28" s="1101"/>
      <c r="AN28" s="1101"/>
      <c r="AO28" s="1101"/>
      <c r="AP28" s="1101">
        <v>27</v>
      </c>
      <c r="AQ28" s="1101"/>
      <c r="AR28" s="1101"/>
      <c r="AS28" s="1101"/>
      <c r="AT28" s="1101"/>
      <c r="AU28" s="1101" t="s">
        <v>579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406</v>
      </c>
      <c r="C29" s="1093"/>
      <c r="D29" s="1093"/>
      <c r="E29" s="1093"/>
      <c r="F29" s="1093"/>
      <c r="G29" s="1093"/>
      <c r="H29" s="1093"/>
      <c r="I29" s="1093"/>
      <c r="J29" s="1093"/>
      <c r="K29" s="1093"/>
      <c r="L29" s="1093"/>
      <c r="M29" s="1093"/>
      <c r="N29" s="1093"/>
      <c r="O29" s="1093"/>
      <c r="P29" s="1094"/>
      <c r="Q29" s="1098">
        <v>216</v>
      </c>
      <c r="R29" s="1099"/>
      <c r="S29" s="1099"/>
      <c r="T29" s="1099"/>
      <c r="U29" s="1099"/>
      <c r="V29" s="1099">
        <v>206</v>
      </c>
      <c r="W29" s="1099"/>
      <c r="X29" s="1099"/>
      <c r="Y29" s="1099"/>
      <c r="Z29" s="1099"/>
      <c r="AA29" s="1099">
        <v>10</v>
      </c>
      <c r="AB29" s="1099"/>
      <c r="AC29" s="1099"/>
      <c r="AD29" s="1099"/>
      <c r="AE29" s="1100"/>
      <c r="AF29" s="1074">
        <v>10</v>
      </c>
      <c r="AG29" s="1075"/>
      <c r="AH29" s="1075"/>
      <c r="AI29" s="1075"/>
      <c r="AJ29" s="1076"/>
      <c r="AK29" s="1035">
        <v>171</v>
      </c>
      <c r="AL29" s="1026"/>
      <c r="AM29" s="1026"/>
      <c r="AN29" s="1026"/>
      <c r="AO29" s="1026"/>
      <c r="AP29" s="1026" t="s">
        <v>579</v>
      </c>
      <c r="AQ29" s="1026"/>
      <c r="AR29" s="1026"/>
      <c r="AS29" s="1026"/>
      <c r="AT29" s="1026"/>
      <c r="AU29" s="1026" t="s">
        <v>579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407</v>
      </c>
      <c r="C30" s="1093"/>
      <c r="D30" s="1093"/>
      <c r="E30" s="1093"/>
      <c r="F30" s="1093"/>
      <c r="G30" s="1093"/>
      <c r="H30" s="1093"/>
      <c r="I30" s="1093"/>
      <c r="J30" s="1093"/>
      <c r="K30" s="1093"/>
      <c r="L30" s="1093"/>
      <c r="M30" s="1093"/>
      <c r="N30" s="1093"/>
      <c r="O30" s="1093"/>
      <c r="P30" s="1094"/>
      <c r="Q30" s="1098">
        <v>1367</v>
      </c>
      <c r="R30" s="1099"/>
      <c r="S30" s="1099"/>
      <c r="T30" s="1099"/>
      <c r="U30" s="1099"/>
      <c r="V30" s="1099">
        <v>1306</v>
      </c>
      <c r="W30" s="1099"/>
      <c r="X30" s="1099"/>
      <c r="Y30" s="1099"/>
      <c r="Z30" s="1099"/>
      <c r="AA30" s="1099">
        <v>61</v>
      </c>
      <c r="AB30" s="1099"/>
      <c r="AC30" s="1099"/>
      <c r="AD30" s="1099"/>
      <c r="AE30" s="1100"/>
      <c r="AF30" s="1074">
        <v>61</v>
      </c>
      <c r="AG30" s="1075"/>
      <c r="AH30" s="1075"/>
      <c r="AI30" s="1075"/>
      <c r="AJ30" s="1076"/>
      <c r="AK30" s="1035">
        <v>211</v>
      </c>
      <c r="AL30" s="1026"/>
      <c r="AM30" s="1026"/>
      <c r="AN30" s="1026"/>
      <c r="AO30" s="1026"/>
      <c r="AP30" s="1026" t="s">
        <v>579</v>
      </c>
      <c r="AQ30" s="1026"/>
      <c r="AR30" s="1026"/>
      <c r="AS30" s="1026"/>
      <c r="AT30" s="1026"/>
      <c r="AU30" s="1026" t="s">
        <v>579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408</v>
      </c>
      <c r="C31" s="1093"/>
      <c r="D31" s="1093"/>
      <c r="E31" s="1093"/>
      <c r="F31" s="1093"/>
      <c r="G31" s="1093"/>
      <c r="H31" s="1093"/>
      <c r="I31" s="1093"/>
      <c r="J31" s="1093"/>
      <c r="K31" s="1093"/>
      <c r="L31" s="1093"/>
      <c r="M31" s="1093"/>
      <c r="N31" s="1093"/>
      <c r="O31" s="1093"/>
      <c r="P31" s="1094"/>
      <c r="Q31" s="1098">
        <v>404</v>
      </c>
      <c r="R31" s="1099"/>
      <c r="S31" s="1099"/>
      <c r="T31" s="1099"/>
      <c r="U31" s="1099"/>
      <c r="V31" s="1099">
        <v>388</v>
      </c>
      <c r="W31" s="1099"/>
      <c r="X31" s="1099"/>
      <c r="Y31" s="1099"/>
      <c r="Z31" s="1099"/>
      <c r="AA31" s="1099">
        <v>16</v>
      </c>
      <c r="AB31" s="1099"/>
      <c r="AC31" s="1099"/>
      <c r="AD31" s="1099"/>
      <c r="AE31" s="1100"/>
      <c r="AF31" s="1074">
        <v>197</v>
      </c>
      <c r="AG31" s="1075"/>
      <c r="AH31" s="1075"/>
      <c r="AI31" s="1075"/>
      <c r="AJ31" s="1076"/>
      <c r="AK31" s="1035">
        <v>1</v>
      </c>
      <c r="AL31" s="1026"/>
      <c r="AM31" s="1026"/>
      <c r="AN31" s="1026"/>
      <c r="AO31" s="1026"/>
      <c r="AP31" s="1026">
        <v>1559</v>
      </c>
      <c r="AQ31" s="1026"/>
      <c r="AR31" s="1026"/>
      <c r="AS31" s="1026"/>
      <c r="AT31" s="1026"/>
      <c r="AU31" s="1026">
        <v>6</v>
      </c>
      <c r="AV31" s="1026"/>
      <c r="AW31" s="1026"/>
      <c r="AX31" s="1026"/>
      <c r="AY31" s="1026"/>
      <c r="AZ31" s="1097" t="s">
        <v>579</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1438</v>
      </c>
      <c r="R32" s="1099"/>
      <c r="S32" s="1099"/>
      <c r="T32" s="1099"/>
      <c r="U32" s="1099"/>
      <c r="V32" s="1099">
        <v>1446</v>
      </c>
      <c r="W32" s="1099"/>
      <c r="X32" s="1099"/>
      <c r="Y32" s="1099"/>
      <c r="Z32" s="1099"/>
      <c r="AA32" s="1099">
        <v>-8</v>
      </c>
      <c r="AB32" s="1099"/>
      <c r="AC32" s="1099"/>
      <c r="AD32" s="1099"/>
      <c r="AE32" s="1100"/>
      <c r="AF32" s="1074">
        <v>279</v>
      </c>
      <c r="AG32" s="1075"/>
      <c r="AH32" s="1075"/>
      <c r="AI32" s="1075"/>
      <c r="AJ32" s="1076"/>
      <c r="AK32" s="1035">
        <v>225</v>
      </c>
      <c r="AL32" s="1026"/>
      <c r="AM32" s="1026"/>
      <c r="AN32" s="1026"/>
      <c r="AO32" s="1026"/>
      <c r="AP32" s="1026">
        <v>5266</v>
      </c>
      <c r="AQ32" s="1026"/>
      <c r="AR32" s="1026"/>
      <c r="AS32" s="1026"/>
      <c r="AT32" s="1026"/>
      <c r="AU32" s="1026">
        <v>2291</v>
      </c>
      <c r="AV32" s="1026"/>
      <c r="AW32" s="1026"/>
      <c r="AX32" s="1026"/>
      <c r="AY32" s="1026"/>
      <c r="AZ32" s="1097" t="s">
        <v>579</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411</v>
      </c>
      <c r="C33" s="1093"/>
      <c r="D33" s="1093"/>
      <c r="E33" s="1093"/>
      <c r="F33" s="1093"/>
      <c r="G33" s="1093"/>
      <c r="H33" s="1093"/>
      <c r="I33" s="1093"/>
      <c r="J33" s="1093"/>
      <c r="K33" s="1093"/>
      <c r="L33" s="1093"/>
      <c r="M33" s="1093"/>
      <c r="N33" s="1093"/>
      <c r="O33" s="1093"/>
      <c r="P33" s="1094"/>
      <c r="Q33" s="1098">
        <v>154</v>
      </c>
      <c r="R33" s="1099"/>
      <c r="S33" s="1099"/>
      <c r="T33" s="1099"/>
      <c r="U33" s="1099"/>
      <c r="V33" s="1099">
        <v>67</v>
      </c>
      <c r="W33" s="1099"/>
      <c r="X33" s="1099"/>
      <c r="Y33" s="1099"/>
      <c r="Z33" s="1099"/>
      <c r="AA33" s="1099">
        <v>87</v>
      </c>
      <c r="AB33" s="1099"/>
      <c r="AC33" s="1099"/>
      <c r="AD33" s="1099"/>
      <c r="AE33" s="1100"/>
      <c r="AF33" s="1074">
        <v>28</v>
      </c>
      <c r="AG33" s="1075"/>
      <c r="AH33" s="1075"/>
      <c r="AI33" s="1075"/>
      <c r="AJ33" s="1076"/>
      <c r="AK33" s="1035" t="s">
        <v>579</v>
      </c>
      <c r="AL33" s="1026"/>
      <c r="AM33" s="1026"/>
      <c r="AN33" s="1026"/>
      <c r="AO33" s="1026"/>
      <c r="AP33" s="1026" t="s">
        <v>579</v>
      </c>
      <c r="AQ33" s="1026"/>
      <c r="AR33" s="1026"/>
      <c r="AS33" s="1026"/>
      <c r="AT33" s="1026"/>
      <c r="AU33" s="1026" t="s">
        <v>579</v>
      </c>
      <c r="AV33" s="1026"/>
      <c r="AW33" s="1026"/>
      <c r="AX33" s="1026"/>
      <c r="AY33" s="1026"/>
      <c r="AZ33" s="1097" t="s">
        <v>579</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393</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634</v>
      </c>
      <c r="AG63" s="1014"/>
      <c r="AH63" s="1014"/>
      <c r="AI63" s="1014"/>
      <c r="AJ63" s="1085"/>
      <c r="AK63" s="1086"/>
      <c r="AL63" s="1018"/>
      <c r="AM63" s="1018"/>
      <c r="AN63" s="1018"/>
      <c r="AO63" s="1018"/>
      <c r="AP63" s="1014">
        <v>6852</v>
      </c>
      <c r="AQ63" s="1014"/>
      <c r="AR63" s="1014"/>
      <c r="AS63" s="1014"/>
      <c r="AT63" s="1014"/>
      <c r="AU63" s="1014">
        <v>2297</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399</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581</v>
      </c>
      <c r="C68" s="1041"/>
      <c r="D68" s="1041"/>
      <c r="E68" s="1041"/>
      <c r="F68" s="1041"/>
      <c r="G68" s="1041"/>
      <c r="H68" s="1041"/>
      <c r="I68" s="1041"/>
      <c r="J68" s="1041"/>
      <c r="K68" s="1041"/>
      <c r="L68" s="1041"/>
      <c r="M68" s="1041"/>
      <c r="N68" s="1041"/>
      <c r="O68" s="1041"/>
      <c r="P68" s="1042"/>
      <c r="Q68" s="1043">
        <v>9</v>
      </c>
      <c r="R68" s="1037"/>
      <c r="S68" s="1037"/>
      <c r="T68" s="1037"/>
      <c r="U68" s="1037"/>
      <c r="V68" s="1037">
        <v>7</v>
      </c>
      <c r="W68" s="1037"/>
      <c r="X68" s="1037"/>
      <c r="Y68" s="1037"/>
      <c r="Z68" s="1037"/>
      <c r="AA68" s="1037">
        <v>2</v>
      </c>
      <c r="AB68" s="1037"/>
      <c r="AC68" s="1037"/>
      <c r="AD68" s="1037"/>
      <c r="AE68" s="1037"/>
      <c r="AF68" s="1037">
        <v>2</v>
      </c>
      <c r="AG68" s="1037"/>
      <c r="AH68" s="1037"/>
      <c r="AI68" s="1037"/>
      <c r="AJ68" s="1037"/>
      <c r="AK68" s="1037" t="s">
        <v>579</v>
      </c>
      <c r="AL68" s="1037"/>
      <c r="AM68" s="1037"/>
      <c r="AN68" s="1037"/>
      <c r="AO68" s="1037"/>
      <c r="AP68" s="1037" t="s">
        <v>579</v>
      </c>
      <c r="AQ68" s="1037"/>
      <c r="AR68" s="1037"/>
      <c r="AS68" s="1037"/>
      <c r="AT68" s="1037"/>
      <c r="AU68" s="1037" t="s">
        <v>579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582</v>
      </c>
      <c r="C69" s="1030"/>
      <c r="D69" s="1030"/>
      <c r="E69" s="1030"/>
      <c r="F69" s="1030"/>
      <c r="G69" s="1030"/>
      <c r="H69" s="1030"/>
      <c r="I69" s="1030"/>
      <c r="J69" s="1030"/>
      <c r="K69" s="1030"/>
      <c r="L69" s="1030"/>
      <c r="M69" s="1030"/>
      <c r="N69" s="1030"/>
      <c r="O69" s="1030"/>
      <c r="P69" s="1031"/>
      <c r="Q69" s="1032">
        <v>11</v>
      </c>
      <c r="R69" s="1026"/>
      <c r="S69" s="1026"/>
      <c r="T69" s="1026"/>
      <c r="U69" s="1026"/>
      <c r="V69" s="1026">
        <v>1</v>
      </c>
      <c r="W69" s="1026"/>
      <c r="X69" s="1026"/>
      <c r="Y69" s="1026"/>
      <c r="Z69" s="1026"/>
      <c r="AA69" s="1026">
        <v>10</v>
      </c>
      <c r="AB69" s="1026"/>
      <c r="AC69" s="1026"/>
      <c r="AD69" s="1026"/>
      <c r="AE69" s="1026"/>
      <c r="AF69" s="1026">
        <v>10</v>
      </c>
      <c r="AG69" s="1026"/>
      <c r="AH69" s="1026"/>
      <c r="AI69" s="1026"/>
      <c r="AJ69" s="1026"/>
      <c r="AK69" s="1026" t="s">
        <v>579</v>
      </c>
      <c r="AL69" s="1026"/>
      <c r="AM69" s="1026"/>
      <c r="AN69" s="1026"/>
      <c r="AO69" s="1026"/>
      <c r="AP69" s="1026" t="s">
        <v>579</v>
      </c>
      <c r="AQ69" s="1026"/>
      <c r="AR69" s="1026"/>
      <c r="AS69" s="1026"/>
      <c r="AT69" s="1026"/>
      <c r="AU69" s="1026" t="s">
        <v>579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583</v>
      </c>
      <c r="C70" s="1030"/>
      <c r="D70" s="1030"/>
      <c r="E70" s="1030"/>
      <c r="F70" s="1030"/>
      <c r="G70" s="1030"/>
      <c r="H70" s="1030"/>
      <c r="I70" s="1030"/>
      <c r="J70" s="1030"/>
      <c r="K70" s="1030"/>
      <c r="L70" s="1030"/>
      <c r="M70" s="1030"/>
      <c r="N70" s="1030"/>
      <c r="O70" s="1030"/>
      <c r="P70" s="1031"/>
      <c r="Q70" s="1032">
        <v>3463</v>
      </c>
      <c r="R70" s="1026"/>
      <c r="S70" s="1026"/>
      <c r="T70" s="1026"/>
      <c r="U70" s="1026"/>
      <c r="V70" s="1026">
        <v>3147</v>
      </c>
      <c r="W70" s="1026"/>
      <c r="X70" s="1026"/>
      <c r="Y70" s="1026"/>
      <c r="Z70" s="1026"/>
      <c r="AA70" s="1026">
        <v>316</v>
      </c>
      <c r="AB70" s="1026"/>
      <c r="AC70" s="1026"/>
      <c r="AD70" s="1026"/>
      <c r="AE70" s="1026"/>
      <c r="AF70" s="1026">
        <v>316</v>
      </c>
      <c r="AG70" s="1026"/>
      <c r="AH70" s="1026"/>
      <c r="AI70" s="1026"/>
      <c r="AJ70" s="1026"/>
      <c r="AK70" s="1026" t="s">
        <v>579</v>
      </c>
      <c r="AL70" s="1026"/>
      <c r="AM70" s="1026"/>
      <c r="AN70" s="1026"/>
      <c r="AO70" s="1026"/>
      <c r="AP70" s="1026" t="s">
        <v>579</v>
      </c>
      <c r="AQ70" s="1026"/>
      <c r="AR70" s="1026"/>
      <c r="AS70" s="1026"/>
      <c r="AT70" s="1026"/>
      <c r="AU70" s="1026" t="s">
        <v>579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584</v>
      </c>
      <c r="C71" s="1030"/>
      <c r="D71" s="1030"/>
      <c r="E71" s="1030"/>
      <c r="F71" s="1030"/>
      <c r="G71" s="1030"/>
      <c r="H71" s="1030"/>
      <c r="I71" s="1030"/>
      <c r="J71" s="1030"/>
      <c r="K71" s="1030"/>
      <c r="L71" s="1030"/>
      <c r="M71" s="1030"/>
      <c r="N71" s="1030"/>
      <c r="O71" s="1030"/>
      <c r="P71" s="1031"/>
      <c r="Q71" s="1032">
        <v>4886</v>
      </c>
      <c r="R71" s="1026"/>
      <c r="S71" s="1026"/>
      <c r="T71" s="1026"/>
      <c r="U71" s="1026"/>
      <c r="V71" s="1026">
        <v>3849</v>
      </c>
      <c r="W71" s="1026"/>
      <c r="X71" s="1026"/>
      <c r="Y71" s="1026"/>
      <c r="Z71" s="1026"/>
      <c r="AA71" s="1026">
        <v>1038</v>
      </c>
      <c r="AB71" s="1026"/>
      <c r="AC71" s="1026"/>
      <c r="AD71" s="1026"/>
      <c r="AE71" s="1026"/>
      <c r="AF71" s="1026">
        <v>1038</v>
      </c>
      <c r="AG71" s="1026"/>
      <c r="AH71" s="1026"/>
      <c r="AI71" s="1026"/>
      <c r="AJ71" s="1026"/>
      <c r="AK71" s="1026" t="s">
        <v>579</v>
      </c>
      <c r="AL71" s="1026"/>
      <c r="AM71" s="1026"/>
      <c r="AN71" s="1026"/>
      <c r="AO71" s="1026"/>
      <c r="AP71" s="1026" t="s">
        <v>579</v>
      </c>
      <c r="AQ71" s="1026"/>
      <c r="AR71" s="1026"/>
      <c r="AS71" s="1026"/>
      <c r="AT71" s="1026"/>
      <c r="AU71" s="1026" t="s">
        <v>579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585</v>
      </c>
      <c r="C72" s="1030"/>
      <c r="D72" s="1030"/>
      <c r="E72" s="1030"/>
      <c r="F72" s="1030"/>
      <c r="G72" s="1030"/>
      <c r="H72" s="1030"/>
      <c r="I72" s="1030"/>
      <c r="J72" s="1030"/>
      <c r="K72" s="1030"/>
      <c r="L72" s="1030"/>
      <c r="M72" s="1030"/>
      <c r="N72" s="1030"/>
      <c r="O72" s="1030"/>
      <c r="P72" s="1031"/>
      <c r="Q72" s="1032">
        <v>943518</v>
      </c>
      <c r="R72" s="1026"/>
      <c r="S72" s="1026"/>
      <c r="T72" s="1026"/>
      <c r="U72" s="1026"/>
      <c r="V72" s="1026">
        <v>933423</v>
      </c>
      <c r="W72" s="1026"/>
      <c r="X72" s="1026"/>
      <c r="Y72" s="1026"/>
      <c r="Z72" s="1026"/>
      <c r="AA72" s="1026">
        <v>10095</v>
      </c>
      <c r="AB72" s="1026"/>
      <c r="AC72" s="1026"/>
      <c r="AD72" s="1026"/>
      <c r="AE72" s="1026"/>
      <c r="AF72" s="1026">
        <v>10095</v>
      </c>
      <c r="AG72" s="1026"/>
      <c r="AH72" s="1026"/>
      <c r="AI72" s="1026"/>
      <c r="AJ72" s="1026"/>
      <c r="AK72" s="1026">
        <v>4560</v>
      </c>
      <c r="AL72" s="1026"/>
      <c r="AM72" s="1026"/>
      <c r="AN72" s="1026"/>
      <c r="AO72" s="1026"/>
      <c r="AP72" s="1026" t="s">
        <v>579</v>
      </c>
      <c r="AQ72" s="1026"/>
      <c r="AR72" s="1026"/>
      <c r="AS72" s="1026"/>
      <c r="AT72" s="1026"/>
      <c r="AU72" s="1026" t="s">
        <v>579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586</v>
      </c>
      <c r="C73" s="1030"/>
      <c r="D73" s="1030"/>
      <c r="E73" s="1030"/>
      <c r="F73" s="1030"/>
      <c r="G73" s="1030"/>
      <c r="H73" s="1030"/>
      <c r="I73" s="1030"/>
      <c r="J73" s="1030"/>
      <c r="K73" s="1030"/>
      <c r="L73" s="1030"/>
      <c r="M73" s="1030"/>
      <c r="N73" s="1030"/>
      <c r="O73" s="1030"/>
      <c r="P73" s="1031"/>
      <c r="Q73" s="1032">
        <v>984</v>
      </c>
      <c r="R73" s="1026"/>
      <c r="S73" s="1026"/>
      <c r="T73" s="1026"/>
      <c r="U73" s="1026"/>
      <c r="V73" s="1026">
        <v>932</v>
      </c>
      <c r="W73" s="1026"/>
      <c r="X73" s="1026"/>
      <c r="Y73" s="1026"/>
      <c r="Z73" s="1026"/>
      <c r="AA73" s="1026">
        <v>52</v>
      </c>
      <c r="AB73" s="1026"/>
      <c r="AC73" s="1026"/>
      <c r="AD73" s="1026"/>
      <c r="AE73" s="1026"/>
      <c r="AF73" s="1026">
        <v>52</v>
      </c>
      <c r="AG73" s="1026"/>
      <c r="AH73" s="1026"/>
      <c r="AI73" s="1026"/>
      <c r="AJ73" s="1026"/>
      <c r="AK73" s="1026" t="s">
        <v>579</v>
      </c>
      <c r="AL73" s="1026"/>
      <c r="AM73" s="1026"/>
      <c r="AN73" s="1026"/>
      <c r="AO73" s="1026"/>
      <c r="AP73" s="1026" t="s">
        <v>579</v>
      </c>
      <c r="AQ73" s="1026"/>
      <c r="AR73" s="1026"/>
      <c r="AS73" s="1026"/>
      <c r="AT73" s="1026"/>
      <c r="AU73" s="1026" t="s">
        <v>579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393</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11512</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180</v>
      </c>
      <c r="CS102" s="1006"/>
      <c r="CT102" s="1006"/>
      <c r="CU102" s="1006"/>
      <c r="CV102" s="1007"/>
      <c r="CW102" s="1005">
        <v>26</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310</v>
      </c>
      <c r="AG109" s="949"/>
      <c r="AH109" s="949"/>
      <c r="AI109" s="949"/>
      <c r="AJ109" s="950"/>
      <c r="AK109" s="951" t="s">
        <v>309</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310</v>
      </c>
      <c r="BW109" s="949"/>
      <c r="BX109" s="949"/>
      <c r="BY109" s="949"/>
      <c r="BZ109" s="950"/>
      <c r="CA109" s="951" t="s">
        <v>309</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310</v>
      </c>
      <c r="DM109" s="949"/>
      <c r="DN109" s="949"/>
      <c r="DO109" s="949"/>
      <c r="DP109" s="950"/>
      <c r="DQ109" s="951" t="s">
        <v>309</v>
      </c>
      <c r="DR109" s="949"/>
      <c r="DS109" s="949"/>
      <c r="DT109" s="949"/>
      <c r="DU109" s="950"/>
      <c r="DV109" s="951" t="s">
        <v>433</v>
      </c>
      <c r="DW109" s="949"/>
      <c r="DX109" s="949"/>
      <c r="DY109" s="949"/>
      <c r="DZ109" s="980"/>
    </row>
    <row r="110" spans="1:131" s="247" customFormat="1" ht="26.25" customHeight="1" x14ac:dyDescent="0.2">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885608</v>
      </c>
      <c r="AB110" s="942"/>
      <c r="AC110" s="942"/>
      <c r="AD110" s="942"/>
      <c r="AE110" s="943"/>
      <c r="AF110" s="944">
        <v>786349</v>
      </c>
      <c r="AG110" s="942"/>
      <c r="AH110" s="942"/>
      <c r="AI110" s="942"/>
      <c r="AJ110" s="943"/>
      <c r="AK110" s="944">
        <v>867831</v>
      </c>
      <c r="AL110" s="942"/>
      <c r="AM110" s="942"/>
      <c r="AN110" s="942"/>
      <c r="AO110" s="943"/>
      <c r="AP110" s="945">
        <v>16.3</v>
      </c>
      <c r="AQ110" s="946"/>
      <c r="AR110" s="946"/>
      <c r="AS110" s="946"/>
      <c r="AT110" s="947"/>
      <c r="AU110" s="981" t="s">
        <v>74</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5961046</v>
      </c>
      <c r="BR110" s="889"/>
      <c r="BS110" s="889"/>
      <c r="BT110" s="889"/>
      <c r="BU110" s="889"/>
      <c r="BV110" s="889">
        <v>6968949</v>
      </c>
      <c r="BW110" s="889"/>
      <c r="BX110" s="889"/>
      <c r="BY110" s="889"/>
      <c r="BZ110" s="889"/>
      <c r="CA110" s="889">
        <v>7449380</v>
      </c>
      <c r="CB110" s="889"/>
      <c r="CC110" s="889"/>
      <c r="CD110" s="889"/>
      <c r="CE110" s="889"/>
      <c r="CF110" s="913">
        <v>139.80000000000001</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439</v>
      </c>
      <c r="DR110" s="889"/>
      <c r="DS110" s="889"/>
      <c r="DT110" s="889"/>
      <c r="DU110" s="889"/>
      <c r="DV110" s="890" t="s">
        <v>129</v>
      </c>
      <c r="DW110" s="890"/>
      <c r="DX110" s="890"/>
      <c r="DY110" s="890"/>
      <c r="DZ110" s="891"/>
    </row>
    <row r="111" spans="1:131" s="247" customFormat="1" ht="26.25" customHeight="1" x14ac:dyDescent="0.2">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129</v>
      </c>
      <c r="AL111" s="970"/>
      <c r="AM111" s="970"/>
      <c r="AN111" s="970"/>
      <c r="AO111" s="971"/>
      <c r="AP111" s="973" t="s">
        <v>439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439</v>
      </c>
      <c r="BR111" s="861"/>
      <c r="BS111" s="861"/>
      <c r="BT111" s="861"/>
      <c r="BU111" s="861"/>
      <c r="BV111" s="861" t="s">
        <v>129</v>
      </c>
      <c r="BW111" s="861"/>
      <c r="BX111" s="861"/>
      <c r="BY111" s="861"/>
      <c r="BZ111" s="861"/>
      <c r="CA111" s="861" t="s">
        <v>439</v>
      </c>
      <c r="CB111" s="861"/>
      <c r="CC111" s="861"/>
      <c r="CD111" s="861"/>
      <c r="CE111" s="861"/>
      <c r="CF111" s="922" t="s">
        <v>439</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129</v>
      </c>
      <c r="DH111" s="861"/>
      <c r="DI111" s="861"/>
      <c r="DJ111" s="861"/>
      <c r="DK111" s="861"/>
      <c r="DL111" s="861" t="s">
        <v>129</v>
      </c>
      <c r="DM111" s="861"/>
      <c r="DN111" s="861"/>
      <c r="DO111" s="861"/>
      <c r="DP111" s="861"/>
      <c r="DQ111" s="861" t="s">
        <v>439</v>
      </c>
      <c r="DR111" s="861"/>
      <c r="DS111" s="861"/>
      <c r="DT111" s="861"/>
      <c r="DU111" s="861"/>
      <c r="DV111" s="838" t="s">
        <v>129</v>
      </c>
      <c r="DW111" s="838"/>
      <c r="DX111" s="838"/>
      <c r="DY111" s="838"/>
      <c r="DZ111" s="839"/>
    </row>
    <row r="112" spans="1:131" s="247" customFormat="1" ht="26.25" customHeight="1" x14ac:dyDescent="0.2">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129</v>
      </c>
      <c r="AG112" s="824"/>
      <c r="AH112" s="824"/>
      <c r="AI112" s="824"/>
      <c r="AJ112" s="825"/>
      <c r="AK112" s="826" t="s">
        <v>439</v>
      </c>
      <c r="AL112" s="824"/>
      <c r="AM112" s="824"/>
      <c r="AN112" s="824"/>
      <c r="AO112" s="825"/>
      <c r="AP112" s="871" t="s">
        <v>129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2636260</v>
      </c>
      <c r="BR112" s="861"/>
      <c r="BS112" s="861"/>
      <c r="BT112" s="861"/>
      <c r="BU112" s="861"/>
      <c r="BV112" s="861">
        <v>2459422</v>
      </c>
      <c r="BW112" s="861"/>
      <c r="BX112" s="861"/>
      <c r="BY112" s="861"/>
      <c r="BZ112" s="861"/>
      <c r="CA112" s="861">
        <v>2296966</v>
      </c>
      <c r="CB112" s="861"/>
      <c r="CC112" s="861"/>
      <c r="CD112" s="861"/>
      <c r="CE112" s="861"/>
      <c r="CF112" s="922">
        <v>43.1</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129</v>
      </c>
      <c r="DM112" s="861"/>
      <c r="DN112" s="861"/>
      <c r="DO112" s="861"/>
      <c r="DP112" s="861"/>
      <c r="DQ112" s="861" t="s">
        <v>129</v>
      </c>
      <c r="DR112" s="861"/>
      <c r="DS112" s="861"/>
      <c r="DT112" s="861"/>
      <c r="DU112" s="861"/>
      <c r="DV112" s="838" t="s">
        <v>129</v>
      </c>
      <c r="DW112" s="838"/>
      <c r="DX112" s="838"/>
      <c r="DY112" s="838"/>
      <c r="DZ112" s="839"/>
    </row>
    <row r="113" spans="1:130" s="247" customFormat="1" ht="26.25" customHeight="1" x14ac:dyDescent="0.2">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262861</v>
      </c>
      <c r="AB113" s="970"/>
      <c r="AC113" s="970"/>
      <c r="AD113" s="970"/>
      <c r="AE113" s="971"/>
      <c r="AF113" s="972">
        <v>208675</v>
      </c>
      <c r="AG113" s="970"/>
      <c r="AH113" s="970"/>
      <c r="AI113" s="970"/>
      <c r="AJ113" s="971"/>
      <c r="AK113" s="972">
        <v>194172</v>
      </c>
      <c r="AL113" s="970"/>
      <c r="AM113" s="970"/>
      <c r="AN113" s="970"/>
      <c r="AO113" s="971"/>
      <c r="AP113" s="973">
        <v>3.6</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t="s">
        <v>439</v>
      </c>
      <c r="BR113" s="861"/>
      <c r="BS113" s="861"/>
      <c r="BT113" s="861"/>
      <c r="BU113" s="861"/>
      <c r="BV113" s="861" t="s">
        <v>439</v>
      </c>
      <c r="BW113" s="861"/>
      <c r="BX113" s="861"/>
      <c r="BY113" s="861"/>
      <c r="BZ113" s="861"/>
      <c r="CA113" s="861" t="s">
        <v>129</v>
      </c>
      <c r="CB113" s="861"/>
      <c r="CC113" s="861"/>
      <c r="CD113" s="861"/>
      <c r="CE113" s="861"/>
      <c r="CF113" s="922" t="s">
        <v>439</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439</v>
      </c>
      <c r="DM113" s="824"/>
      <c r="DN113" s="824"/>
      <c r="DO113" s="824"/>
      <c r="DP113" s="825"/>
      <c r="DQ113" s="826" t="s">
        <v>129</v>
      </c>
      <c r="DR113" s="824"/>
      <c r="DS113" s="824"/>
      <c r="DT113" s="824"/>
      <c r="DU113" s="825"/>
      <c r="DV113" s="871" t="s">
        <v>439</v>
      </c>
      <c r="DW113" s="872"/>
      <c r="DX113" s="872"/>
      <c r="DY113" s="872"/>
      <c r="DZ113" s="873"/>
    </row>
    <row r="114" spans="1:130" s="247" customFormat="1" ht="26.25" customHeight="1" x14ac:dyDescent="0.2">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129</v>
      </c>
      <c r="AB114" s="824"/>
      <c r="AC114" s="824"/>
      <c r="AD114" s="824"/>
      <c r="AE114" s="825"/>
      <c r="AF114" s="826" t="s">
        <v>439</v>
      </c>
      <c r="AG114" s="824"/>
      <c r="AH114" s="824"/>
      <c r="AI114" s="824"/>
      <c r="AJ114" s="825"/>
      <c r="AK114" s="826" t="s">
        <v>129</v>
      </c>
      <c r="AL114" s="824"/>
      <c r="AM114" s="824"/>
      <c r="AN114" s="824"/>
      <c r="AO114" s="825"/>
      <c r="AP114" s="871" t="s">
        <v>439</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2820716</v>
      </c>
      <c r="BR114" s="861"/>
      <c r="BS114" s="861"/>
      <c r="BT114" s="861"/>
      <c r="BU114" s="861"/>
      <c r="BV114" s="861">
        <v>2794139</v>
      </c>
      <c r="BW114" s="861"/>
      <c r="BX114" s="861"/>
      <c r="BY114" s="861"/>
      <c r="BZ114" s="861"/>
      <c r="CA114" s="861">
        <v>2744230</v>
      </c>
      <c r="CB114" s="861"/>
      <c r="CC114" s="861"/>
      <c r="CD114" s="861"/>
      <c r="CE114" s="861"/>
      <c r="CF114" s="922">
        <v>51.5</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439</v>
      </c>
      <c r="DR114" s="824"/>
      <c r="DS114" s="824"/>
      <c r="DT114" s="824"/>
      <c r="DU114" s="825"/>
      <c r="DV114" s="871" t="s">
        <v>129</v>
      </c>
      <c r="DW114" s="872"/>
      <c r="DX114" s="872"/>
      <c r="DY114" s="872"/>
      <c r="DZ114" s="873"/>
    </row>
    <row r="115" spans="1:130" s="247" customFormat="1" ht="26.25" customHeight="1" x14ac:dyDescent="0.2">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129</v>
      </c>
      <c r="AB115" s="970"/>
      <c r="AC115" s="970"/>
      <c r="AD115" s="970"/>
      <c r="AE115" s="971"/>
      <c r="AF115" s="972" t="s">
        <v>129</v>
      </c>
      <c r="AG115" s="970"/>
      <c r="AH115" s="970"/>
      <c r="AI115" s="970"/>
      <c r="AJ115" s="971"/>
      <c r="AK115" s="972" t="s">
        <v>439</v>
      </c>
      <c r="AL115" s="970"/>
      <c r="AM115" s="970"/>
      <c r="AN115" s="970"/>
      <c r="AO115" s="971"/>
      <c r="AP115" s="973" t="s">
        <v>439</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129</v>
      </c>
      <c r="BR115" s="861"/>
      <c r="BS115" s="861"/>
      <c r="BT115" s="861"/>
      <c r="BU115" s="861"/>
      <c r="BV115" s="861" t="s">
        <v>129</v>
      </c>
      <c r="BW115" s="861"/>
      <c r="BX115" s="861"/>
      <c r="BY115" s="861"/>
      <c r="BZ115" s="861"/>
      <c r="CA115" s="861" t="s">
        <v>129</v>
      </c>
      <c r="CB115" s="861"/>
      <c r="CC115" s="861"/>
      <c r="CD115" s="861"/>
      <c r="CE115" s="861"/>
      <c r="CF115" s="922" t="s">
        <v>129</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439</v>
      </c>
      <c r="DH115" s="824"/>
      <c r="DI115" s="824"/>
      <c r="DJ115" s="824"/>
      <c r="DK115" s="825"/>
      <c r="DL115" s="826" t="s">
        <v>129</v>
      </c>
      <c r="DM115" s="824"/>
      <c r="DN115" s="824"/>
      <c r="DO115" s="824"/>
      <c r="DP115" s="825"/>
      <c r="DQ115" s="826" t="s">
        <v>129</v>
      </c>
      <c r="DR115" s="824"/>
      <c r="DS115" s="824"/>
      <c r="DT115" s="824"/>
      <c r="DU115" s="825"/>
      <c r="DV115" s="871" t="s">
        <v>129</v>
      </c>
      <c r="DW115" s="872"/>
      <c r="DX115" s="872"/>
      <c r="DY115" s="872"/>
      <c r="DZ115" s="873"/>
    </row>
    <row r="116" spans="1:130" s="247" customFormat="1" ht="26.25" customHeight="1" x14ac:dyDescent="0.2">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129</v>
      </c>
      <c r="AB116" s="824"/>
      <c r="AC116" s="824"/>
      <c r="AD116" s="824"/>
      <c r="AE116" s="825"/>
      <c r="AF116" s="826" t="s">
        <v>129</v>
      </c>
      <c r="AG116" s="824"/>
      <c r="AH116" s="824"/>
      <c r="AI116" s="824"/>
      <c r="AJ116" s="825"/>
      <c r="AK116" s="826" t="s">
        <v>129</v>
      </c>
      <c r="AL116" s="824"/>
      <c r="AM116" s="824"/>
      <c r="AN116" s="824"/>
      <c r="AO116" s="825"/>
      <c r="AP116" s="871" t="s">
        <v>439</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129</v>
      </c>
      <c r="CB116" s="861"/>
      <c r="CC116" s="861"/>
      <c r="CD116" s="861"/>
      <c r="CE116" s="861"/>
      <c r="CF116" s="922" t="s">
        <v>439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129</v>
      </c>
      <c r="DM116" s="824"/>
      <c r="DN116" s="824"/>
      <c r="DO116" s="824"/>
      <c r="DP116" s="825"/>
      <c r="DQ116" s="826" t="s">
        <v>439</v>
      </c>
      <c r="DR116" s="824"/>
      <c r="DS116" s="824"/>
      <c r="DT116" s="824"/>
      <c r="DU116" s="825"/>
      <c r="DV116" s="871" t="s">
        <v>129</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1148469</v>
      </c>
      <c r="AB117" s="956"/>
      <c r="AC117" s="956"/>
      <c r="AD117" s="956"/>
      <c r="AE117" s="957"/>
      <c r="AF117" s="958">
        <v>995024</v>
      </c>
      <c r="AG117" s="956"/>
      <c r="AH117" s="956"/>
      <c r="AI117" s="956"/>
      <c r="AJ117" s="957"/>
      <c r="AK117" s="958">
        <v>1062003</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439</v>
      </c>
      <c r="BR117" s="861"/>
      <c r="BS117" s="861"/>
      <c r="BT117" s="861"/>
      <c r="BU117" s="861"/>
      <c r="BV117" s="861" t="s">
        <v>439</v>
      </c>
      <c r="BW117" s="861"/>
      <c r="BX117" s="861"/>
      <c r="BY117" s="861"/>
      <c r="BZ117" s="861"/>
      <c r="CA117" s="861" t="s">
        <v>129</v>
      </c>
      <c r="CB117" s="861"/>
      <c r="CC117" s="861"/>
      <c r="CD117" s="861"/>
      <c r="CE117" s="861"/>
      <c r="CF117" s="922" t="s">
        <v>129</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129</v>
      </c>
      <c r="DM117" s="824"/>
      <c r="DN117" s="824"/>
      <c r="DO117" s="824"/>
      <c r="DP117" s="825"/>
      <c r="DQ117" s="826" t="s">
        <v>439</v>
      </c>
      <c r="DR117" s="824"/>
      <c r="DS117" s="824"/>
      <c r="DT117" s="824"/>
      <c r="DU117" s="825"/>
      <c r="DV117" s="871" t="s">
        <v>129</v>
      </c>
      <c r="DW117" s="872"/>
      <c r="DX117" s="872"/>
      <c r="DY117" s="872"/>
      <c r="DZ117" s="873"/>
    </row>
    <row r="118" spans="1:130" s="247" customFormat="1" ht="26.25" customHeight="1" x14ac:dyDescent="0.2">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310</v>
      </c>
      <c r="AG118" s="949"/>
      <c r="AH118" s="949"/>
      <c r="AI118" s="949"/>
      <c r="AJ118" s="950"/>
      <c r="AK118" s="951" t="s">
        <v>309</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439</v>
      </c>
      <c r="BW118" s="892"/>
      <c r="BX118" s="892"/>
      <c r="BY118" s="892"/>
      <c r="BZ118" s="892"/>
      <c r="CA118" s="892" t="s">
        <v>129</v>
      </c>
      <c r="CB118" s="892"/>
      <c r="CC118" s="892"/>
      <c r="CD118" s="892"/>
      <c r="CE118" s="892"/>
      <c r="CF118" s="922" t="s">
        <v>439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439</v>
      </c>
      <c r="DH118" s="824"/>
      <c r="DI118" s="824"/>
      <c r="DJ118" s="824"/>
      <c r="DK118" s="825"/>
      <c r="DL118" s="826" t="s">
        <v>129</v>
      </c>
      <c r="DM118" s="824"/>
      <c r="DN118" s="824"/>
      <c r="DO118" s="824"/>
      <c r="DP118" s="825"/>
      <c r="DQ118" s="826" t="s">
        <v>129</v>
      </c>
      <c r="DR118" s="824"/>
      <c r="DS118" s="824"/>
      <c r="DT118" s="824"/>
      <c r="DU118" s="825"/>
      <c r="DV118" s="871" t="s">
        <v>439</v>
      </c>
      <c r="DW118" s="872"/>
      <c r="DX118" s="872"/>
      <c r="DY118" s="872"/>
      <c r="DZ118" s="873"/>
    </row>
    <row r="119" spans="1:130" s="247" customFormat="1" ht="26.25" customHeight="1" x14ac:dyDescent="0.2">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439</v>
      </c>
      <c r="AB119" s="942"/>
      <c r="AC119" s="942"/>
      <c r="AD119" s="942"/>
      <c r="AE119" s="943"/>
      <c r="AF119" s="944" t="s">
        <v>129</v>
      </c>
      <c r="AG119" s="942"/>
      <c r="AH119" s="942"/>
      <c r="AI119" s="942"/>
      <c r="AJ119" s="943"/>
      <c r="AK119" s="944" t="s">
        <v>439</v>
      </c>
      <c r="AL119" s="942"/>
      <c r="AM119" s="942"/>
      <c r="AN119" s="942"/>
      <c r="AO119" s="943"/>
      <c r="AP119" s="945" t="s">
        <v>439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464</v>
      </c>
      <c r="BP119" s="925"/>
      <c r="BQ119" s="929">
        <v>11418022</v>
      </c>
      <c r="BR119" s="892"/>
      <c r="BS119" s="892"/>
      <c r="BT119" s="892"/>
      <c r="BU119" s="892"/>
      <c r="BV119" s="892">
        <v>12222510</v>
      </c>
      <c r="BW119" s="892"/>
      <c r="BX119" s="892"/>
      <c r="BY119" s="892"/>
      <c r="BZ119" s="892"/>
      <c r="CA119" s="892">
        <v>12490576</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439</v>
      </c>
      <c r="DM119" s="807"/>
      <c r="DN119" s="807"/>
      <c r="DO119" s="807"/>
      <c r="DP119" s="808"/>
      <c r="DQ119" s="809" t="s">
        <v>439</v>
      </c>
      <c r="DR119" s="807"/>
      <c r="DS119" s="807"/>
      <c r="DT119" s="807"/>
      <c r="DU119" s="808"/>
      <c r="DV119" s="895" t="s">
        <v>129</v>
      </c>
      <c r="DW119" s="896"/>
      <c r="DX119" s="896"/>
      <c r="DY119" s="896"/>
      <c r="DZ119" s="897"/>
    </row>
    <row r="120" spans="1:130" s="247" customFormat="1" ht="26.25" customHeight="1" x14ac:dyDescent="0.2">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2116808</v>
      </c>
      <c r="BR120" s="889"/>
      <c r="BS120" s="889"/>
      <c r="BT120" s="889"/>
      <c r="BU120" s="889"/>
      <c r="BV120" s="889">
        <v>2484526</v>
      </c>
      <c r="BW120" s="889"/>
      <c r="BX120" s="889"/>
      <c r="BY120" s="889"/>
      <c r="BZ120" s="889"/>
      <c r="CA120" s="889">
        <v>2614244</v>
      </c>
      <c r="CB120" s="889"/>
      <c r="CC120" s="889"/>
      <c r="CD120" s="889"/>
      <c r="CE120" s="889"/>
      <c r="CF120" s="913">
        <v>49</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t="s">
        <v>439</v>
      </c>
      <c r="DH120" s="889"/>
      <c r="DI120" s="889"/>
      <c r="DJ120" s="889"/>
      <c r="DK120" s="889"/>
      <c r="DL120" s="889">
        <v>2453020</v>
      </c>
      <c r="DM120" s="889"/>
      <c r="DN120" s="889"/>
      <c r="DO120" s="889"/>
      <c r="DP120" s="889"/>
      <c r="DQ120" s="889">
        <v>2290732</v>
      </c>
      <c r="DR120" s="889"/>
      <c r="DS120" s="889"/>
      <c r="DT120" s="889"/>
      <c r="DU120" s="889"/>
      <c r="DV120" s="890">
        <v>43</v>
      </c>
      <c r="DW120" s="890"/>
      <c r="DX120" s="890"/>
      <c r="DY120" s="890"/>
      <c r="DZ120" s="891"/>
    </row>
    <row r="121" spans="1:130" s="247" customFormat="1" ht="26.25" customHeight="1" x14ac:dyDescent="0.2">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439</v>
      </c>
      <c r="AG121" s="824"/>
      <c r="AH121" s="824"/>
      <c r="AI121" s="824"/>
      <c r="AJ121" s="825"/>
      <c r="AK121" s="826" t="s">
        <v>439</v>
      </c>
      <c r="AL121" s="824"/>
      <c r="AM121" s="824"/>
      <c r="AN121" s="824"/>
      <c r="AO121" s="825"/>
      <c r="AP121" s="871" t="s">
        <v>129</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63366</v>
      </c>
      <c r="BR121" s="861"/>
      <c r="BS121" s="861"/>
      <c r="BT121" s="861"/>
      <c r="BU121" s="861"/>
      <c r="BV121" s="861">
        <v>40955</v>
      </c>
      <c r="BW121" s="861"/>
      <c r="BX121" s="861"/>
      <c r="BY121" s="861"/>
      <c r="BZ121" s="861"/>
      <c r="CA121" s="861">
        <v>20245</v>
      </c>
      <c r="CB121" s="861"/>
      <c r="CC121" s="861"/>
      <c r="CD121" s="861"/>
      <c r="CE121" s="861"/>
      <c r="CF121" s="922">
        <v>0.4</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6650</v>
      </c>
      <c r="DH121" s="861"/>
      <c r="DI121" s="861"/>
      <c r="DJ121" s="861"/>
      <c r="DK121" s="861"/>
      <c r="DL121" s="861">
        <v>6402</v>
      </c>
      <c r="DM121" s="861"/>
      <c r="DN121" s="861"/>
      <c r="DO121" s="861"/>
      <c r="DP121" s="861"/>
      <c r="DQ121" s="861">
        <v>6234</v>
      </c>
      <c r="DR121" s="861"/>
      <c r="DS121" s="861"/>
      <c r="DT121" s="861"/>
      <c r="DU121" s="861"/>
      <c r="DV121" s="838">
        <v>0.1</v>
      </c>
      <c r="DW121" s="838"/>
      <c r="DX121" s="838"/>
      <c r="DY121" s="838"/>
      <c r="DZ121" s="839"/>
    </row>
    <row r="122" spans="1:130" s="247" customFormat="1" ht="26.25" customHeight="1" x14ac:dyDescent="0.2">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439</v>
      </c>
      <c r="AB122" s="824"/>
      <c r="AC122" s="824"/>
      <c r="AD122" s="824"/>
      <c r="AE122" s="825"/>
      <c r="AF122" s="826" t="s">
        <v>439</v>
      </c>
      <c r="AG122" s="824"/>
      <c r="AH122" s="824"/>
      <c r="AI122" s="824"/>
      <c r="AJ122" s="825"/>
      <c r="AK122" s="826" t="s">
        <v>439</v>
      </c>
      <c r="AL122" s="824"/>
      <c r="AM122" s="824"/>
      <c r="AN122" s="824"/>
      <c r="AO122" s="825"/>
      <c r="AP122" s="871" t="s">
        <v>129</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4791716</v>
      </c>
      <c r="BR122" s="892"/>
      <c r="BS122" s="892"/>
      <c r="BT122" s="892"/>
      <c r="BU122" s="892"/>
      <c r="BV122" s="892">
        <v>5197333</v>
      </c>
      <c r="BW122" s="892"/>
      <c r="BX122" s="892"/>
      <c r="BY122" s="892"/>
      <c r="BZ122" s="892"/>
      <c r="CA122" s="892">
        <v>5650300</v>
      </c>
      <c r="CB122" s="892"/>
      <c r="CC122" s="892"/>
      <c r="CD122" s="892"/>
      <c r="CE122" s="892"/>
      <c r="CF122" s="893">
        <v>106</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t="s">
        <v>129</v>
      </c>
      <c r="DM122" s="861"/>
      <c r="DN122" s="861"/>
      <c r="DO122" s="861"/>
      <c r="DP122" s="861"/>
      <c r="DQ122" s="861" t="s">
        <v>439</v>
      </c>
      <c r="DR122" s="861"/>
      <c r="DS122" s="861"/>
      <c r="DT122" s="861"/>
      <c r="DU122" s="861"/>
      <c r="DV122" s="838" t="s">
        <v>129</v>
      </c>
      <c r="DW122" s="838"/>
      <c r="DX122" s="838"/>
      <c r="DY122" s="838"/>
      <c r="DZ122" s="839"/>
    </row>
    <row r="123" spans="1:130" s="247" customFormat="1" ht="26.25" customHeight="1" x14ac:dyDescent="0.2">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129</v>
      </c>
      <c r="AG123" s="824"/>
      <c r="AH123" s="824"/>
      <c r="AI123" s="824"/>
      <c r="AJ123" s="825"/>
      <c r="AK123" s="826" t="s">
        <v>129</v>
      </c>
      <c r="AL123" s="824"/>
      <c r="AM123" s="824"/>
      <c r="AN123" s="824"/>
      <c r="AO123" s="825"/>
      <c r="AP123" s="871" t="s">
        <v>129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475</v>
      </c>
      <c r="BP123" s="925"/>
      <c r="BQ123" s="879">
        <v>6971890</v>
      </c>
      <c r="BR123" s="880"/>
      <c r="BS123" s="880"/>
      <c r="BT123" s="880"/>
      <c r="BU123" s="880"/>
      <c r="BV123" s="880">
        <v>7722814</v>
      </c>
      <c r="BW123" s="880"/>
      <c r="BX123" s="880"/>
      <c r="BY123" s="880"/>
      <c r="BZ123" s="880"/>
      <c r="CA123" s="880">
        <v>8284789</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439</v>
      </c>
      <c r="DM123" s="824"/>
      <c r="DN123" s="824"/>
      <c r="DO123" s="824"/>
      <c r="DP123" s="825"/>
      <c r="DQ123" s="826" t="s">
        <v>439</v>
      </c>
      <c r="DR123" s="824"/>
      <c r="DS123" s="824"/>
      <c r="DT123" s="824"/>
      <c r="DU123" s="825"/>
      <c r="DV123" s="871" t="s">
        <v>439</v>
      </c>
      <c r="DW123" s="872"/>
      <c r="DX123" s="872"/>
      <c r="DY123" s="872"/>
      <c r="DZ123" s="873"/>
    </row>
    <row r="124" spans="1:130" s="247" customFormat="1" ht="26.25" customHeight="1" thickBot="1" x14ac:dyDescent="0.25">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439</v>
      </c>
      <c r="AB124" s="824"/>
      <c r="AC124" s="824"/>
      <c r="AD124" s="824"/>
      <c r="AE124" s="825"/>
      <c r="AF124" s="826" t="s">
        <v>439</v>
      </c>
      <c r="AG124" s="824"/>
      <c r="AH124" s="824"/>
      <c r="AI124" s="824"/>
      <c r="AJ124" s="825"/>
      <c r="AK124" s="826" t="s">
        <v>439</v>
      </c>
      <c r="AL124" s="824"/>
      <c r="AM124" s="824"/>
      <c r="AN124" s="824"/>
      <c r="AO124" s="825"/>
      <c r="AP124" s="871" t="s">
        <v>439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85.6</v>
      </c>
      <c r="BR124" s="878"/>
      <c r="BS124" s="878"/>
      <c r="BT124" s="878"/>
      <c r="BU124" s="878"/>
      <c r="BV124" s="878">
        <v>83.9</v>
      </c>
      <c r="BW124" s="878"/>
      <c r="BX124" s="878"/>
      <c r="BY124" s="878"/>
      <c r="BZ124" s="878"/>
      <c r="CA124" s="878">
        <v>78.900000000000006</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v>2629610</v>
      </c>
      <c r="DH124" s="807"/>
      <c r="DI124" s="807"/>
      <c r="DJ124" s="807"/>
      <c r="DK124" s="808"/>
      <c r="DL124" s="809" t="s">
        <v>439</v>
      </c>
      <c r="DM124" s="807"/>
      <c r="DN124" s="807"/>
      <c r="DO124" s="807"/>
      <c r="DP124" s="808"/>
      <c r="DQ124" s="809" t="s">
        <v>439</v>
      </c>
      <c r="DR124" s="807"/>
      <c r="DS124" s="807"/>
      <c r="DT124" s="807"/>
      <c r="DU124" s="808"/>
      <c r="DV124" s="895" t="s">
        <v>129</v>
      </c>
      <c r="DW124" s="896"/>
      <c r="DX124" s="896"/>
      <c r="DY124" s="896"/>
      <c r="DZ124" s="897"/>
    </row>
    <row r="125" spans="1:130" s="247" customFormat="1" ht="26.25" customHeight="1" x14ac:dyDescent="0.2">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439</v>
      </c>
      <c r="AB125" s="824"/>
      <c r="AC125" s="824"/>
      <c r="AD125" s="824"/>
      <c r="AE125" s="825"/>
      <c r="AF125" s="826" t="s">
        <v>439</v>
      </c>
      <c r="AG125" s="824"/>
      <c r="AH125" s="824"/>
      <c r="AI125" s="824"/>
      <c r="AJ125" s="825"/>
      <c r="AK125" s="826" t="s">
        <v>439</v>
      </c>
      <c r="AL125" s="824"/>
      <c r="AM125" s="824"/>
      <c r="AN125" s="824"/>
      <c r="AO125" s="825"/>
      <c r="AP125" s="871" t="s">
        <v>439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439</v>
      </c>
      <c r="DM125" s="889"/>
      <c r="DN125" s="889"/>
      <c r="DO125" s="889"/>
      <c r="DP125" s="889"/>
      <c r="DQ125" s="889" t="s">
        <v>439</v>
      </c>
      <c r="DR125" s="889"/>
      <c r="DS125" s="889"/>
      <c r="DT125" s="889"/>
      <c r="DU125" s="889"/>
      <c r="DV125" s="890" t="s">
        <v>129</v>
      </c>
      <c r="DW125" s="890"/>
      <c r="DX125" s="890"/>
      <c r="DY125" s="890"/>
      <c r="DZ125" s="891"/>
    </row>
    <row r="126" spans="1:130" s="247" customFormat="1" ht="26.25" customHeight="1" thickBot="1" x14ac:dyDescent="0.25">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439</v>
      </c>
      <c r="AB126" s="824"/>
      <c r="AC126" s="824"/>
      <c r="AD126" s="824"/>
      <c r="AE126" s="825"/>
      <c r="AF126" s="826" t="s">
        <v>129</v>
      </c>
      <c r="AG126" s="824"/>
      <c r="AH126" s="824"/>
      <c r="AI126" s="824"/>
      <c r="AJ126" s="825"/>
      <c r="AK126" s="826" t="s">
        <v>439</v>
      </c>
      <c r="AL126" s="824"/>
      <c r="AM126" s="824"/>
      <c r="AN126" s="824"/>
      <c r="AO126" s="825"/>
      <c r="AP126" s="871" t="s">
        <v>439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439</v>
      </c>
      <c r="DH126" s="861"/>
      <c r="DI126" s="861"/>
      <c r="DJ126" s="861"/>
      <c r="DK126" s="861"/>
      <c r="DL126" s="861" t="s">
        <v>439</v>
      </c>
      <c r="DM126" s="861"/>
      <c r="DN126" s="861"/>
      <c r="DO126" s="861"/>
      <c r="DP126" s="861"/>
      <c r="DQ126" s="861" t="s">
        <v>439</v>
      </c>
      <c r="DR126" s="861"/>
      <c r="DS126" s="861"/>
      <c r="DT126" s="861"/>
      <c r="DU126" s="861"/>
      <c r="DV126" s="838" t="s">
        <v>129</v>
      </c>
      <c r="DW126" s="838"/>
      <c r="DX126" s="838"/>
      <c r="DY126" s="838"/>
      <c r="DZ126" s="839"/>
    </row>
    <row r="127" spans="1:130" s="247" customFormat="1" ht="26.25" customHeight="1" x14ac:dyDescent="0.2">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439</v>
      </c>
      <c r="AG127" s="824"/>
      <c r="AH127" s="824"/>
      <c r="AI127" s="824"/>
      <c r="AJ127" s="825"/>
      <c r="AK127" s="826" t="s">
        <v>439</v>
      </c>
      <c r="AL127" s="824"/>
      <c r="AM127" s="824"/>
      <c r="AN127" s="824"/>
      <c r="AO127" s="825"/>
      <c r="AP127" s="871" t="s">
        <v>129</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439</v>
      </c>
      <c r="DM127" s="861"/>
      <c r="DN127" s="861"/>
      <c r="DO127" s="861"/>
      <c r="DP127" s="861"/>
      <c r="DQ127" s="861" t="s">
        <v>439</v>
      </c>
      <c r="DR127" s="861"/>
      <c r="DS127" s="861"/>
      <c r="DT127" s="861"/>
      <c r="DU127" s="861"/>
      <c r="DV127" s="838" t="s">
        <v>439</v>
      </c>
      <c r="DW127" s="838"/>
      <c r="DX127" s="838"/>
      <c r="DY127" s="838"/>
      <c r="DZ127" s="839"/>
    </row>
    <row r="128" spans="1:130" s="247" customFormat="1" ht="26.25" customHeight="1" thickBot="1" x14ac:dyDescent="0.25">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8879</v>
      </c>
      <c r="AB128" s="845"/>
      <c r="AC128" s="845"/>
      <c r="AD128" s="845"/>
      <c r="AE128" s="846"/>
      <c r="AF128" s="847">
        <v>7150</v>
      </c>
      <c r="AG128" s="845"/>
      <c r="AH128" s="845"/>
      <c r="AI128" s="845"/>
      <c r="AJ128" s="846"/>
      <c r="AK128" s="847">
        <v>5354</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439</v>
      </c>
      <c r="BG128" s="831"/>
      <c r="BH128" s="831"/>
      <c r="BI128" s="831"/>
      <c r="BJ128" s="831"/>
      <c r="BK128" s="831"/>
      <c r="BL128" s="854"/>
      <c r="BM128" s="830">
        <v>14.55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439</v>
      </c>
      <c r="DM128" s="835"/>
      <c r="DN128" s="835"/>
      <c r="DO128" s="835"/>
      <c r="DP128" s="835"/>
      <c r="DQ128" s="835" t="s">
        <v>439</v>
      </c>
      <c r="DR128" s="835"/>
      <c r="DS128" s="835"/>
      <c r="DT128" s="835"/>
      <c r="DU128" s="835"/>
      <c r="DV128" s="836" t="s">
        <v>439</v>
      </c>
      <c r="DW128" s="836"/>
      <c r="DX128" s="836"/>
      <c r="DY128" s="836"/>
      <c r="DZ128" s="837"/>
    </row>
    <row r="129" spans="1:131" s="247" customFormat="1" ht="26.25" customHeight="1" x14ac:dyDescent="0.2">
      <c r="A129" s="818" t="s">
        <v>109</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5692484</v>
      </c>
      <c r="AB129" s="824"/>
      <c r="AC129" s="824"/>
      <c r="AD129" s="824"/>
      <c r="AE129" s="825"/>
      <c r="AF129" s="826">
        <v>5823736</v>
      </c>
      <c r="AG129" s="824"/>
      <c r="AH129" s="824"/>
      <c r="AI129" s="824"/>
      <c r="AJ129" s="825"/>
      <c r="AK129" s="826">
        <v>5782836</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129</v>
      </c>
      <c r="BG129" s="814"/>
      <c r="BH129" s="814"/>
      <c r="BI129" s="814"/>
      <c r="BJ129" s="814"/>
      <c r="BK129" s="814"/>
      <c r="BL129" s="815"/>
      <c r="BM129" s="813">
        <v>19.55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499274</v>
      </c>
      <c r="AB130" s="824"/>
      <c r="AC130" s="824"/>
      <c r="AD130" s="824"/>
      <c r="AE130" s="825"/>
      <c r="AF130" s="826">
        <v>464704</v>
      </c>
      <c r="AG130" s="824"/>
      <c r="AH130" s="824"/>
      <c r="AI130" s="824"/>
      <c r="AJ130" s="825"/>
      <c r="AK130" s="826">
        <v>452868</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11.1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5193210</v>
      </c>
      <c r="AB131" s="807"/>
      <c r="AC131" s="807"/>
      <c r="AD131" s="807"/>
      <c r="AE131" s="808"/>
      <c r="AF131" s="809">
        <v>5359032</v>
      </c>
      <c r="AG131" s="807"/>
      <c r="AH131" s="807"/>
      <c r="AI131" s="807"/>
      <c r="AJ131" s="808"/>
      <c r="AK131" s="809">
        <v>5329968</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78.900000000000006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12.32986919</v>
      </c>
      <c r="AB132" s="787"/>
      <c r="AC132" s="787"/>
      <c r="AD132" s="787"/>
      <c r="AE132" s="788"/>
      <c r="AF132" s="789">
        <v>9.7623973880000001</v>
      </c>
      <c r="AG132" s="787"/>
      <c r="AH132" s="787"/>
      <c r="AI132" s="787"/>
      <c r="AJ132" s="788"/>
      <c r="AK132" s="789">
        <v>11.32804174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12.8</v>
      </c>
      <c r="AB133" s="766"/>
      <c r="AC133" s="766"/>
      <c r="AD133" s="766"/>
      <c r="AE133" s="767"/>
      <c r="AF133" s="765">
        <v>11.6</v>
      </c>
      <c r="AG133" s="766"/>
      <c r="AH133" s="766"/>
      <c r="AI133" s="766"/>
      <c r="AJ133" s="767"/>
      <c r="AK133" s="765">
        <v>11.1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j6pURgXLBZs1iEmflGHX4RWjtbgYncEN3bKnyhLB9WIz0N/WEO4bZrzn/0FUzFKv7FoksP23H3jEtMLduv9kww==" saltValue="d2sFY+irZU7IAcosS08T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cleqqNx6wwBACEC35bZBWT2JcWMQWwVm+ArC6pNlYxwQUgygJpYVe7h/oRgfSInl0c73d1WOdd/dbydaAhKekw==" saltValue="6PJFGw13pzNfkFWub1IBi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N10B6/aJVTFhsjCsGwjRgtotssIJchtJ1pB6g8XKkdpFf5xMyVVszylWvEC0K/SPCAXiIZdT658w5mu1QBMhA==" saltValue="IuKUR1A9uScT3WyJ/fhP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2833000</v>
      </c>
      <c r="AP9" s="313">
        <v>247035</v>
      </c>
      <c r="AQ9" s="314">
        <v>92300</v>
      </c>
      <c r="AR9" s="315">
        <v>167.6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155386</v>
      </c>
      <c r="AP10" s="316">
        <v>13550</v>
      </c>
      <c r="AQ10" s="317">
        <v>10627</v>
      </c>
      <c r="AR10" s="318">
        <v>27.5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2003</v>
      </c>
      <c r="AP11" s="316">
        <v>175</v>
      </c>
      <c r="AQ11" s="317">
        <v>14044</v>
      </c>
      <c r="AR11" s="318">
        <v>-98.8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859</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v>30</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114619</v>
      </c>
      <c r="AP14" s="316">
        <v>9995</v>
      </c>
      <c r="AQ14" s="317">
        <v>4161</v>
      </c>
      <c r="AR14" s="318">
        <v>140.19999999999999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7708</v>
      </c>
      <c r="AP15" s="316">
        <v>672</v>
      </c>
      <c r="AQ15" s="317">
        <v>2030</v>
      </c>
      <c r="AR15" s="318">
        <v>-66.900000000000006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-214596</v>
      </c>
      <c r="AP16" s="316">
        <v>-18713</v>
      </c>
      <c r="AQ16" s="317">
        <v>-8642</v>
      </c>
      <c r="AR16" s="318">
        <v>116.5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2898120</v>
      </c>
      <c r="AP17" s="316">
        <v>252714</v>
      </c>
      <c r="AQ17" s="317">
        <v>115409</v>
      </c>
      <c r="AR17" s="318">
        <v>119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29.39</v>
      </c>
      <c r="AP21" s="329">
        <v>10.59</v>
      </c>
      <c r="AQ21" s="330">
        <v>18.8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100.2</v>
      </c>
      <c r="AP22" s="334">
        <v>96.7</v>
      </c>
      <c r="AQ22" s="335">
        <v>3.5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867831</v>
      </c>
      <c r="AP32" s="343">
        <v>75674</v>
      </c>
      <c r="AQ32" s="344">
        <v>54047</v>
      </c>
      <c r="AR32" s="345">
        <v>40</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t="s">
        <v>514</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194172</v>
      </c>
      <c r="AP35" s="343">
        <v>16932</v>
      </c>
      <c r="AQ35" s="344">
        <v>14654</v>
      </c>
      <c r="AR35" s="345">
        <v>15.5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t="s">
        <v>514</v>
      </c>
      <c r="AP36" s="343" t="s">
        <v>514</v>
      </c>
      <c r="AQ36" s="344">
        <v>3772</v>
      </c>
      <c r="AR36" s="345" t="s">
        <v>514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t="s">
        <v>514</v>
      </c>
      <c r="AP37" s="343" t="s">
        <v>514</v>
      </c>
      <c r="AQ37" s="344">
        <v>740</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514</v>
      </c>
      <c r="AP38" s="346" t="s">
        <v>514</v>
      </c>
      <c r="AQ38" s="347">
        <v>12</v>
      </c>
      <c r="AR38" s="335" t="s">
        <v>514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-5354</v>
      </c>
      <c r="AP39" s="343">
        <v>-467</v>
      </c>
      <c r="AQ39" s="344">
        <v>-2627</v>
      </c>
      <c r="AR39" s="345">
        <v>-82.2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-452868</v>
      </c>
      <c r="AP40" s="343">
        <v>-39490</v>
      </c>
      <c r="AQ40" s="344">
        <v>-48398</v>
      </c>
      <c r="AR40" s="345">
        <v>-18.399999999999999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603781</v>
      </c>
      <c r="AP41" s="343">
        <v>52649</v>
      </c>
      <c r="AQ41" s="344">
        <v>22201</v>
      </c>
      <c r="AR41" s="345">
        <v>137.1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818772</v>
      </c>
      <c r="AN51" s="365">
        <v>67662</v>
      </c>
      <c r="AO51" s="366">
        <v>126.3</v>
      </c>
      <c r="AP51" s="367">
        <v>75972</v>
      </c>
      <c r="AQ51" s="368">
        <v>-17.3</v>
      </c>
      <c r="AR51" s="369">
        <v>143.6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699149</v>
      </c>
      <c r="AN52" s="373">
        <v>57776</v>
      </c>
      <c r="AO52" s="374">
        <v>116.3</v>
      </c>
      <c r="AP52" s="375">
        <v>40712</v>
      </c>
      <c r="AQ52" s="376">
        <v>-25.2</v>
      </c>
      <c r="AR52" s="377">
        <v>141.5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574198</v>
      </c>
      <c r="AN53" s="365">
        <v>47782</v>
      </c>
      <c r="AO53" s="366">
        <v>-29.4</v>
      </c>
      <c r="AP53" s="367">
        <v>79466</v>
      </c>
      <c r="AQ53" s="368">
        <v>4.5999999999999996</v>
      </c>
      <c r="AR53" s="369">
        <v>-34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532154</v>
      </c>
      <c r="AN54" s="373">
        <v>44283</v>
      </c>
      <c r="AO54" s="374">
        <v>-23.4</v>
      </c>
      <c r="AP54" s="375">
        <v>44645</v>
      </c>
      <c r="AQ54" s="376">
        <v>9.6999999999999993</v>
      </c>
      <c r="AR54" s="377">
        <v>-33.1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1058153</v>
      </c>
      <c r="AN55" s="365">
        <v>88415</v>
      </c>
      <c r="AO55" s="366">
        <v>85</v>
      </c>
      <c r="AP55" s="367">
        <v>90072</v>
      </c>
      <c r="AQ55" s="368">
        <v>13.3</v>
      </c>
      <c r="AR55" s="369">
        <v>71.7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1005270</v>
      </c>
      <c r="AN56" s="373">
        <v>83996</v>
      </c>
      <c r="AO56" s="374">
        <v>89.7</v>
      </c>
      <c r="AP56" s="375">
        <v>46083</v>
      </c>
      <c r="AQ56" s="376">
        <v>3.2</v>
      </c>
      <c r="AR56" s="377">
        <v>86.5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2394508</v>
      </c>
      <c r="AN57" s="365">
        <v>205449</v>
      </c>
      <c r="AO57" s="366">
        <v>132.4</v>
      </c>
      <c r="AP57" s="367">
        <v>88328</v>
      </c>
      <c r="AQ57" s="368">
        <v>-1.9</v>
      </c>
      <c r="AR57" s="369">
        <v>134.30000000000001</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751971</v>
      </c>
      <c r="AN58" s="373">
        <v>64519</v>
      </c>
      <c r="AO58" s="374">
        <v>-23.2</v>
      </c>
      <c r="AP58" s="375">
        <v>49013</v>
      </c>
      <c r="AQ58" s="376">
        <v>6.4</v>
      </c>
      <c r="AR58" s="377">
        <v>-29.6</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1917477</v>
      </c>
      <c r="AN59" s="365">
        <v>167202</v>
      </c>
      <c r="AO59" s="366">
        <v>-18.600000000000001</v>
      </c>
      <c r="AP59" s="367">
        <v>103390</v>
      </c>
      <c r="AQ59" s="368">
        <v>17.100000000000001</v>
      </c>
      <c r="AR59" s="369">
        <v>-35.700000000000003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1329958</v>
      </c>
      <c r="AN60" s="373">
        <v>115971</v>
      </c>
      <c r="AO60" s="374">
        <v>79.7</v>
      </c>
      <c r="AP60" s="375">
        <v>51269</v>
      </c>
      <c r="AQ60" s="376">
        <v>4.5999999999999996</v>
      </c>
      <c r="AR60" s="377">
        <v>75.099999999999994</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1352622</v>
      </c>
      <c r="AN61" s="380">
        <v>115302</v>
      </c>
      <c r="AO61" s="381">
        <v>59.1</v>
      </c>
      <c r="AP61" s="382">
        <v>87446</v>
      </c>
      <c r="AQ61" s="383">
        <v>3.2</v>
      </c>
      <c r="AR61" s="369">
        <v>55.9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863700</v>
      </c>
      <c r="AN62" s="373">
        <v>73309</v>
      </c>
      <c r="AO62" s="374">
        <v>47.8</v>
      </c>
      <c r="AP62" s="375">
        <v>46344</v>
      </c>
      <c r="AQ62" s="376">
        <v>-0.3</v>
      </c>
      <c r="AR62" s="377">
        <v>48.1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sheetData>
  <sheetProtection algorithmName="SHA-512" hashValue="vh5aSPXTLDG3+Ltw75rVS1miohrf/MhLh/jj8tY2V5R/KP0ei2lPEGsMmQlZQ+2Q+xD7RLpnylZSzgKm/rk9eA==" saltValue="Obi7xt7c69UY9tpS0VMR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1" spans="125:125" ht="13.5" hidden="1" customHeight="1" x14ac:dyDescent="0.2">
      <c r="DU121" s="291"/>
    </row>
  </sheetData>
  <sheetProtection algorithmName="SHA-512" hashValue="6rQuAFxlfccyf6FYx5dhsFatOmYHy1jB96xF/PIDHtOoH9eFLQS3kTaCbGEUm22jvJyGBKBzJa8sRdl59d7SlA==" saltValue="OWypiZNiCmrwFdAoPgsG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KqSIlSda76lxUgyHxx16Hv/0WiaA3EJryLBQpp10mYyJ00G/qebvlrA0B/udm8hduswVrmi4wEcmedkz7v+9iA==" saltValue="aMQaQYDJy0kImlQ6F4sZ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98" t="s">
        <v>3</v>
      </c>
      <c r="D47" s="1198"/>
      <c r="E47" s="1199"/>
      <c r="F47" s="11">
        <v>6.78</v>
      </c>
      <c r="G47" s="12">
        <v>14.94</v>
      </c>
      <c r="H47" s="12">
        <v>24.09</v>
      </c>
      <c r="I47" s="12">
        <v>29.91</v>
      </c>
      <c r="J47" s="13">
        <v>32.07</v>
      </c>
    </row>
    <row r="48" spans="2:10" ht="57.75" customHeight="1" x14ac:dyDescent="0.2">
      <c r="B48" s="14"/>
      <c r="C48" s="1200" t="s">
        <v>4</v>
      </c>
      <c r="D48" s="1200"/>
      <c r="E48" s="1201"/>
      <c r="F48" s="15">
        <v>6.87</v>
      </c>
      <c r="G48" s="16">
        <v>7.45</v>
      </c>
      <c r="H48" s="16">
        <v>7.95</v>
      </c>
      <c r="I48" s="16">
        <v>7.64</v>
      </c>
      <c r="J48" s="17">
        <v>8.11</v>
      </c>
    </row>
    <row r="49" spans="2:10" ht="57.75" customHeight="1" thickBot="1" x14ac:dyDescent="0.25">
      <c r="B49" s="18"/>
      <c r="C49" s="1202" t="s">
        <v>5</v>
      </c>
      <c r="D49" s="1202"/>
      <c r="E49" s="1203"/>
      <c r="F49" s="19">
        <v>0.28000000000000003</v>
      </c>
      <c r="G49" s="20">
        <v>8.89</v>
      </c>
      <c r="H49" s="20">
        <v>9.09</v>
      </c>
      <c r="I49" s="20">
        <v>6.24</v>
      </c>
      <c r="J49" s="21">
        <v>2.36</v>
      </c>
    </row>
    <row r="50" spans="2:10" ht="13.5" customHeight="1" x14ac:dyDescent="0.2"/>
  </sheetData>
  <sheetProtection algorithmName="SHA-512" hashValue="STF1LQRUOZAybcS+aVmjdschebiuWeXLh6RueY5AA4zYOwhx/Yy1z00RatDLm1Q18QAE6N64+9IujIUBj5CiMA==" saltValue="X/srhwj0ICDZm+e8EKEX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2021-03-17T04:25:14Z</cp:lastPrinted>
  <dcterms:created xsi:type="dcterms:W3CDTF">2021-02-05T02:11:28Z</dcterms:created>
  <dcterms:modified xsi:type="dcterms:W3CDTF">2021-10-27T02:54:39Z</dcterms:modified>
  <cp:category/>
</cp:coreProperties>
</file>