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wn39\Desktop\〆270415財政状況資料集\"/>
    </mc:Choice>
  </mc:AlternateContent>
  <workbookProtection workbookPassword="CC05" lockStructure="1"/>
  <bookViews>
    <workbookView xWindow="240" yWindow="60" windowWidth="14940" windowHeight="7875" tabRatio="594"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BW37" i="9"/>
  <c r="BE37" i="9"/>
  <c r="AM37" i="9"/>
  <c r="U37" i="9"/>
  <c r="C37" i="9"/>
  <c r="BW36" i="9"/>
  <c r="BE36" i="9"/>
  <c r="AM36" i="9"/>
  <c r="C36" i="9"/>
  <c r="BW35" i="9"/>
  <c r="AM35" i="9"/>
  <c r="BW34" i="9"/>
  <c r="C34" i="9"/>
  <c r="CO34" i="9" l="1"/>
  <c r="CO35" i="9" s="1"/>
  <c r="CO36" i="9" s="1"/>
  <c r="CO37"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U34" i="9"/>
  <c r="U35" i="9" s="1"/>
  <c r="U36" i="9" s="1"/>
</calcChain>
</file>

<file path=xl/sharedStrings.xml><?xml version="1.0" encoding="utf-8"?>
<sst xmlns="http://schemas.openxmlformats.org/spreadsheetml/2006/main" count="1057" uniqueCount="552">
  <si>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</si>
  <si>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</si>
  <si>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</si>
  <si>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</si>
  <si>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</si>
  <si>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</si>
  <si>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</si>
  <si>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</si>
  <si>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</si>
  <si>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</si>
  <si>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</si>
  <si>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</si>
  <si>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</si>
  <si>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</si>
  <si>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</si>
  <si>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</si>
  <si>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</si>
  <si>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</si>
  <si>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</si>
  <si>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</si>
  <si>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</si>
  <si>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</si>
  <si>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</si>
  <si>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</si>
  <si>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</si>
  <si>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</si>
  <si>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</si>
  <si>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</si>
  <si>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</si>
  <si>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</si>
  <si>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</si>
  <si>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</si>
  <si>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</si>
  <si>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</si>
  <si>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</si>
  <si>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</si>
  <si>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</si>
  <si>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</si>
  <si>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</si>
  <si>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</si>
  <si>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</si>
  <si>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</si>
  <si>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</si>
  <si>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</si>
  <si>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</si>
  <si>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</si>
  <si>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</si>
  <si>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</si>
  <si>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</si>
  <si>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</si>
  <si>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</si>
  <si>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</si>
  <si>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</si>
  <si>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</si>
  <si>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</si>
  <si>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</si>
  <si>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</si>
  <si>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</si>
  <si>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</si>
  <si>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</si>
  <si>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</si>
  <si>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</si>
  <si>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</si>
  <si>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</si>
  <si>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</si>
  <si>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</si>
  <si>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</si>
  <si>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</si>
  <si>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</si>
  <si>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</si>
  <si>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</si>
  <si>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</si>
  <si>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</si>
  <si>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</si>
  <si>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</si>
  <si>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</si>
  <si>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</si>
  <si>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</si>
  <si>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</si>
  <si>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</si>
  <si>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</si>
  <si>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箱根町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</si>
  <si>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</si>
  <si>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</si>
  <si>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</si>
  <si>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</si>
  <si>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</si>
  <si>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</si>
  <si>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</si>
  <si>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</si>
  <si>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</si>
  <si>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</si>
  <si>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</si>
  <si>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</si>
  <si>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</si>
  <si>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</si>
  <si>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</si>
  <si>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</si>
  <si>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</si>
  <si>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</si>
  <si>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</si>
  <si>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</si>
  <si>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</si>
  <si>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</si>
  <si>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</si>
  <si>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</si>
  <si>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</si>
  <si>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</si>
  <si>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</si>
  <si>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</si>
  <si>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</si>
  <si>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</si>
  <si>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</si>
  <si>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</si>
  <si>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</si>
  <si>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</si>
  <si>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</si>
  <si>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</si>
  <si>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</si>
  <si>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</si>
  <si>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</si>
  <si>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</si>
  <si>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</si>
  <si>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</si>
  <si>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</si>
  <si>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</si>
  <si>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</si>
  <si>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</si>
  <si>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</si>
  <si>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</si>
  <si>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</si>
  <si>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</si>
  <si>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</si>
  <si>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</si>
  <si>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</si>
  <si>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</si>
  <si>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</si>
  <si>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</si>
  <si>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</si>
  <si>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</si>
  <si>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</si>
  <si>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</si>
  <si>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</si>
  <si>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</si>
  <si>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</si>
  <si>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</si>
  <si>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</si>
  <si>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</si>
  <si>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</si>
  <si>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</si>
  <si>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</si>
  <si>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</si>
  <si>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</si>
  <si>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</si>
  <si>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</si>
  <si>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</si>
  <si>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</si>
  <si>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</si>
  <si>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</si>
  <si>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</si>
  <si>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</si>
  <si>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</si>
  <si>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</si>
  <si>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</si>
  <si>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</si>
  <si>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</si>
  <si>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</si>
  <si>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</si>
  <si>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</si>
  <si>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</si>
  <si>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</si>
  <si>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</si>
  <si>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</si>
  <si>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</si>
  <si>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</si>
  <si>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</si>
  <si>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</si>
  <si>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</si>
  <si>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</si>
  <si>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</si>
  <si>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</si>
  <si>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</si>
  <si>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</si>
  <si>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</si>
  <si>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</si>
  <si>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</si>
  <si>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</si>
  <si>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</si>
  <si>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</si>
  <si>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</si>
  <si>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</si>
  <si>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</si>
  <si>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</si>
  <si>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</si>
  <si>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</si>
  <si>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神奈川県箱根町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</si>
  <si>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</si>
  <si>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</si>
  <si>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</si>
  <si>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</si>
  <si>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</si>
  <si>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</si>
  <si>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</si>
  <si>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</si>
  <si>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</si>
  <si>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</si>
  <si>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</si>
  <si>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</si>
  <si>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</si>
  <si>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</si>
  <si>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</si>
  <si>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</si>
  <si>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</si>
  <si>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</si>
  <si>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</si>
  <si>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</si>
  <si>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</si>
  <si>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</si>
  <si>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</si>
  <si>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</si>
  <si>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</si>
  <si>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</si>
  <si>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</si>
  <si>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</si>
  <si>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</si>
  <si>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</si>
  <si>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</si>
  <si>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</si>
  <si>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</si>
  <si>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</si>
  <si>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</si>
  <si>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</si>
  <si>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</si>
  <si>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</si>
  <si>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</si>
  <si>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</si>
  <si>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</si>
  <si>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</si>
  <si>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</si>
  <si>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</si>
  <si>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</si>
  <si>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</si>
  <si>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</si>
  <si>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</si>
  <si>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</si>
  <si>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</si>
  <si>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</si>
  <si>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</si>
  <si>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</si>
  <si>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</si>
  <si>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</si>
  <si>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</si>
  <si>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</si>
  <si>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</si>
  <si>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</si>
  <si>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</si>
  <si>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</si>
  <si>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</si>
  <si>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</si>
  <si>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</si>
  <si>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</si>
  <si>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</si>
  <si>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</si>
  <si>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</si>
  <si>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</si>
  <si>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</si>
  <si>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</si>
  <si>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</si>
  <si>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</si>
  <si>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</si>
  <si>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</si>
  <si>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</si>
  <si>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</si>
  <si>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</si>
  <si>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</si>
  <si>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</si>
  <si>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</si>
  <si>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</si>
  <si>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</si>
  <si>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</si>
  <si>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</si>
  <si>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</si>
  <si>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</si>
  <si>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</si>
  <si>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</si>
  <si>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</si>
  <si>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</si>
  <si>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</si>
  <si>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</si>
  <si>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</si>
  <si>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</si>
  <si>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</si>
  <si>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</si>
  <si>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</si>
  <si>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</si>
  <si>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</si>
  <si>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</si>
  <si>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</si>
  <si>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</si>
  <si>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</si>
  <si>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</si>
  <si>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</si>
  <si>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</si>
  <si>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</si>
  <si>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</si>
  <si>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</si>
  <si>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</si>
  <si>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</si>
  <si>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</si>
  <si>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</si>
  <si>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</si>
  <si>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</si>
  <si>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</si>
  <si>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</si>
  <si>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</si>
  <si>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</si>
  <si>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</si>
  <si>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</si>
  <si>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</si>
  <si>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</si>
  <si>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</si>
  <si>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</si>
  <si>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</si>
  <si>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</si>
  <si>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</si>
  <si>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</si>
  <si>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</si>
  <si>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</si>
  <si>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</si>
  <si>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</si>
  <si>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</si>
  <si>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</si>
  <si>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</si>
  <si>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</si>
  <si>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</si>
  <si>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</si>
  <si>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</si>
  <si>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</si>
  <si>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</si>
  <si>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</si>
  <si>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</si>
  <si>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</si>
  <si>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</si>
  <si>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</si>
  <si>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</si>
  <si>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神奈川県箱根町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</si>
  <si>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</si>
  <si>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</si>
  <si>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</si>
  <si>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</si>
  <si>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</si>
  <si>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</si>
  <si>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</si>
  <si>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</si>
  <si>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</si>
  <si>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</si>
  <si>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</si>
  <si>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</si>
  <si>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</si>
  <si>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</si>
  <si>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</si>
  <si>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</si>
  <si>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</si>
  <si>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</si>
  <si>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</si>
  <si>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</si>
  <si>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</si>
  <si>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</si>
  <si>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</si>
  <si>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</si>
  <si>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</si>
  <si>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</si>
  <si>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</si>
  <si>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</si>
  <si>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</si>
  <si>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</si>
  <si>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</si>
  <si>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</si>
  <si>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</si>
  <si>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</si>
  <si>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</si>
  <si>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</si>
  <si>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</si>
  <si>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</si>
  <si>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</si>
  <si>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</si>
  <si>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</si>
  <si>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</si>
  <si>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</si>
  <si>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</si>
  <si>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</si>
  <si>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</si>
  <si>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</si>
  <si>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</si>
  <si>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</si>
  <si>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</si>
  <si>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</si>
  <si>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</si>
  <si>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</si>
  <si>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</si>
  <si>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</si>
  <si>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</si>
  <si>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</si>
  <si>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</si>
  <si>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</si>
  <si>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</si>
  <si>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</si>
  <si>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</si>
  <si>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</si>
  <si>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</si>
  <si>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</si>
  <si>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</si>
  <si>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</si>
  <si>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</si>
  <si>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</si>
  <si>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</si>
  <si>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</si>
  <si>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</si>
  <si>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</si>
  <si>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</si>
  <si>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</si>
  <si>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</si>
  <si>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</si>
  <si>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</si>
  <si>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</si>
  <si>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</si>
  <si>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</si>
  <si>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</si>
  <si>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</si>
  <si>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</si>
  <si>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</si>
  <si>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</si>
  <si>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</si>
  <si>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</si>
  <si>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</si>
  <si>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</si>
  <si>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</si>
  <si>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</si>
  <si>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</si>
  <si>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</si>
  <si>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</si>
  <si>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</si>
  <si>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</si>
  <si>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</si>
  <si>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</si>
  <si>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</si>
  <si>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</si>
  <si>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</si>
  <si>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</si>
  <si>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</si>
  <si>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</si>
  <si>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</si>
  <si>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</si>
  <si>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</si>
  <si>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</si>
  <si>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</si>
  <si>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</si>
  <si>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</si>
  <si>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</si>
  <si>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</si>
  <si>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</si>
  <si>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</si>
  <si>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</si>
  <si>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</si>
  <si>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</si>
  <si>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</si>
  <si>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</si>
  <si>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</si>
  <si>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</si>
  <si>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</si>
  <si>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</si>
  <si>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</si>
  <si>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</si>
  <si>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</si>
  <si>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</si>
  <si>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</si>
  <si>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</si>
  <si>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</si>
  <si>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</si>
  <si>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</si>
  <si>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</si>
  <si>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</si>
  <si>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</si>
  <si>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</si>
  <si>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</si>
  <si>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</si>
  <si>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</si>
  <si>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</si>
  <si>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</si>
  <si>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</si>
  <si>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</si>
  <si>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</si>
  <si>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</si>
  <si>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</si>
  <si>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</si>
  <si>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</si>
  <si>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</si>
  <si>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</si>
  <si>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</si>
  <si>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</si>
  <si>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</si>
  <si>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</si>
  <si>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</si>
  <si>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</si>
  <si>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</si>
  <si>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</si>
  <si>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</si>
  <si>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</si>
  <si>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</si>
  <si>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</si>
  <si>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</si>
  <si>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</si>
  <si>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</si>
  <si>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</si>
  <si>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</si>
  <si>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</si>
  <si>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</si>
  <si>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</si>
  <si>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</si>
  <si>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</si>
  <si>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</si>
  <si>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0.28</t>
  </si>
  <si>
    <t>▲ 2.52</t>
  </si>
  <si>
    <t>一般会計</t>
  </si>
  <si>
    <t>水道事業会計</t>
  </si>
  <si>
    <t>国民健康保険特別会計</t>
  </si>
  <si>
    <t>温泉特別会計</t>
  </si>
  <si>
    <t>下水道事業特別会計</t>
  </si>
  <si>
    <t>育英奨学金特別会計</t>
  </si>
  <si>
    <t>介護保険特別会計</t>
  </si>
  <si>
    <t>後期高齢者医療特別会計</t>
  </si>
  <si>
    <t>その他会計（赤字）</t>
  </si>
  <si>
    <t>▲ 0.00</t>
  </si>
  <si>
    <t>その他会計（黒字）</t>
  </si>
  <si>
    <t>-</t>
    <phoneticPr fontId="2"/>
  </si>
  <si>
    <t>箱根町土地開発公社</t>
    <rPh sb="0" eb="3">
      <t>ハコネマチ</t>
    </rPh>
    <rPh sb="3" eb="5">
      <t>トチ</t>
    </rPh>
    <rPh sb="5" eb="7">
      <t>カイハツ</t>
    </rPh>
    <rPh sb="7" eb="9">
      <t>コウシャ</t>
    </rPh>
    <phoneticPr fontId="2"/>
  </si>
  <si>
    <t>（財）箱根町文化・スポーツ財団</t>
    <rPh sb="1" eb="2">
      <t>ザイ</t>
    </rPh>
    <rPh sb="3" eb="6">
      <t>ハコネマチ</t>
    </rPh>
    <rPh sb="6" eb="8">
      <t>ブンカ</t>
    </rPh>
    <rPh sb="13" eb="15">
      <t>ザイダン</t>
    </rPh>
    <phoneticPr fontId="2"/>
  </si>
  <si>
    <t>（財）箱根町観光協会</t>
    <rPh sb="1" eb="2">
      <t>ザイ</t>
    </rPh>
    <rPh sb="3" eb="6">
      <t>ハコネマチ</t>
    </rPh>
    <rPh sb="6" eb="8">
      <t>カンコウ</t>
    </rPh>
    <rPh sb="8" eb="10">
      <t>キョウカイ</t>
    </rPh>
    <phoneticPr fontId="2"/>
  </si>
  <si>
    <t>-</t>
    <phoneticPr fontId="2"/>
  </si>
  <si>
    <t>-</t>
    <phoneticPr fontId="2"/>
  </si>
  <si>
    <t>箱根町外ニカ市組合</t>
    <rPh sb="0" eb="3">
      <t>ハコネマチ</t>
    </rPh>
    <rPh sb="3" eb="4">
      <t>ソト</t>
    </rPh>
    <rPh sb="6" eb="7">
      <t>シ</t>
    </rPh>
    <rPh sb="7" eb="9">
      <t>クミアイ</t>
    </rPh>
    <phoneticPr fontId="2"/>
  </si>
  <si>
    <t>南足柄市外四カ市町組合</t>
    <rPh sb="0" eb="4">
      <t>ミナミアシガラシ</t>
    </rPh>
    <rPh sb="4" eb="5">
      <t>ホカ</t>
    </rPh>
    <rPh sb="5" eb="6">
      <t>ヨン</t>
    </rPh>
    <rPh sb="7" eb="8">
      <t>シ</t>
    </rPh>
    <rPh sb="8" eb="9">
      <t>マチ</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</si>
  <si>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</si>
  <si>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（財）かながわ健康財団</t>
    <rPh sb="7" eb="9">
      <t>ケンコウ</t>
    </rPh>
    <rPh sb="9" eb="11">
      <t>ザイダン</t>
    </rPh>
    <phoneticPr fontId="2"/>
  </si>
  <si>
    <t>神奈川県町村情報システム共同事業組合</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</si>
  <si>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</si>
  <si>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トクベツ</t>
    </rPh>
    <rPh sb="23" eb="25">
      <t>カイケイ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</si>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</sst>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25895</c:v>
                </c:pt>
                <c:pt idx="1">
                  <c:v>36985</c:v>
                </c:pt>
                <c:pt idx="2">
                  <c:v>29929</c:v>
                </c:pt>
                <c:pt idx="3">
                  <c:v>58242</c:v>
                </c:pt>
                <c:pt idx="4">
                  <c:v>30465</c:v>
                </c:pt>
              </c:numCache>
            </c:numRef>
          </c:val>
          <c:smooth val="0"/>
        </c:ser>
        <c:dLbls>
          <c:showLegendKey val="0"/>
          <c:showVal val="0"/>
          <c:showCatName val="0"/>
          <c:showSerName val="0"/>
          <c:showPercent val="0"/>
          <c:showBubbleSize val="0"/>
        </c:dLbls>
        <c:marker val="1"/>
        <c:smooth val="0"/>
        <c:axId val="285549432"/>
        <c:axId val="145875064"/>
      </c:lineChart>
      <c:catAx>
        <c:axId val="285549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875064"/>
        <c:crosses val="autoZero"/>
        <c:auto val="1"/>
        <c:lblAlgn val="ctr"/>
        <c:lblOffset val="100"/>
        <c:tickLblSkip val="1"/>
        <c:tickMarkSkip val="1"/>
        <c:noMultiLvlLbl val="0"/>
      </c:catAx>
      <c:valAx>
        <c:axId val="1458750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5549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4.0999999999999996</c:v>
                </c:pt>
                <c:pt idx="1">
                  <c:v>2.37</c:v>
                </c:pt>
                <c:pt idx="2">
                  <c:v>3.93</c:v>
                </c:pt>
                <c:pt idx="3">
                  <c:v>3.33</c:v>
                </c:pt>
                <c:pt idx="4">
                  <c:v>7.86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7.96</c:v>
                </c:pt>
                <c:pt idx="1">
                  <c:v>10.65</c:v>
                </c:pt>
                <c:pt idx="2">
                  <c:v>8.91</c:v>
                </c:pt>
                <c:pt idx="3">
                  <c:v>7.83</c:v>
                </c:pt>
                <c:pt idx="4">
                  <c:v>4.37</c:v>
                </c:pt>
              </c:numCache>
            </c:numRef>
          </c:val>
        </c:ser>
        <c:dLbls>
          <c:showLegendKey val="0"/>
          <c:showVal val="0"/>
          <c:showCatName val="0"/>
          <c:showSerName val="0"/>
          <c:showPercent val="0"/>
          <c:showBubbleSize val="0"/>
        </c:dLbls>
        <c:gapWidth val="250"/>
        <c:overlap val="100"/>
        <c:axId val="361457112"/>
        <c:axId val="359181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2.6</c:v>
                </c:pt>
                <c:pt idx="1">
                  <c:v>0.69</c:v>
                </c:pt>
                <c:pt idx="2">
                  <c:v>-0.28000000000000003</c:v>
                </c:pt>
                <c:pt idx="3">
                  <c:v>-2.52</c:v>
                </c:pt>
                <c:pt idx="4">
                  <c:v>0.87</c:v>
                </c:pt>
              </c:numCache>
            </c:numRef>
          </c:val>
          <c:smooth val="0"/>
        </c:ser>
        <c:dLbls>
          <c:showLegendKey val="0"/>
          <c:showVal val="0"/>
          <c:showCatName val="0"/>
          <c:showSerName val="0"/>
          <c:showPercent val="0"/>
          <c:showBubbleSize val="0"/>
        </c:dLbls>
        <c:marker val="1"/>
        <c:smooth val="0"/>
        <c:axId val="361457112"/>
        <c:axId val="359181672"/>
      </c:lineChart>
      <c:catAx>
        <c:axId val="36145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9181672"/>
        <c:crosses val="autoZero"/>
        <c:auto val="1"/>
        <c:lblAlgn val="ctr"/>
        <c:lblOffset val="100"/>
        <c:tickLblSkip val="1"/>
        <c:tickMarkSkip val="1"/>
        <c:noMultiLvlLbl val="0"/>
      </c:catAx>
      <c:valAx>
        <c:axId val="359181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457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0.28000000000000003</c:v>
                </c:pt>
                <c:pt idx="2">
                  <c:v>#N/A</c:v>
                </c:pt>
                <c:pt idx="3">
                  <c:v>0.1</c:v>
                </c:pt>
                <c:pt idx="4">
                  <c:v>#N/A</c:v>
                </c:pt>
                <c:pt idx="5">
                  <c:v>0.13</c:v>
                </c:pt>
                <c:pt idx="6">
                  <c:v>#N/A</c:v>
                </c:pt>
                <c:pt idx="7">
                  <c:v>0.17</c:v>
                </c:pt>
                <c:pt idx="8">
                  <c:v>#N/A</c:v>
                </c:pt>
                <c:pt idx="9">
                  <c:v>0.1</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0.4</c:v>
                </c:pt>
                <c:pt idx="2">
                  <c:v>#N/A</c:v>
                </c:pt>
                <c:pt idx="3">
                  <c:v>0.35</c:v>
                </c:pt>
                <c:pt idx="4">
                  <c:v>#N/A</c:v>
                </c:pt>
                <c:pt idx="5">
                  <c:v>0.18</c:v>
                </c:pt>
                <c:pt idx="6">
                  <c:v>#N/A</c:v>
                </c:pt>
                <c:pt idx="7">
                  <c:v>0.33</c:v>
                </c:pt>
                <c:pt idx="8">
                  <c:v>#N/A</c:v>
                </c:pt>
                <c:pt idx="9">
                  <c:v>0.17</c:v>
                </c:pt>
              </c:numCache>
            </c:numRef>
          </c:val>
        </c:ser>
        <c:ser>
          <c:idx val="4"/>
          <c:order val="4"/>
          <c:tx>
            <c:strRef>
              <c:f>データシート!$A$31</c:f>
              <c:strCache>
                <c:ptCount val="1"/>
                <c:pt idx="0">
                  <c:v>育英奨学金特別会計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0.18</c:v>
                </c:pt>
                <c:pt idx="4">
                  <c:v>#N/A</c:v>
                </c:pt>
                <c:pt idx="5">
                  <c:v>0.24</c:v>
                </c:pt>
                <c:pt idx="6">
                  <c:v>#N/A</c:v>
                </c:pt>
                <c:pt idx="7">
                  <c:v>0.15</c:v>
                </c:pt>
                <c:pt idx="8">
                  <c:v>#N/A</c:v>
                </c:pt>
                <c:pt idx="9">
                  <c:v>0.3</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0.91</c:v>
                </c:pt>
                <c:pt idx="2">
                  <c:v>#N/A</c:v>
                </c:pt>
                <c:pt idx="3">
                  <c:v>1.26</c:v>
                </c:pt>
                <c:pt idx="4">
                  <c:v>#N/A</c:v>
                </c:pt>
                <c:pt idx="5">
                  <c:v>1.29</c:v>
                </c:pt>
                <c:pt idx="6">
                  <c:v>#N/A</c:v>
                </c:pt>
                <c:pt idx="7">
                  <c:v>0.85</c:v>
                </c:pt>
                <c:pt idx="8">
                  <c:v>#N/A</c:v>
                </c:pt>
                <c:pt idx="9">
                  <c:v>0.62</c:v>
                </c:pt>
              </c:numCache>
            </c:numRef>
          </c:val>
        </c:ser>
        <c:ser>
          <c:idx val="6"/>
          <c:order val="6"/>
          <c:tx>
            <c:strRef>
              <c:f>データシート!$A$33</c:f>
              <c:strCache>
                <c:ptCount val="1"/>
                <c:pt idx="0">
                  <c:v>温泉特別会計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0.25</c:v>
                </c:pt>
                <c:pt idx="2">
                  <c:v>#N/A</c:v>
                </c:pt>
                <c:pt idx="3">
                  <c:v>0.28999999999999998</c:v>
                </c:pt>
                <c:pt idx="4">
                  <c:v>#N/A</c:v>
                </c:pt>
                <c:pt idx="5">
                  <c:v>0.27</c:v>
                </c:pt>
                <c:pt idx="6">
                  <c:v>#N/A</c:v>
                </c:pt>
                <c:pt idx="7">
                  <c:v>0.28999999999999998</c:v>
                </c:pt>
                <c:pt idx="8">
                  <c:v>#N/A</c:v>
                </c:pt>
                <c:pt idx="9">
                  <c:v>0.84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c:v>
                </c:pt>
                <c:pt idx="2">
                  <c:v>#N/A</c:v>
                </c:pt>
                <c:pt idx="3">
                  <c:v>1.17</c:v>
                </c:pt>
                <c:pt idx="4">
                  <c:v>#N/A</c:v>
                </c:pt>
                <c:pt idx="5">
                  <c:v>0.86</c:v>
                </c:pt>
                <c:pt idx="6">
                  <c:v>#N/A</c:v>
                </c:pt>
                <c:pt idx="7">
                  <c:v>0.65</c:v>
                </c:pt>
                <c:pt idx="8">
                  <c:v>#N/A</c:v>
                </c:pt>
                <c:pt idx="9">
                  <c:v>1.3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2.3199999999999998</c:v>
                </c:pt>
                <c:pt idx="2">
                  <c:v>#N/A</c:v>
                </c:pt>
                <c:pt idx="3">
                  <c:v>2.86</c:v>
                </c:pt>
                <c:pt idx="4">
                  <c:v>#N/A</c:v>
                </c:pt>
                <c:pt idx="5">
                  <c:v>2.37</c:v>
                </c:pt>
                <c:pt idx="6">
                  <c:v>#N/A</c:v>
                </c:pt>
                <c:pt idx="7">
                  <c:v>2.48</c:v>
                </c:pt>
                <c:pt idx="8">
                  <c:v>#N/A</c:v>
                </c:pt>
                <c:pt idx="9">
                  <c:v>2.4500000000000002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4.04</c:v>
                </c:pt>
                <c:pt idx="2">
                  <c:v>#N/A</c:v>
                </c:pt>
                <c:pt idx="3">
                  <c:v>2.19</c:v>
                </c:pt>
                <c:pt idx="4">
                  <c:v>#N/A</c:v>
                </c:pt>
                <c:pt idx="5">
                  <c:v>3.7</c:v>
                </c:pt>
                <c:pt idx="6">
                  <c:v>#N/A</c:v>
                </c:pt>
                <c:pt idx="7">
                  <c:v>3.19</c:v>
                </c:pt>
                <c:pt idx="8">
                  <c:v>#N/A</c:v>
                </c:pt>
                <c:pt idx="9">
                  <c:v>7.56</c:v>
                </c:pt>
              </c:numCache>
            </c:numRef>
          </c:val>
        </c:ser>
        <c:dLbls>
          <c:showLegendKey val="0"/>
          <c:showVal val="0"/>
          <c:showCatName val="0"/>
          <c:showSerName val="0"/>
          <c:showPercent val="0"/>
          <c:showBubbleSize val="0"/>
        </c:dLbls>
        <c:gapWidth val="150"/>
        <c:overlap val="100"/>
        <c:axId val="362326152"/>
        <c:axId val="358108432"/>
      </c:barChart>
      <c:catAx>
        <c:axId val="362326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108432"/>
        <c:crosses val="autoZero"/>
        <c:auto val="1"/>
        <c:lblAlgn val="ctr"/>
        <c:lblOffset val="100"/>
        <c:tickLblSkip val="1"/>
        <c:tickMarkSkip val="1"/>
        <c:noMultiLvlLbl val="0"/>
      </c:catAx>
      <c:valAx>
        <c:axId val="35810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326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727</c:v>
                </c:pt>
                <c:pt idx="5">
                  <c:v>719</c:v>
                </c:pt>
                <c:pt idx="8">
                  <c:v>714</c:v>
                </c:pt>
                <c:pt idx="11">
                  <c:v>678</c:v>
                </c:pt>
                <c:pt idx="14">
                  <c:v>695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232</c:v>
                </c:pt>
                <c:pt idx="3">
                  <c:v>278</c:v>
                </c:pt>
                <c:pt idx="6">
                  <c:v>244</c:v>
                </c:pt>
                <c:pt idx="9">
                  <c:v>253</c:v>
                </c:pt>
                <c:pt idx="12">
                  <c:v>268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1039</c:v>
                </c:pt>
                <c:pt idx="3">
                  <c:v>974</c:v>
                </c:pt>
                <c:pt idx="6">
                  <c:v>956</c:v>
                </c:pt>
                <c:pt idx="9">
                  <c:v>936</c:v>
                </c:pt>
                <c:pt idx="12">
                  <c:v>945</c:v>
                </c:pt>
              </c:numCache>
            </c:numRef>
          </c:val>
        </c:ser>
        <c:dLbls>
          <c:showLegendKey val="0"/>
          <c:showVal val="0"/>
          <c:showCatName val="0"/>
          <c:showSerName val="0"/>
          <c:showPercent val="0"/>
          <c:showBubbleSize val="0"/>
        </c:dLbls>
        <c:gapWidth val="100"/>
        <c:overlap val="100"/>
        <c:axId val="248852296"/>
        <c:axId val="248852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544</c:v>
                </c:pt>
                <c:pt idx="2">
                  <c:v>#N/A</c:v>
                </c:pt>
                <c:pt idx="3">
                  <c:v>#N/A</c:v>
                </c:pt>
                <c:pt idx="4">
                  <c:v>533</c:v>
                </c:pt>
                <c:pt idx="5">
                  <c:v>#N/A</c:v>
                </c:pt>
                <c:pt idx="6">
                  <c:v>#N/A</c:v>
                </c:pt>
                <c:pt idx="7">
                  <c:v>486</c:v>
                </c:pt>
                <c:pt idx="8">
                  <c:v>#N/A</c:v>
                </c:pt>
                <c:pt idx="9">
                  <c:v>#N/A</c:v>
                </c:pt>
                <c:pt idx="10">
                  <c:v>511</c:v>
                </c:pt>
                <c:pt idx="11">
                  <c:v>#N/A</c:v>
                </c:pt>
                <c:pt idx="12">
                  <c:v>#N/A</c:v>
                </c:pt>
                <c:pt idx="13">
                  <c:v>518</c:v>
                </c:pt>
                <c:pt idx="14">
                  <c:v>#N/A</c:v>
                </c:pt>
              </c:numCache>
            </c:numRef>
          </c:val>
          <c:smooth val="0"/>
        </c:ser>
        <c:dLbls>
          <c:showLegendKey val="0"/>
          <c:showVal val="0"/>
          <c:showCatName val="0"/>
          <c:showSerName val="0"/>
          <c:showPercent val="0"/>
          <c:showBubbleSize val="0"/>
        </c:dLbls>
        <c:marker val="1"/>
        <c:smooth val="0"/>
        <c:axId val="248852296"/>
        <c:axId val="248852688"/>
      </c:lineChart>
      <c:catAx>
        <c:axId val="248852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852688"/>
        <c:crosses val="autoZero"/>
        <c:auto val="1"/>
        <c:lblAlgn val="ctr"/>
        <c:lblOffset val="100"/>
        <c:tickLblSkip val="1"/>
        <c:tickMarkSkip val="1"/>
        <c:noMultiLvlLbl val="0"/>
      </c:catAx>
      <c:valAx>
        <c:axId val="24885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852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7220</c:v>
                </c:pt>
                <c:pt idx="5">
                  <c:v>7023</c:v>
                </c:pt>
                <c:pt idx="8">
                  <c:v>6723</c:v>
                </c:pt>
                <c:pt idx="11">
                  <c:v>6218</c:v>
                </c:pt>
                <c:pt idx="14">
                  <c:v>5885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384</c:v>
                </c:pt>
                <c:pt idx="5">
                  <c:v>390</c:v>
                </c:pt>
                <c:pt idx="8">
                  <c:v>376</c:v>
                </c:pt>
                <c:pt idx="11">
                  <c:v>161</c:v>
                </c:pt>
                <c:pt idx="14">
                  <c:v>146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1182</c:v>
                </c:pt>
                <c:pt idx="5">
                  <c:v>1302</c:v>
                </c:pt>
                <c:pt idx="8">
                  <c:v>1121</c:v>
                </c:pt>
                <c:pt idx="11">
                  <c:v>1020</c:v>
                </c:pt>
                <c:pt idx="14">
                  <c:v>786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3898</c:v>
                </c:pt>
                <c:pt idx="3">
                  <c:v>3829</c:v>
                </c:pt>
                <c:pt idx="6">
                  <c:v>3678</c:v>
                </c:pt>
                <c:pt idx="9">
                  <c:v>3413</c:v>
                </c:pt>
                <c:pt idx="12">
                  <c:v>3405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2827</c:v>
                </c:pt>
                <c:pt idx="3">
                  <c:v>2783</c:v>
                </c:pt>
                <c:pt idx="6">
                  <c:v>2661</c:v>
                </c:pt>
                <c:pt idx="9">
                  <c:v>2564</c:v>
                </c:pt>
                <c:pt idx="12">
                  <c:v>2402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1031</c:v>
                </c:pt>
                <c:pt idx="3">
                  <c:v>1040</c:v>
                </c:pt>
                <c:pt idx="6">
                  <c:v>1049</c:v>
                </c:pt>
                <c:pt idx="9">
                  <c:v>648</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8561</c:v>
                </c:pt>
                <c:pt idx="3">
                  <c:v>8172</c:v>
                </c:pt>
                <c:pt idx="6">
                  <c:v>7582</c:v>
                </c:pt>
                <c:pt idx="9">
                  <c:v>7239</c:v>
                </c:pt>
                <c:pt idx="12">
                  <c:v>7291</c:v>
                </c:pt>
              </c:numCache>
            </c:numRef>
          </c:val>
        </c:ser>
        <c:dLbls>
          <c:showLegendKey val="0"/>
          <c:showVal val="0"/>
          <c:showCatName val="0"/>
          <c:showSerName val="0"/>
          <c:showPercent val="0"/>
          <c:showBubbleSize val="0"/>
        </c:dLbls>
        <c:gapWidth val="100"/>
        <c:overlap val="100"/>
        <c:axId val="248855040"/>
        <c:axId val="248854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7531</c:v>
                </c:pt>
                <c:pt idx="2">
                  <c:v>#N/A</c:v>
                </c:pt>
                <c:pt idx="3">
                  <c:v>#N/A</c:v>
                </c:pt>
                <c:pt idx="4">
                  <c:v>7109</c:v>
                </c:pt>
                <c:pt idx="5">
                  <c:v>#N/A</c:v>
                </c:pt>
                <c:pt idx="6">
                  <c:v>#N/A</c:v>
                </c:pt>
                <c:pt idx="7">
                  <c:v>6750</c:v>
                </c:pt>
                <c:pt idx="8">
                  <c:v>#N/A</c:v>
                </c:pt>
                <c:pt idx="9">
                  <c:v>#N/A</c:v>
                </c:pt>
                <c:pt idx="10">
                  <c:v>6465</c:v>
                </c:pt>
                <c:pt idx="11">
                  <c:v>#N/A</c:v>
                </c:pt>
                <c:pt idx="12">
                  <c:v>#N/A</c:v>
                </c:pt>
                <c:pt idx="13">
                  <c:v>6281</c:v>
                </c:pt>
                <c:pt idx="14">
                  <c:v>#N/A</c:v>
                </c:pt>
              </c:numCache>
            </c:numRef>
          </c:val>
          <c:smooth val="0"/>
        </c:ser>
        <c:dLbls>
          <c:showLegendKey val="0"/>
          <c:showVal val="0"/>
          <c:showCatName val="0"/>
          <c:showSerName val="0"/>
          <c:showPercent val="0"/>
          <c:showBubbleSize val="0"/>
        </c:dLbls>
        <c:marker val="1"/>
        <c:smooth val="0"/>
        <c:axId val="248855040"/>
        <c:axId val="248854648"/>
      </c:lineChart>
      <c:catAx>
        <c:axId val="24885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8854648"/>
        <c:crosses val="autoZero"/>
        <c:auto val="1"/>
        <c:lblAlgn val="ctr"/>
        <c:lblOffset val="100"/>
        <c:tickLblSkip val="1"/>
        <c:tickMarkSkip val="1"/>
        <c:noMultiLvlLbl val="0"/>
      </c:catAx>
      <c:valAx>
        <c:axId val="248854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85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12,624
12,456
92.82
9,603,279
9,133,057
461,632
5,869,917
7,291,343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120.9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ea"/>
              <a:ea typeface="+mn-ea"/>
              <a:cs typeface="+mn-cs"/>
            </a:rPr>
            <a:t>類似団体の中では最も高い水準となっており、全国平均及び県内平均との比較においても継続して高い水準を保っている。　しかし財政力指数は普通交付税の算定にあたり在住人口をベースとして計算されており、年間を通じて</a:t>
          </a:r>
          <a:r>
            <a:rPr lang="en-US" altLang="ja-JP" sz="1200" b="0" i="0" baseline="0">
              <a:solidFill>
                <a:schemeClr val="dk1"/>
              </a:solidFill>
              <a:effectLst/>
              <a:latin typeface="+mn-ea"/>
              <a:ea typeface="+mn-ea"/>
              <a:cs typeface="+mn-cs"/>
            </a:rPr>
            <a:t>2,000</a:t>
          </a:r>
          <a:r>
            <a:rPr lang="ja-JP" altLang="ja-JP" sz="1200" b="0" i="0" baseline="0">
              <a:solidFill>
                <a:schemeClr val="dk1"/>
              </a:solidFill>
              <a:effectLst/>
              <a:latin typeface="+mn-ea"/>
              <a:ea typeface="+mn-ea"/>
              <a:cs typeface="+mn-cs"/>
            </a:rPr>
            <a:t>万人にものぼる観光客については算定において殆ど反映されていない。</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観光を基幹産業とする当町において、観光関連の事業に要する経費や観光客も考慮した環境衛生施設の維持管理、消防力の充実等に多額の経費を要している。そのため基準財政需要額との間に大きな乖離が生じており、実際の財政状況は厳しい状態が長く続いている。</a:t>
          </a:r>
          <a:endParaRPr lang="ja-JP" altLang="ja-JP" sz="12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165100</xdr:rowOff>
    </xdr:to>
    <xdr:cxnSp macro="">
      <xdr:nvCxnSpPr>
        <xdr:cNvPr id="66" name="直線コネクタ 65"/>
        <xdr:cNvCxnSpPr/>
      </xdr:nvCxnSpPr>
      <xdr:spPr>
        <a:xfrm flipV="1">
          <a:off x="4953000" y="642196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9"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70" name="直線コネクタ 69"/>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28046</xdr:rowOff>
    </xdr:from>
    <xdr:to>
      <xdr:col>7</xdr:col>
      <xdr:colOff>152400</xdr:colOff>
      <xdr:row>37</xdr:row>
      <xdr:rowOff>78317</xdr:rowOff>
    </xdr:to>
    <xdr:cxnSp macro="">
      <xdr:nvCxnSpPr>
        <xdr:cNvPr id="71" name="直線コネクタ 70"/>
        <xdr:cNvCxnSpPr/>
      </xdr:nvCxnSpPr>
      <xdr:spPr>
        <a:xfrm>
          <a:off x="4114800" y="6371696"/>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157815</xdr:rowOff>
    </xdr:from>
    <xdr:ext cx="762000" cy="259045"/>
    <xdr:sp macro="" textlink="">
      <xdr:nvSpPr>
        <xdr:cNvPr id="72" name="財政力平均値テキスト"/>
        <xdr:cNvSpPr txBox="1"/>
      </xdr:nvSpPr>
      <xdr:spPr>
        <a:xfrm>
          <a:off x="5041900" y="7358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14288</xdr:rowOff>
    </xdr:from>
    <xdr:to>
      <xdr:col>7</xdr:col>
      <xdr:colOff>203200</xdr:colOff>
      <xdr:row>43</xdr:row>
      <xdr:rowOff>115888</xdr:rowOff>
    </xdr:to>
    <xdr:sp macro="" textlink="">
      <xdr:nvSpPr>
        <xdr:cNvPr id="73" name="フローチャート : 判断 72"/>
        <xdr:cNvSpPr/>
      </xdr:nvSpPr>
      <xdr:spPr>
        <a:xfrm>
          <a:off x="49022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139171</xdr:rowOff>
    </xdr:from>
    <xdr:to>
      <xdr:col>6</xdr:col>
      <xdr:colOff>0</xdr:colOff>
      <xdr:row>37</xdr:row>
      <xdr:rowOff>28046</xdr:rowOff>
    </xdr:to>
    <xdr:cxnSp macro="">
      <xdr:nvCxnSpPr>
        <xdr:cNvPr id="74" name="直線コネクタ 73"/>
        <xdr:cNvCxnSpPr/>
      </xdr:nvCxnSpPr>
      <xdr:spPr>
        <a:xfrm>
          <a:off x="3225800" y="631137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109008</xdr:rowOff>
    </xdr:from>
    <xdr:to>
      <xdr:col>4</xdr:col>
      <xdr:colOff>482600</xdr:colOff>
      <xdr:row>36</xdr:row>
      <xdr:rowOff>139171</xdr:rowOff>
    </xdr:to>
    <xdr:cxnSp macro="">
      <xdr:nvCxnSpPr>
        <xdr:cNvPr id="77" name="直線コネクタ 76"/>
        <xdr:cNvCxnSpPr/>
      </xdr:nvCxnSpPr>
      <xdr:spPr>
        <a:xfrm>
          <a:off x="2336800" y="628120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80556</xdr:rowOff>
    </xdr:from>
    <xdr:ext cx="762000" cy="259045"/>
    <xdr:sp macro="" textlink="">
      <xdr:nvSpPr>
        <xdr:cNvPr id="79" name="テキスト ボックス 78"/>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98954</xdr:rowOff>
    </xdr:from>
    <xdr:to>
      <xdr:col>3</xdr:col>
      <xdr:colOff>279400</xdr:colOff>
      <xdr:row>36</xdr:row>
      <xdr:rowOff>109008</xdr:rowOff>
    </xdr:to>
    <xdr:cxnSp macro="">
      <xdr:nvCxnSpPr>
        <xdr:cNvPr id="80" name="直線コネクタ 79"/>
        <xdr:cNvCxnSpPr/>
      </xdr:nvCxnSpPr>
      <xdr:spPr>
        <a:xfrm>
          <a:off x="1447800" y="62711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81" name="フローチャート : 判断 80"/>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82" name="テキスト ボックス 81"/>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85196</xdr:rowOff>
    </xdr:from>
    <xdr:to>
      <xdr:col>2</xdr:col>
      <xdr:colOff>127000</xdr:colOff>
      <xdr:row>43</xdr:row>
      <xdr:rowOff>15346</xdr:rowOff>
    </xdr:to>
    <xdr:sp macro="" textlink="">
      <xdr:nvSpPr>
        <xdr:cNvPr id="83" name="フローチャート : 判断 82"/>
        <xdr:cNvSpPr/>
      </xdr:nvSpPr>
      <xdr:spPr>
        <a:xfrm>
          <a:off x="1397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123</xdr:rowOff>
    </xdr:from>
    <xdr:ext cx="762000" cy="259045"/>
    <xdr:sp macro="" textlink="">
      <xdr:nvSpPr>
        <xdr:cNvPr id="84" name="テキスト ボックス 83"/>
        <xdr:cNvSpPr txBox="1"/>
      </xdr:nvSpPr>
      <xdr:spPr>
        <a:xfrm>
          <a:off x="1066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27517</xdr:rowOff>
    </xdr:from>
    <xdr:to>
      <xdr:col>7</xdr:col>
      <xdr:colOff>203200</xdr:colOff>
      <xdr:row>37</xdr:row>
      <xdr:rowOff>129117</xdr:rowOff>
    </xdr:to>
    <xdr:sp macro="" textlink="">
      <xdr:nvSpPr>
        <xdr:cNvPr id="90" name="円/楕円 89"/>
        <xdr:cNvSpPr/>
      </xdr:nvSpPr>
      <xdr:spPr>
        <a:xfrm>
          <a:off x="4902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120244</xdr:rowOff>
    </xdr:from>
    <xdr:ext cx="762000" cy="259045"/>
    <xdr:sp macro="" textlink="">
      <xdr:nvSpPr>
        <xdr:cNvPr id="91" name="財政力該当値テキスト"/>
        <xdr:cNvSpPr txBox="1"/>
      </xdr:nvSpPr>
      <xdr:spPr>
        <a:xfrm>
          <a:off x="5041900" y="629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148696</xdr:rowOff>
    </xdr:from>
    <xdr:to>
      <xdr:col>6</xdr:col>
      <xdr:colOff>50800</xdr:colOff>
      <xdr:row>37</xdr:row>
      <xdr:rowOff>78846</xdr:rowOff>
    </xdr:to>
    <xdr:sp macro="" textlink="">
      <xdr:nvSpPr>
        <xdr:cNvPr id="92" name="円/楕円 91"/>
        <xdr:cNvSpPr/>
      </xdr:nvSpPr>
      <xdr:spPr>
        <a:xfrm>
          <a:off x="4064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89023</xdr:rowOff>
    </xdr:from>
    <xdr:ext cx="736600" cy="259045"/>
    <xdr:sp macro="" textlink="">
      <xdr:nvSpPr>
        <xdr:cNvPr id="93" name="テキスト ボックス 92"/>
        <xdr:cNvSpPr txBox="1"/>
      </xdr:nvSpPr>
      <xdr:spPr>
        <a:xfrm>
          <a:off x="3733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88371</xdr:rowOff>
    </xdr:from>
    <xdr:to>
      <xdr:col>4</xdr:col>
      <xdr:colOff>533400</xdr:colOff>
      <xdr:row>37</xdr:row>
      <xdr:rowOff>18521</xdr:rowOff>
    </xdr:to>
    <xdr:sp macro="" textlink="">
      <xdr:nvSpPr>
        <xdr:cNvPr id="94" name="円/楕円 93"/>
        <xdr:cNvSpPr/>
      </xdr:nvSpPr>
      <xdr:spPr>
        <a:xfrm>
          <a:off x="3175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28698</xdr:rowOff>
    </xdr:from>
    <xdr:ext cx="762000" cy="259045"/>
    <xdr:sp macro="" textlink="">
      <xdr:nvSpPr>
        <xdr:cNvPr id="95" name="テキスト ボックス 94"/>
        <xdr:cNvSpPr txBox="1"/>
      </xdr:nvSpPr>
      <xdr:spPr>
        <a:xfrm>
          <a:off x="2844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58208</xdr:rowOff>
    </xdr:from>
    <xdr:to>
      <xdr:col>3</xdr:col>
      <xdr:colOff>330200</xdr:colOff>
      <xdr:row>36</xdr:row>
      <xdr:rowOff>159808</xdr:rowOff>
    </xdr:to>
    <xdr:sp macro="" textlink="">
      <xdr:nvSpPr>
        <xdr:cNvPr id="96" name="円/楕円 95"/>
        <xdr:cNvSpPr/>
      </xdr:nvSpPr>
      <xdr:spPr>
        <a:xfrm>
          <a:off x="2286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169985</xdr:rowOff>
    </xdr:from>
    <xdr:ext cx="762000" cy="259045"/>
    <xdr:sp macro="" textlink="">
      <xdr:nvSpPr>
        <xdr:cNvPr id="97" name="テキスト ボックス 96"/>
        <xdr:cNvSpPr txBox="1"/>
      </xdr:nvSpPr>
      <xdr:spPr>
        <a:xfrm>
          <a:off x="1955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48154</xdr:rowOff>
    </xdr:from>
    <xdr:to>
      <xdr:col>2</xdr:col>
      <xdr:colOff>127000</xdr:colOff>
      <xdr:row>36</xdr:row>
      <xdr:rowOff>149754</xdr:rowOff>
    </xdr:to>
    <xdr:sp macro="" textlink="">
      <xdr:nvSpPr>
        <xdr:cNvPr id="98" name="円/楕円 97"/>
        <xdr:cNvSpPr/>
      </xdr:nvSpPr>
      <xdr:spPr>
        <a:xfrm>
          <a:off x="1397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159931</xdr:rowOff>
    </xdr:from>
    <xdr:ext cx="762000" cy="259045"/>
    <xdr:sp macro="" textlink="">
      <xdr:nvSpPr>
        <xdr:cNvPr id="99" name="テキスト ボックス 98"/>
        <xdr:cNvSpPr txBox="1"/>
      </xdr:nvSpPr>
      <xdr:spPr>
        <a:xfrm>
          <a:off x="1066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1" name="テキスト ボックス 100"/>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2" name="テキスト ボックス 101"/>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ea"/>
              <a:ea typeface="+mn-ea"/>
              <a:cs typeface="+mn-cs"/>
            </a:rPr>
            <a:t>　</a:t>
          </a:r>
          <a:r>
            <a:rPr lang="en-US" altLang="ja-JP" sz="1200" b="0" i="0" baseline="0">
              <a:solidFill>
                <a:sysClr val="windowText" lastClr="000000"/>
              </a:solidFill>
              <a:effectLst/>
              <a:latin typeface="+mn-ea"/>
              <a:ea typeface="+mn-ea"/>
              <a:cs typeface="+mn-cs"/>
            </a:rPr>
            <a:t>25</a:t>
          </a:r>
          <a:r>
            <a:rPr lang="ja-JP" altLang="en-US" sz="1200" b="0" i="0" baseline="0">
              <a:solidFill>
                <a:sysClr val="windowText" lastClr="000000"/>
              </a:solidFill>
              <a:effectLst/>
              <a:latin typeface="+mn-ea"/>
              <a:ea typeface="+mn-ea"/>
              <a:cs typeface="+mn-cs"/>
            </a:rPr>
            <a:t>年度は前年度に比べ</a:t>
          </a:r>
          <a:r>
            <a:rPr lang="en-US" altLang="ja-JP" sz="1200" b="0" i="0" baseline="0">
              <a:solidFill>
                <a:sysClr val="windowText" lastClr="000000"/>
              </a:solidFill>
              <a:effectLst/>
              <a:latin typeface="+mn-ea"/>
              <a:ea typeface="+mn-ea"/>
              <a:cs typeface="+mn-cs"/>
            </a:rPr>
            <a:t>2.2</a:t>
          </a:r>
          <a:r>
            <a:rPr lang="ja-JP" altLang="en-US" sz="1200" b="0" i="0" baseline="0">
              <a:solidFill>
                <a:sysClr val="windowText" lastClr="000000"/>
              </a:solidFill>
              <a:effectLst/>
              <a:latin typeface="+mn-ea"/>
              <a:ea typeface="+mn-ea"/>
              <a:cs typeface="+mn-cs"/>
            </a:rPr>
            <a:t>ポイントの減となった。</a:t>
          </a:r>
          <a:endParaRPr lang="en-US" altLang="ja-JP" sz="1200" b="0" i="0" baseline="0">
            <a:solidFill>
              <a:sysClr val="windowText" lastClr="000000"/>
            </a:solidFill>
            <a:effectLst/>
            <a:latin typeface="+mn-ea"/>
            <a:ea typeface="+mn-ea"/>
            <a:cs typeface="+mn-cs"/>
          </a:endParaRPr>
        </a:p>
        <a:p>
          <a:pPr rtl="0"/>
          <a:r>
            <a:rPr lang="ja-JP" altLang="en-US" sz="1200" b="0" i="0" baseline="0">
              <a:solidFill>
                <a:sysClr val="windowText" lastClr="000000"/>
              </a:solidFill>
              <a:effectLst/>
              <a:latin typeface="+mn-ea"/>
              <a:ea typeface="+mn-ea"/>
              <a:cs typeface="+mn-cs"/>
            </a:rPr>
            <a:t>　</a:t>
          </a:r>
          <a:r>
            <a:rPr lang="en-US" altLang="ja-JP" sz="1200" b="0" i="0" baseline="0">
              <a:solidFill>
                <a:sysClr val="windowText" lastClr="000000"/>
              </a:solidFill>
              <a:effectLst/>
              <a:latin typeface="+mn-ea"/>
              <a:ea typeface="+mn-ea"/>
              <a:cs typeface="+mn-cs"/>
            </a:rPr>
            <a:t>25</a:t>
          </a:r>
          <a:r>
            <a:rPr lang="ja-JP" altLang="ja-JP" sz="1200" b="0" i="0" baseline="0">
              <a:solidFill>
                <a:sysClr val="windowText" lastClr="000000"/>
              </a:solidFill>
              <a:effectLst/>
              <a:latin typeface="+mn-ea"/>
              <a:ea typeface="+mn-ea"/>
              <a:cs typeface="+mn-cs"/>
            </a:rPr>
            <a:t>年度において</a:t>
          </a:r>
          <a:r>
            <a:rPr lang="ja-JP" altLang="en-US" sz="1200" b="0" i="0" baseline="0">
              <a:solidFill>
                <a:sysClr val="windowText" lastClr="000000"/>
              </a:solidFill>
              <a:effectLst/>
              <a:latin typeface="+mn-ea"/>
              <a:ea typeface="+mn-ea"/>
              <a:cs typeface="+mn-cs"/>
            </a:rPr>
            <a:t>、</a:t>
          </a:r>
          <a:r>
            <a:rPr lang="ja-JP" altLang="ja-JP" sz="1200" b="0" i="0" baseline="0">
              <a:solidFill>
                <a:sysClr val="windowText" lastClr="000000"/>
              </a:solidFill>
              <a:effectLst/>
              <a:latin typeface="+mn-ea"/>
              <a:ea typeface="+mn-ea"/>
              <a:cs typeface="+mn-cs"/>
            </a:rPr>
            <a:t>固定資産税収入の大幅な増加などにより、</a:t>
          </a:r>
          <a:r>
            <a:rPr lang="ja-JP" altLang="en-US" sz="1200" b="0" i="0" baseline="0">
              <a:solidFill>
                <a:sysClr val="windowText" lastClr="000000"/>
              </a:solidFill>
              <a:effectLst/>
              <a:latin typeface="+mn-ea"/>
              <a:ea typeface="+mn-ea"/>
              <a:cs typeface="+mn-cs"/>
            </a:rPr>
            <a:t>歳入は</a:t>
          </a:r>
          <a:r>
            <a:rPr lang="ja-JP" altLang="ja-JP" sz="1200" b="0" i="0" baseline="0">
              <a:solidFill>
                <a:sysClr val="windowText" lastClr="000000"/>
              </a:solidFill>
              <a:effectLst/>
              <a:latin typeface="+mn-ea"/>
              <a:ea typeface="+mn-ea"/>
              <a:cs typeface="+mn-cs"/>
            </a:rPr>
            <a:t>増となった。歳出も増加したものの、歳入の増加の方が上回っていたため</a:t>
          </a:r>
          <a:r>
            <a:rPr lang="ja-JP" altLang="en-US" sz="1200" b="0" i="0" baseline="0">
              <a:solidFill>
                <a:sysClr val="windowText" lastClr="000000"/>
              </a:solidFill>
              <a:effectLst/>
              <a:latin typeface="+mn-ea"/>
              <a:ea typeface="+mn-ea"/>
              <a:cs typeface="+mn-cs"/>
            </a:rPr>
            <a:t>経常収支比率の減に</a:t>
          </a:r>
          <a:r>
            <a:rPr lang="ja-JP" altLang="ja-JP" sz="1200" b="0" i="0" baseline="0">
              <a:solidFill>
                <a:sysClr val="windowText" lastClr="000000"/>
              </a:solidFill>
              <a:effectLst/>
              <a:latin typeface="+mn-ea"/>
              <a:ea typeface="+mn-ea"/>
              <a:cs typeface="+mn-cs"/>
            </a:rPr>
            <a:t>繋がった。</a:t>
          </a:r>
          <a:endParaRPr lang="ja-JP" altLang="ja-JP" sz="1200">
            <a:solidFill>
              <a:sysClr val="windowText" lastClr="000000"/>
            </a:solidFill>
            <a:effectLst/>
            <a:latin typeface="+mn-ea"/>
            <a:ea typeface="+mn-ea"/>
          </a:endParaRPr>
        </a:p>
        <a:p>
          <a:pPr rtl="0"/>
          <a:r>
            <a:rPr lang="ja-JP" altLang="ja-JP" sz="1200" b="0" i="0" baseline="0">
              <a:solidFill>
                <a:sysClr val="windowText" lastClr="000000"/>
              </a:solidFill>
              <a:effectLst/>
              <a:latin typeface="+mn-ea"/>
              <a:ea typeface="+mn-ea"/>
              <a:cs typeface="+mn-cs"/>
            </a:rPr>
            <a:t>  今後</a:t>
          </a:r>
          <a:r>
            <a:rPr lang="ja-JP" altLang="en-US" sz="1200" b="0" i="0" baseline="0">
              <a:solidFill>
                <a:sysClr val="windowText" lastClr="000000"/>
              </a:solidFill>
              <a:effectLst/>
              <a:latin typeface="+mn-ea"/>
              <a:ea typeface="+mn-ea"/>
              <a:cs typeface="+mn-cs"/>
            </a:rPr>
            <a:t>も</a:t>
          </a:r>
          <a:r>
            <a:rPr lang="en-US" altLang="ja-JP" sz="1200" b="0" i="0" baseline="0">
              <a:solidFill>
                <a:sysClr val="windowText" lastClr="000000"/>
              </a:solidFill>
              <a:effectLst/>
              <a:latin typeface="+mn-ea"/>
              <a:ea typeface="+mn-ea"/>
              <a:cs typeface="+mn-cs"/>
            </a:rPr>
            <a:t>21</a:t>
          </a:r>
          <a:r>
            <a:rPr lang="ja-JP" altLang="ja-JP" sz="1200" b="0" i="0" baseline="0">
              <a:solidFill>
                <a:sysClr val="windowText" lastClr="000000"/>
              </a:solidFill>
              <a:effectLst/>
              <a:latin typeface="+mn-ea"/>
              <a:ea typeface="+mn-ea"/>
              <a:cs typeface="+mn-cs"/>
            </a:rPr>
            <a:t>年度に策定した財政健全化プランをもとに歳入確保、歳出削減を推進し、財政の健全化を図っていく。</a:t>
          </a:r>
          <a:endParaRPr lang="ja-JP" altLang="ja-JP" sz="1200">
            <a:solidFill>
              <a:sysClr val="windowText" lastClr="000000"/>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9" name="直線コネクタ 128"/>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30"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31" name="直線コネクタ 130"/>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2"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3" name="直線コネクタ 132"/>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42333</xdr:rowOff>
    </xdr:from>
    <xdr:to>
      <xdr:col>7</xdr:col>
      <xdr:colOff>152400</xdr:colOff>
      <xdr:row>66</xdr:row>
      <xdr:rowOff>130810</xdr:rowOff>
    </xdr:to>
    <xdr:cxnSp macro="">
      <xdr:nvCxnSpPr>
        <xdr:cNvPr id="134" name="直線コネクタ 133"/>
        <xdr:cNvCxnSpPr/>
      </xdr:nvCxnSpPr>
      <xdr:spPr>
        <a:xfrm flipV="1">
          <a:off x="4114800" y="1135803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5"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6" name="フローチャート : 判断 135"/>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50377</xdr:rowOff>
    </xdr:from>
    <xdr:to>
      <xdr:col>6</xdr:col>
      <xdr:colOff>0</xdr:colOff>
      <xdr:row>66</xdr:row>
      <xdr:rowOff>130810</xdr:rowOff>
    </xdr:to>
    <xdr:cxnSp macro="">
      <xdr:nvCxnSpPr>
        <xdr:cNvPr id="137" name="直線コネクタ 136"/>
        <xdr:cNvCxnSpPr/>
      </xdr:nvCxnSpPr>
      <xdr:spPr>
        <a:xfrm>
          <a:off x="3225800" y="113660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8" name="フローチャート : 判断 137"/>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9" name="テキスト ボックス 138"/>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6138</xdr:rowOff>
    </xdr:from>
    <xdr:to>
      <xdr:col>4</xdr:col>
      <xdr:colOff>482600</xdr:colOff>
      <xdr:row>66</xdr:row>
      <xdr:rowOff>50377</xdr:rowOff>
    </xdr:to>
    <xdr:cxnSp macro="">
      <xdr:nvCxnSpPr>
        <xdr:cNvPr id="140" name="直線コネクタ 139"/>
        <xdr:cNvCxnSpPr/>
      </xdr:nvCxnSpPr>
      <xdr:spPr>
        <a:xfrm>
          <a:off x="2336800" y="1132183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41" name="フローチャート : 判断 140"/>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2" name="テキスト ボックス 141"/>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149437</xdr:rowOff>
    </xdr:from>
    <xdr:to>
      <xdr:col>3</xdr:col>
      <xdr:colOff>279400</xdr:colOff>
      <xdr:row>66</xdr:row>
      <xdr:rowOff>6138</xdr:rowOff>
    </xdr:to>
    <xdr:cxnSp macro="">
      <xdr:nvCxnSpPr>
        <xdr:cNvPr id="143" name="直線コネクタ 142"/>
        <xdr:cNvCxnSpPr/>
      </xdr:nvCxnSpPr>
      <xdr:spPr>
        <a:xfrm>
          <a:off x="1447800" y="1129368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4" name="フローチャート : 判断 143"/>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45" name="テキスト ボックス 144"/>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6" name="フローチャート : 判断 145"/>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47" name="テキスト ボックス 146"/>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162983</xdr:rowOff>
    </xdr:from>
    <xdr:to>
      <xdr:col>7</xdr:col>
      <xdr:colOff>203200</xdr:colOff>
      <xdr:row>66</xdr:row>
      <xdr:rowOff>93133</xdr:rowOff>
    </xdr:to>
    <xdr:sp macro="" textlink="">
      <xdr:nvSpPr>
        <xdr:cNvPr id="153" name="円/楕円 152"/>
        <xdr:cNvSpPr/>
      </xdr:nvSpPr>
      <xdr:spPr>
        <a:xfrm>
          <a:off x="4902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135060</xdr:rowOff>
    </xdr:from>
    <xdr:ext cx="762000" cy="259045"/>
    <xdr:sp macro="" textlink="">
      <xdr:nvSpPr>
        <xdr:cNvPr id="154" name="財政構造の弾力性該当値テキスト"/>
        <xdr:cNvSpPr txBox="1"/>
      </xdr:nvSpPr>
      <xdr:spPr>
        <a:xfrm>
          <a:off x="5041900" y="112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80010</xdr:rowOff>
    </xdr:from>
    <xdr:to>
      <xdr:col>6</xdr:col>
      <xdr:colOff>50800</xdr:colOff>
      <xdr:row>67</xdr:row>
      <xdr:rowOff>10160</xdr:rowOff>
    </xdr:to>
    <xdr:sp macro="" textlink="">
      <xdr:nvSpPr>
        <xdr:cNvPr id="155" name="円/楕円 154"/>
        <xdr:cNvSpPr/>
      </xdr:nvSpPr>
      <xdr:spPr>
        <a:xfrm>
          <a:off x="4064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166387</xdr:rowOff>
    </xdr:from>
    <xdr:ext cx="736600" cy="259045"/>
    <xdr:sp macro="" textlink="">
      <xdr:nvSpPr>
        <xdr:cNvPr id="156" name="テキスト ボックス 155"/>
        <xdr:cNvSpPr txBox="1"/>
      </xdr:nvSpPr>
      <xdr:spPr>
        <a:xfrm>
          <a:off x="3733800" y="1148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171027</xdr:rowOff>
    </xdr:from>
    <xdr:to>
      <xdr:col>4</xdr:col>
      <xdr:colOff>533400</xdr:colOff>
      <xdr:row>66</xdr:row>
      <xdr:rowOff>101177</xdr:rowOff>
    </xdr:to>
    <xdr:sp macro="" textlink="">
      <xdr:nvSpPr>
        <xdr:cNvPr id="157" name="円/楕円 156"/>
        <xdr:cNvSpPr/>
      </xdr:nvSpPr>
      <xdr:spPr>
        <a:xfrm>
          <a:off x="3175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85954</xdr:rowOff>
    </xdr:from>
    <xdr:ext cx="762000" cy="259045"/>
    <xdr:sp macro="" textlink="">
      <xdr:nvSpPr>
        <xdr:cNvPr id="158" name="テキスト ボックス 157"/>
        <xdr:cNvSpPr txBox="1"/>
      </xdr:nvSpPr>
      <xdr:spPr>
        <a:xfrm>
          <a:off x="2844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126788</xdr:rowOff>
    </xdr:from>
    <xdr:to>
      <xdr:col>3</xdr:col>
      <xdr:colOff>330200</xdr:colOff>
      <xdr:row>66</xdr:row>
      <xdr:rowOff>56938</xdr:rowOff>
    </xdr:to>
    <xdr:sp macro="" textlink="">
      <xdr:nvSpPr>
        <xdr:cNvPr id="159" name="円/楕円 158"/>
        <xdr:cNvSpPr/>
      </xdr:nvSpPr>
      <xdr:spPr>
        <a:xfrm>
          <a:off x="2286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41715</xdr:rowOff>
    </xdr:from>
    <xdr:ext cx="762000" cy="259045"/>
    <xdr:sp macro="" textlink="">
      <xdr:nvSpPr>
        <xdr:cNvPr id="160" name="テキスト ボックス 159"/>
        <xdr:cNvSpPr txBox="1"/>
      </xdr:nvSpPr>
      <xdr:spPr>
        <a:xfrm>
          <a:off x="1955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98637</xdr:rowOff>
    </xdr:from>
    <xdr:to>
      <xdr:col>2</xdr:col>
      <xdr:colOff>127000</xdr:colOff>
      <xdr:row>66</xdr:row>
      <xdr:rowOff>28787</xdr:rowOff>
    </xdr:to>
    <xdr:sp macro="" textlink="">
      <xdr:nvSpPr>
        <xdr:cNvPr id="161" name="円/楕円 160"/>
        <xdr:cNvSpPr/>
      </xdr:nvSpPr>
      <xdr:spPr>
        <a:xfrm>
          <a:off x="1397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13564</xdr:rowOff>
    </xdr:from>
    <xdr:ext cx="762000" cy="259045"/>
    <xdr:sp macro="" textlink="">
      <xdr:nvSpPr>
        <xdr:cNvPr id="162" name="テキスト ボックス 161"/>
        <xdr:cNvSpPr txBox="1"/>
      </xdr:nvSpPr>
      <xdr:spPr>
        <a:xfrm>
          <a:off x="1066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[377,873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県内平均・全国平均を大きく上回り類似団体内で最下位となった。</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当町の人口は</a:t>
          </a:r>
          <a:r>
            <a:rPr lang="en-US" altLang="ja-JP" sz="1200" b="0" i="0" baseline="0">
              <a:solidFill>
                <a:schemeClr val="dk1"/>
              </a:solidFill>
              <a:effectLst/>
              <a:latin typeface="+mn-ea"/>
              <a:ea typeface="+mn-ea"/>
              <a:cs typeface="+mn-cs"/>
            </a:rPr>
            <a:t>13,000</a:t>
          </a:r>
          <a:r>
            <a:rPr lang="ja-JP" altLang="ja-JP" sz="1200" b="0" i="0" baseline="0">
              <a:solidFill>
                <a:schemeClr val="dk1"/>
              </a:solidFill>
              <a:effectLst/>
              <a:latin typeface="+mn-ea"/>
              <a:ea typeface="+mn-ea"/>
              <a:cs typeface="+mn-cs"/>
            </a:rPr>
            <a:t>人ほどであるが、年間を通じて</a:t>
          </a:r>
          <a:r>
            <a:rPr lang="en-US" altLang="ja-JP" sz="1200" b="0" i="0" baseline="0">
              <a:solidFill>
                <a:schemeClr val="dk1"/>
              </a:solidFill>
              <a:effectLst/>
              <a:latin typeface="+mn-ea"/>
              <a:ea typeface="+mn-ea"/>
              <a:cs typeface="+mn-cs"/>
            </a:rPr>
            <a:t>2,000</a:t>
          </a:r>
          <a:r>
            <a:rPr lang="ja-JP" altLang="ja-JP" sz="1200" b="0" i="0" baseline="0">
              <a:solidFill>
                <a:schemeClr val="dk1"/>
              </a:solidFill>
              <a:effectLst/>
              <a:latin typeface="+mn-ea"/>
              <a:ea typeface="+mn-ea"/>
              <a:cs typeface="+mn-cs"/>
            </a:rPr>
            <a:t>万人もの観光客が訪れる県内有数の観光地であり、観光客へ対応するために人口を大きく上回る処理能力を有したごみ処理施設、下水道施設の維持管理や消防力の充実に経費をかけざるをえない状況となっている。</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a:t>
          </a:r>
          <a:r>
            <a:rPr lang="ja-JP" altLang="ja-JP" sz="1200" b="0" i="0" baseline="0">
              <a:solidFill>
                <a:sysClr val="windowText" lastClr="000000"/>
              </a:solidFill>
              <a:effectLst/>
              <a:latin typeface="+mn-ea"/>
              <a:ea typeface="+mn-ea"/>
              <a:cs typeface="+mn-cs"/>
            </a:rPr>
            <a:t>また人件費については、職員給や退職金の減により人件費全体が</a:t>
          </a:r>
          <a:r>
            <a:rPr lang="en-US" altLang="ja-JP" sz="1200" b="0" i="0" baseline="0">
              <a:solidFill>
                <a:sysClr val="windowText" lastClr="000000"/>
              </a:solidFill>
              <a:effectLst/>
              <a:latin typeface="+mn-ea"/>
              <a:ea typeface="+mn-ea"/>
              <a:cs typeface="+mn-cs"/>
            </a:rPr>
            <a:t>79,461</a:t>
          </a:r>
          <a:r>
            <a:rPr lang="ja-JP" altLang="ja-JP" sz="1200" b="0" i="0" baseline="0">
              <a:solidFill>
                <a:sysClr val="windowText" lastClr="000000"/>
              </a:solidFill>
              <a:effectLst/>
              <a:latin typeface="+mn-ea"/>
              <a:ea typeface="+mn-ea"/>
              <a:cs typeface="+mn-cs"/>
            </a:rPr>
            <a:t>千円（</a:t>
          </a:r>
          <a:r>
            <a:rPr lang="en-US" altLang="ja-JP" sz="1200" b="0" i="0" baseline="0">
              <a:solidFill>
                <a:sysClr val="windowText" lastClr="000000"/>
              </a:solidFill>
              <a:effectLst/>
              <a:latin typeface="+mn-ea"/>
              <a:ea typeface="+mn-ea"/>
              <a:cs typeface="+mn-cs"/>
            </a:rPr>
            <a:t>2.7</a:t>
          </a:r>
          <a:r>
            <a:rPr lang="ja-JP" altLang="ja-JP" sz="1200" b="0" i="0" baseline="0">
              <a:solidFill>
                <a:sysClr val="windowText" lastClr="000000"/>
              </a:solidFill>
              <a:effectLst/>
              <a:latin typeface="+mn-ea"/>
              <a:ea typeface="+mn-ea"/>
              <a:cs typeface="+mn-cs"/>
            </a:rPr>
            <a:t>％）の減となったため１人当たりの経費が減となる要因となった。</a:t>
          </a:r>
          <a:endParaRPr lang="ja-JP" altLang="ja-JP" sz="1200">
            <a:solidFill>
              <a:sysClr val="windowText" lastClr="000000"/>
            </a:solidFill>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90" name="直線コネクタ 189"/>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91"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2" name="直線コネクタ 191"/>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3"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4" name="直線コネクタ 193"/>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114945</xdr:rowOff>
    </xdr:from>
    <xdr:to>
      <xdr:col>7</xdr:col>
      <xdr:colOff>152400</xdr:colOff>
      <xdr:row>88</xdr:row>
      <xdr:rowOff>134516</xdr:rowOff>
    </xdr:to>
    <xdr:cxnSp macro="">
      <xdr:nvCxnSpPr>
        <xdr:cNvPr id="195" name="直線コネクタ 194"/>
        <xdr:cNvCxnSpPr/>
      </xdr:nvCxnSpPr>
      <xdr:spPr>
        <a:xfrm>
          <a:off x="4114800" y="15202545"/>
          <a:ext cx="8382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6"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7" name="フローチャート : 判断 196"/>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114945</xdr:rowOff>
    </xdr:from>
    <xdr:to>
      <xdr:col>6</xdr:col>
      <xdr:colOff>0</xdr:colOff>
      <xdr:row>89</xdr:row>
      <xdr:rowOff>3237</xdr:rowOff>
    </xdr:to>
    <xdr:cxnSp macro="">
      <xdr:nvCxnSpPr>
        <xdr:cNvPr id="198" name="直線コネクタ 197"/>
        <xdr:cNvCxnSpPr/>
      </xdr:nvCxnSpPr>
      <xdr:spPr>
        <a:xfrm flipV="1">
          <a:off x="3225800" y="15202545"/>
          <a:ext cx="889000" cy="5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9" name="フローチャート : 判断 198"/>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200" name="テキスト ボックス 199"/>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147158</xdr:rowOff>
    </xdr:from>
    <xdr:to>
      <xdr:col>4</xdr:col>
      <xdr:colOff>482600</xdr:colOff>
      <xdr:row>89</xdr:row>
      <xdr:rowOff>3237</xdr:rowOff>
    </xdr:to>
    <xdr:cxnSp macro="">
      <xdr:nvCxnSpPr>
        <xdr:cNvPr id="201" name="直線コネクタ 200"/>
        <xdr:cNvCxnSpPr/>
      </xdr:nvCxnSpPr>
      <xdr:spPr>
        <a:xfrm>
          <a:off x="2336800" y="15234758"/>
          <a:ext cx="889000" cy="2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2" name="フローチャート : 判断 201"/>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3" name="テキスト ボックス 202"/>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138787</xdr:rowOff>
    </xdr:from>
    <xdr:to>
      <xdr:col>3</xdr:col>
      <xdr:colOff>279400</xdr:colOff>
      <xdr:row>88</xdr:row>
      <xdr:rowOff>147158</xdr:rowOff>
    </xdr:to>
    <xdr:cxnSp macro="">
      <xdr:nvCxnSpPr>
        <xdr:cNvPr id="204" name="直線コネクタ 203"/>
        <xdr:cNvCxnSpPr/>
      </xdr:nvCxnSpPr>
      <xdr:spPr>
        <a:xfrm>
          <a:off x="1447800" y="15226387"/>
          <a:ext cx="8890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5" name="フローチャート : 判断 204"/>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135104</xdr:rowOff>
    </xdr:from>
    <xdr:ext cx="762000" cy="259045"/>
    <xdr:sp macro="" textlink="">
      <xdr:nvSpPr>
        <xdr:cNvPr id="206" name="テキスト ボックス 205"/>
        <xdr:cNvSpPr txBox="1"/>
      </xdr:nvSpPr>
      <xdr:spPr>
        <a:xfrm>
          <a:off x="1955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7" name="フローチャート : 判断 206"/>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104246</xdr:rowOff>
    </xdr:from>
    <xdr:ext cx="762000" cy="259045"/>
    <xdr:sp macro="" textlink="">
      <xdr:nvSpPr>
        <xdr:cNvPr id="208" name="テキスト ボックス 207"/>
        <xdr:cNvSpPr txBox="1"/>
      </xdr:nvSpPr>
      <xdr:spPr>
        <a:xfrm>
          <a:off x="1066800" y="138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88</xdr:row>
      <xdr:rowOff>83716</xdr:rowOff>
    </xdr:from>
    <xdr:to>
      <xdr:col>7</xdr:col>
      <xdr:colOff>203200</xdr:colOff>
      <xdr:row>89</xdr:row>
      <xdr:rowOff>13866</xdr:rowOff>
    </xdr:to>
    <xdr:sp macro="" textlink="">
      <xdr:nvSpPr>
        <xdr:cNvPr id="214" name="円/楕円 213"/>
        <xdr:cNvSpPr/>
      </xdr:nvSpPr>
      <xdr:spPr>
        <a:xfrm>
          <a:off x="4902200" y="151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151043</xdr:rowOff>
    </xdr:from>
    <xdr:ext cx="762000" cy="259045"/>
    <xdr:sp macro="" textlink="">
      <xdr:nvSpPr>
        <xdr:cNvPr id="215" name="人件費・物件費等の状況該当値テキスト"/>
        <xdr:cNvSpPr txBox="1"/>
      </xdr:nvSpPr>
      <xdr:spPr>
        <a:xfrm>
          <a:off x="5041900" y="150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377,873</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64145</xdr:rowOff>
    </xdr:from>
    <xdr:to>
      <xdr:col>6</xdr:col>
      <xdr:colOff>50800</xdr:colOff>
      <xdr:row>88</xdr:row>
      <xdr:rowOff>165745</xdr:rowOff>
    </xdr:to>
    <xdr:sp macro="" textlink="">
      <xdr:nvSpPr>
        <xdr:cNvPr id="216" name="円/楕円 215"/>
        <xdr:cNvSpPr/>
      </xdr:nvSpPr>
      <xdr:spPr>
        <a:xfrm>
          <a:off x="4064000" y="15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150522</xdr:rowOff>
    </xdr:from>
    <xdr:ext cx="736600" cy="259045"/>
    <xdr:sp macro="" textlink="">
      <xdr:nvSpPr>
        <xdr:cNvPr id="217" name="テキスト ボックス 216"/>
        <xdr:cNvSpPr txBox="1"/>
      </xdr:nvSpPr>
      <xdr:spPr>
        <a:xfrm>
          <a:off x="3733800" y="1523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373,818</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123887</xdr:rowOff>
    </xdr:from>
    <xdr:to>
      <xdr:col>4</xdr:col>
      <xdr:colOff>533400</xdr:colOff>
      <xdr:row>89</xdr:row>
      <xdr:rowOff>54037</xdr:rowOff>
    </xdr:to>
    <xdr:sp macro="" textlink="">
      <xdr:nvSpPr>
        <xdr:cNvPr id="218" name="円/楕円 217"/>
        <xdr:cNvSpPr/>
      </xdr:nvSpPr>
      <xdr:spPr>
        <a:xfrm>
          <a:off x="3175000" y="152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38814</xdr:rowOff>
    </xdr:from>
    <xdr:ext cx="762000" cy="259045"/>
    <xdr:sp macro="" textlink="">
      <xdr:nvSpPr>
        <xdr:cNvPr id="219" name="テキスト ボックス 218"/>
        <xdr:cNvSpPr txBox="1"/>
      </xdr:nvSpPr>
      <xdr:spPr>
        <a:xfrm>
          <a:off x="2844800" y="152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386,197</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96358</xdr:rowOff>
    </xdr:from>
    <xdr:to>
      <xdr:col>3</xdr:col>
      <xdr:colOff>330200</xdr:colOff>
      <xdr:row>89</xdr:row>
      <xdr:rowOff>26508</xdr:rowOff>
    </xdr:to>
    <xdr:sp macro="" textlink="">
      <xdr:nvSpPr>
        <xdr:cNvPr id="220" name="円/楕円 219"/>
        <xdr:cNvSpPr/>
      </xdr:nvSpPr>
      <xdr:spPr>
        <a:xfrm>
          <a:off x="2286000" y="151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11285</xdr:rowOff>
    </xdr:from>
    <xdr:ext cx="762000" cy="259045"/>
    <xdr:sp macro="" textlink="">
      <xdr:nvSpPr>
        <xdr:cNvPr id="221" name="テキスト ボックス 220"/>
        <xdr:cNvSpPr txBox="1"/>
      </xdr:nvSpPr>
      <xdr:spPr>
        <a:xfrm>
          <a:off x="1955800" y="1527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380,493</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87987</xdr:rowOff>
    </xdr:from>
    <xdr:to>
      <xdr:col>2</xdr:col>
      <xdr:colOff>127000</xdr:colOff>
      <xdr:row>89</xdr:row>
      <xdr:rowOff>18137</xdr:rowOff>
    </xdr:to>
    <xdr:sp macro="" textlink="">
      <xdr:nvSpPr>
        <xdr:cNvPr id="222" name="円/楕円 221"/>
        <xdr:cNvSpPr/>
      </xdr:nvSpPr>
      <xdr:spPr>
        <a:xfrm>
          <a:off x="1397000" y="1517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2914</xdr:rowOff>
    </xdr:from>
    <xdr:ext cx="762000" cy="259045"/>
    <xdr:sp macro="" textlink="">
      <xdr:nvSpPr>
        <xdr:cNvPr id="223" name="テキスト ボックス 222"/>
        <xdr:cNvSpPr txBox="1"/>
      </xdr:nvSpPr>
      <xdr:spPr>
        <a:xfrm>
          <a:off x="1066800" y="1526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378,758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国基準を下回っているが、引き続きより一層給与の適正化に努めていく。</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2" name="直線コネクタ 251"/>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3"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4" name="直線コネクタ 253"/>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5"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6" name="直線コネクタ 255"/>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133773</xdr:rowOff>
    </xdr:from>
    <xdr:to>
      <xdr:col>24</xdr:col>
      <xdr:colOff>558800</xdr:colOff>
      <xdr:row>90</xdr:row>
      <xdr:rowOff>43180</xdr:rowOff>
    </xdr:to>
    <xdr:cxnSp macro="">
      <xdr:nvCxnSpPr>
        <xdr:cNvPr id="257" name="直線コネクタ 256"/>
        <xdr:cNvCxnSpPr/>
      </xdr:nvCxnSpPr>
      <xdr:spPr>
        <a:xfrm flipV="1">
          <a:off x="16179800" y="14878473"/>
          <a:ext cx="8382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8"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9" name="フローチャート : 判断 258"/>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150284</xdr:rowOff>
    </xdr:from>
    <xdr:to>
      <xdr:col>23</xdr:col>
      <xdr:colOff>406400</xdr:colOff>
      <xdr:row>90</xdr:row>
      <xdr:rowOff>43180</xdr:rowOff>
    </xdr:to>
    <xdr:cxnSp macro="">
      <xdr:nvCxnSpPr>
        <xdr:cNvPr id="260" name="直線コネクタ 259"/>
        <xdr:cNvCxnSpPr/>
      </xdr:nvCxnSpPr>
      <xdr:spPr>
        <a:xfrm>
          <a:off x="15290800" y="1540933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61" name="フローチャート : 判断 260"/>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62" name="テキスト ボックス 261"/>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89</xdr:row>
      <xdr:rowOff>150284</xdr:rowOff>
    </xdr:to>
    <xdr:cxnSp macro="">
      <xdr:nvCxnSpPr>
        <xdr:cNvPr id="263" name="直線コネクタ 262"/>
        <xdr:cNvCxnSpPr/>
      </xdr:nvCxnSpPr>
      <xdr:spPr>
        <a:xfrm>
          <a:off x="14401800" y="14741737"/>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4" name="フローチャート : 判断 263"/>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5" name="テキスト ボックス 264"/>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168487</xdr:rowOff>
    </xdr:from>
    <xdr:to>
      <xdr:col>21</xdr:col>
      <xdr:colOff>0</xdr:colOff>
      <xdr:row>85</xdr:row>
      <xdr:rowOff>168487</xdr:rowOff>
    </xdr:to>
    <xdr:cxnSp macro="">
      <xdr:nvCxnSpPr>
        <xdr:cNvPr id="266" name="直線コネクタ 265"/>
        <xdr:cNvCxnSpPr/>
      </xdr:nvCxnSpPr>
      <xdr:spPr>
        <a:xfrm>
          <a:off x="13512800" y="1474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7" name="フローチャート : 判断 266"/>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8" name="テキスト ボックス 267"/>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9" name="フローチャート : 判断 268"/>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70" name="テキスト ボックス 269"/>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76" name="円/楕円 275"/>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55050</xdr:rowOff>
    </xdr:from>
    <xdr:ext cx="762000" cy="259045"/>
    <xdr:sp macro="" textlink="">
      <xdr:nvSpPr>
        <xdr:cNvPr id="277" name="給与水準   （国との比較）該当値テキスト"/>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163830</xdr:rowOff>
    </xdr:from>
    <xdr:to>
      <xdr:col>23</xdr:col>
      <xdr:colOff>457200</xdr:colOff>
      <xdr:row>90</xdr:row>
      <xdr:rowOff>93980</xdr:rowOff>
    </xdr:to>
    <xdr:sp macro="" textlink="">
      <xdr:nvSpPr>
        <xdr:cNvPr id="278" name="円/楕円 277"/>
        <xdr:cNvSpPr/>
      </xdr:nvSpPr>
      <xdr:spPr>
        <a:xfrm>
          <a:off x="16129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78757</xdr:rowOff>
    </xdr:from>
    <xdr:ext cx="736600" cy="259045"/>
    <xdr:sp macro="" textlink="">
      <xdr:nvSpPr>
        <xdr:cNvPr id="279" name="テキスト ボックス 278"/>
        <xdr:cNvSpPr txBox="1"/>
      </xdr:nvSpPr>
      <xdr:spPr>
        <a:xfrm>
          <a:off x="15798800" y="1550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80" name="円/楕円 279"/>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81" name="テキスト ボックス 280"/>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117687</xdr:rowOff>
    </xdr:from>
    <xdr:to>
      <xdr:col>21</xdr:col>
      <xdr:colOff>50800</xdr:colOff>
      <xdr:row>86</xdr:row>
      <xdr:rowOff>47837</xdr:rowOff>
    </xdr:to>
    <xdr:sp macro="" textlink="">
      <xdr:nvSpPr>
        <xdr:cNvPr id="282" name="円/楕円 281"/>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32614</xdr:rowOff>
    </xdr:from>
    <xdr:ext cx="762000" cy="259045"/>
    <xdr:sp macro="" textlink="">
      <xdr:nvSpPr>
        <xdr:cNvPr id="283" name="テキスト ボックス 282"/>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117687</xdr:rowOff>
    </xdr:from>
    <xdr:to>
      <xdr:col>19</xdr:col>
      <xdr:colOff>533400</xdr:colOff>
      <xdr:row>86</xdr:row>
      <xdr:rowOff>47837</xdr:rowOff>
    </xdr:to>
    <xdr:sp macro="" textlink="">
      <xdr:nvSpPr>
        <xdr:cNvPr id="284" name="円/楕円 283"/>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32614</xdr:rowOff>
    </xdr:from>
    <xdr:ext cx="762000" cy="259045"/>
    <xdr:sp macro="" textlink="">
      <xdr:nvSpPr>
        <xdr:cNvPr id="285" name="テキスト ボックス 284"/>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観光客に対応するための観光、ごみ処理、下水道及び消防に関連する施設に勤務する職員を数多く必要とすることから類似団体の平均値を大きく上回る数値となっている。また山間部に集落が点在するという地形のため、出張所や消防分遣所も集落ごとに配備する必要があり、他団体よりも多くの職員を擁してい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これまでも定年退職者の</a:t>
          </a:r>
          <a:r>
            <a:rPr lang="en-US" altLang="ja-JP" sz="1100" b="0" i="0" baseline="0">
              <a:solidFill>
                <a:schemeClr val="dk1"/>
              </a:solidFill>
              <a:effectLst/>
              <a:latin typeface="+mn-ea"/>
              <a:ea typeface="+mn-ea"/>
              <a:cs typeface="+mn-cs"/>
            </a:rPr>
            <a:t>1/2</a:t>
          </a:r>
          <a:r>
            <a:rPr lang="ja-JP" altLang="ja-JP" sz="1100" b="0" i="0" baseline="0">
              <a:solidFill>
                <a:schemeClr val="dk1"/>
              </a:solidFill>
              <a:effectLst/>
              <a:latin typeface="+mn-ea"/>
              <a:ea typeface="+mn-ea"/>
              <a:cs typeface="+mn-cs"/>
            </a:rPr>
            <a:t>以内の補充や業務の執行方法の見直し、効率的な組織の改編などにより職員の削減を継続的に行ってきたが、類似団体中の順位は最下位となっている。今後は財政健全化プランに基づいて業務や施設の統廃・廃止、人事異動や採用等の組織の改編等をさらに推し進めていくことにより職員数の削減を計画的に行っていく。</a:t>
          </a:r>
          <a:endParaRPr lang="ja-JP" altLang="ja-JP" sz="11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2" name="直線コネクタ 311"/>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3"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4" name="直線コネクタ 313"/>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5"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6" name="直線コネクタ 315"/>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74346</xdr:rowOff>
    </xdr:from>
    <xdr:to>
      <xdr:col>24</xdr:col>
      <xdr:colOff>558800</xdr:colOff>
      <xdr:row>66</xdr:row>
      <xdr:rowOff>76759</xdr:rowOff>
    </xdr:to>
    <xdr:cxnSp macro="">
      <xdr:nvCxnSpPr>
        <xdr:cNvPr id="317" name="直線コネクタ 316"/>
        <xdr:cNvCxnSpPr/>
      </xdr:nvCxnSpPr>
      <xdr:spPr>
        <a:xfrm flipV="1">
          <a:off x="16179800" y="1139004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8"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9" name="フローチャート : 判断 318"/>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76759</xdr:rowOff>
    </xdr:from>
    <xdr:to>
      <xdr:col>23</xdr:col>
      <xdr:colOff>406400</xdr:colOff>
      <xdr:row>66</xdr:row>
      <xdr:rowOff>83033</xdr:rowOff>
    </xdr:to>
    <xdr:cxnSp macro="">
      <xdr:nvCxnSpPr>
        <xdr:cNvPr id="320" name="直線コネクタ 319"/>
        <xdr:cNvCxnSpPr/>
      </xdr:nvCxnSpPr>
      <xdr:spPr>
        <a:xfrm flipV="1">
          <a:off x="15290800" y="11392459"/>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21" name="フローチャート : 判断 320"/>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2" name="テキスト ボックス 321"/>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79172</xdr:rowOff>
    </xdr:from>
    <xdr:to>
      <xdr:col>22</xdr:col>
      <xdr:colOff>203200</xdr:colOff>
      <xdr:row>66</xdr:row>
      <xdr:rowOff>83033</xdr:rowOff>
    </xdr:to>
    <xdr:cxnSp macro="">
      <xdr:nvCxnSpPr>
        <xdr:cNvPr id="323" name="直線コネクタ 322"/>
        <xdr:cNvCxnSpPr/>
      </xdr:nvCxnSpPr>
      <xdr:spPr>
        <a:xfrm>
          <a:off x="14401800" y="11394872"/>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4" name="フローチャート : 判断 323"/>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5" name="テキスト ボックス 324"/>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79172</xdr:rowOff>
    </xdr:from>
    <xdr:to>
      <xdr:col>21</xdr:col>
      <xdr:colOff>0</xdr:colOff>
      <xdr:row>66</xdr:row>
      <xdr:rowOff>105714</xdr:rowOff>
    </xdr:to>
    <xdr:cxnSp macro="">
      <xdr:nvCxnSpPr>
        <xdr:cNvPr id="326" name="直線コネクタ 325"/>
        <xdr:cNvCxnSpPr/>
      </xdr:nvCxnSpPr>
      <xdr:spPr>
        <a:xfrm flipV="1">
          <a:off x="13512800" y="11394872"/>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7" name="フローチャート : 判断 326"/>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166844</xdr:rowOff>
    </xdr:from>
    <xdr:ext cx="762000" cy="259045"/>
    <xdr:sp macro="" textlink="">
      <xdr:nvSpPr>
        <xdr:cNvPr id="328" name="テキスト ボックス 327"/>
        <xdr:cNvSpPr txBox="1"/>
      </xdr:nvSpPr>
      <xdr:spPr>
        <a:xfrm>
          <a:off x="14020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9" name="フローチャート : 判断 328"/>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150436</xdr:rowOff>
    </xdr:from>
    <xdr:ext cx="762000" cy="259045"/>
    <xdr:sp macro="" textlink="">
      <xdr:nvSpPr>
        <xdr:cNvPr id="330" name="テキスト ボックス 329"/>
        <xdr:cNvSpPr txBox="1"/>
      </xdr:nvSpPr>
      <xdr:spPr>
        <a:xfrm>
          <a:off x="13131800" y="102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23546</xdr:rowOff>
    </xdr:from>
    <xdr:to>
      <xdr:col>24</xdr:col>
      <xdr:colOff>609600</xdr:colOff>
      <xdr:row>66</xdr:row>
      <xdr:rowOff>125146</xdr:rowOff>
    </xdr:to>
    <xdr:sp macro="" textlink="">
      <xdr:nvSpPr>
        <xdr:cNvPr id="336" name="円/楕円 335"/>
        <xdr:cNvSpPr/>
      </xdr:nvSpPr>
      <xdr:spPr>
        <a:xfrm>
          <a:off x="16967200" y="113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90873</xdr:rowOff>
    </xdr:from>
    <xdr:ext cx="762000" cy="259045"/>
    <xdr:sp macro="" textlink="">
      <xdr:nvSpPr>
        <xdr:cNvPr id="337" name="定員管理の状況該当値テキスト"/>
        <xdr:cNvSpPr txBox="1"/>
      </xdr:nvSpPr>
      <xdr:spPr>
        <a:xfrm>
          <a:off x="17106900" y="1123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25959</xdr:rowOff>
    </xdr:from>
    <xdr:to>
      <xdr:col>23</xdr:col>
      <xdr:colOff>457200</xdr:colOff>
      <xdr:row>66</xdr:row>
      <xdr:rowOff>127559</xdr:rowOff>
    </xdr:to>
    <xdr:sp macro="" textlink="">
      <xdr:nvSpPr>
        <xdr:cNvPr id="338" name="円/楕円 337"/>
        <xdr:cNvSpPr/>
      </xdr:nvSpPr>
      <xdr:spPr>
        <a:xfrm>
          <a:off x="16129000" y="1134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112336</xdr:rowOff>
    </xdr:from>
    <xdr:ext cx="736600" cy="259045"/>
    <xdr:sp macro="" textlink="">
      <xdr:nvSpPr>
        <xdr:cNvPr id="339" name="テキスト ボックス 338"/>
        <xdr:cNvSpPr txBox="1"/>
      </xdr:nvSpPr>
      <xdr:spPr>
        <a:xfrm>
          <a:off x="15798800" y="11428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32233</xdr:rowOff>
    </xdr:from>
    <xdr:to>
      <xdr:col>22</xdr:col>
      <xdr:colOff>254000</xdr:colOff>
      <xdr:row>66</xdr:row>
      <xdr:rowOff>133833</xdr:rowOff>
    </xdr:to>
    <xdr:sp macro="" textlink="">
      <xdr:nvSpPr>
        <xdr:cNvPr id="340" name="円/楕円 339"/>
        <xdr:cNvSpPr/>
      </xdr:nvSpPr>
      <xdr:spPr>
        <a:xfrm>
          <a:off x="15240000" y="113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118610</xdr:rowOff>
    </xdr:from>
    <xdr:ext cx="762000" cy="259045"/>
    <xdr:sp macro="" textlink="">
      <xdr:nvSpPr>
        <xdr:cNvPr id="341" name="テキスト ボックス 340"/>
        <xdr:cNvSpPr txBox="1"/>
      </xdr:nvSpPr>
      <xdr:spPr>
        <a:xfrm>
          <a:off x="14909800" y="1143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28372</xdr:rowOff>
    </xdr:from>
    <xdr:to>
      <xdr:col>21</xdr:col>
      <xdr:colOff>50800</xdr:colOff>
      <xdr:row>66</xdr:row>
      <xdr:rowOff>129972</xdr:rowOff>
    </xdr:to>
    <xdr:sp macro="" textlink="">
      <xdr:nvSpPr>
        <xdr:cNvPr id="342" name="円/楕円 341"/>
        <xdr:cNvSpPr/>
      </xdr:nvSpPr>
      <xdr:spPr>
        <a:xfrm>
          <a:off x="14351000" y="1134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114749</xdr:rowOff>
    </xdr:from>
    <xdr:ext cx="762000" cy="259045"/>
    <xdr:sp macro="" textlink="">
      <xdr:nvSpPr>
        <xdr:cNvPr id="343" name="テキスト ボックス 342"/>
        <xdr:cNvSpPr txBox="1"/>
      </xdr:nvSpPr>
      <xdr:spPr>
        <a:xfrm>
          <a:off x="14020800" y="1143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54914</xdr:rowOff>
    </xdr:from>
    <xdr:to>
      <xdr:col>19</xdr:col>
      <xdr:colOff>533400</xdr:colOff>
      <xdr:row>66</xdr:row>
      <xdr:rowOff>156514</xdr:rowOff>
    </xdr:to>
    <xdr:sp macro="" textlink="">
      <xdr:nvSpPr>
        <xdr:cNvPr id="344" name="円/楕円 343"/>
        <xdr:cNvSpPr/>
      </xdr:nvSpPr>
      <xdr:spPr>
        <a:xfrm>
          <a:off x="13462000" y="1137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141291</xdr:rowOff>
    </xdr:from>
    <xdr:ext cx="762000" cy="259045"/>
    <xdr:sp macro="" textlink="">
      <xdr:nvSpPr>
        <xdr:cNvPr id="345" name="テキスト ボックス 344"/>
        <xdr:cNvSpPr txBox="1"/>
      </xdr:nvSpPr>
      <xdr:spPr>
        <a:xfrm>
          <a:off x="13131800" y="1145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ja-JP" altLang="ja-JP" sz="1100" b="0" i="0" baseline="0">
              <a:solidFill>
                <a:sysClr val="windowText" lastClr="000000"/>
              </a:solidFill>
              <a:effectLst/>
              <a:latin typeface="+mn-ea"/>
              <a:ea typeface="+mn-ea"/>
              <a:cs typeface="+mn-cs"/>
            </a:rPr>
            <a:t>公債費は償還のピークであった</a:t>
          </a:r>
          <a:r>
            <a:rPr lang="en-US" altLang="ja-JP" sz="1100" b="0" i="0" baseline="0">
              <a:solidFill>
                <a:sysClr val="windowText" lastClr="000000"/>
              </a:solidFill>
              <a:effectLst/>
              <a:latin typeface="+mn-ea"/>
              <a:ea typeface="+mn-ea"/>
              <a:cs typeface="+mn-cs"/>
            </a:rPr>
            <a:t>18</a:t>
          </a:r>
          <a:r>
            <a:rPr lang="ja-JP" altLang="ja-JP" sz="1100" b="0" i="0" baseline="0">
              <a:solidFill>
                <a:sysClr val="windowText" lastClr="000000"/>
              </a:solidFill>
              <a:effectLst/>
              <a:latin typeface="+mn-ea"/>
              <a:ea typeface="+mn-ea"/>
              <a:cs typeface="+mn-cs"/>
            </a:rPr>
            <a:t>年度から減少傾向にあるが、</a:t>
          </a:r>
          <a:r>
            <a:rPr lang="ja-JP" altLang="ja-JP" sz="1100" b="0" i="0" baseline="0">
              <a:solidFill>
                <a:schemeClr val="dk1"/>
              </a:solidFill>
              <a:effectLst/>
              <a:latin typeface="+mn-ea"/>
              <a:ea typeface="+mn-ea"/>
              <a:cs typeface="+mn-cs"/>
            </a:rPr>
            <a:t>観光客に対応するために行うごみ処理施設、下水道施設の整備や消防力の充実にかかる負担は大きく、劇的な数値の改善は難しい状況にある。</a:t>
          </a:r>
          <a:r>
            <a:rPr lang="ja-JP" altLang="en-US"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25</a:t>
          </a:r>
          <a:r>
            <a:rPr lang="ja-JP" altLang="en-US" sz="1100" b="0" i="0" baseline="0">
              <a:solidFill>
                <a:schemeClr val="dk1"/>
              </a:solidFill>
              <a:effectLst/>
              <a:latin typeface="+mn-ea"/>
              <a:ea typeface="+mn-ea"/>
              <a:cs typeface="+mn-cs"/>
            </a:rPr>
            <a:t>年度は平成</a:t>
          </a:r>
          <a:r>
            <a:rPr lang="en-US" altLang="ja-JP" sz="1100" b="0" i="0" baseline="0">
              <a:solidFill>
                <a:schemeClr val="dk1"/>
              </a:solidFill>
              <a:effectLst/>
              <a:latin typeface="+mn-ea"/>
              <a:ea typeface="+mn-ea"/>
              <a:cs typeface="+mn-cs"/>
            </a:rPr>
            <a:t>22</a:t>
          </a:r>
          <a:r>
            <a:rPr lang="ja-JP" altLang="en-US" sz="1100" b="0" i="0" baseline="0">
              <a:solidFill>
                <a:schemeClr val="dk1"/>
              </a:solidFill>
              <a:effectLst/>
              <a:latin typeface="+mn-ea"/>
              <a:ea typeface="+mn-ea"/>
              <a:cs typeface="+mn-cs"/>
            </a:rPr>
            <a:t>年度に比べ単年の数値が若干増加している。実質公債費比率は３か年平均で測定するため、平成</a:t>
          </a:r>
          <a:r>
            <a:rPr lang="en-US" altLang="ja-JP" sz="1100" b="0" i="0" baseline="0">
              <a:solidFill>
                <a:schemeClr val="dk1"/>
              </a:solidFill>
              <a:effectLst/>
              <a:latin typeface="+mn-ea"/>
              <a:ea typeface="+mn-ea"/>
              <a:cs typeface="+mn-cs"/>
            </a:rPr>
            <a:t>25</a:t>
          </a:r>
          <a:r>
            <a:rPr lang="ja-JP" altLang="en-US" sz="1100" b="0" i="0" baseline="0">
              <a:solidFill>
                <a:schemeClr val="dk1"/>
              </a:solidFill>
              <a:effectLst/>
              <a:latin typeface="+mn-ea"/>
              <a:ea typeface="+mn-ea"/>
              <a:cs typeface="+mn-cs"/>
            </a:rPr>
            <a:t>年度は対前年度</a:t>
          </a:r>
          <a:r>
            <a:rPr lang="en-US" altLang="ja-JP" sz="1100" b="0" i="0" baseline="0">
              <a:solidFill>
                <a:schemeClr val="dk1"/>
              </a:solidFill>
              <a:effectLst/>
              <a:latin typeface="+mn-ea"/>
              <a:ea typeface="+mn-ea"/>
              <a:cs typeface="+mn-cs"/>
            </a:rPr>
            <a:t>0.2</a:t>
          </a:r>
          <a:r>
            <a:rPr lang="ja-JP" altLang="en-US" sz="1100" b="0" i="0" baseline="0">
              <a:solidFill>
                <a:schemeClr val="dk1"/>
              </a:solidFill>
              <a:effectLst/>
              <a:latin typeface="+mn-ea"/>
              <a:ea typeface="+mn-ea"/>
              <a:cs typeface="+mn-cs"/>
            </a:rPr>
            <a:t>ポイント増となった。</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しかし税収の減や臨時財政対策債発行可能額の算定方法の変更など実質公債費比率を悪化させる要素が多い中にあって、財政健全化プランを策定し、毎年度の起債額の上限を設けるなどの借入額抑制措置を行い、数値の改善を</a:t>
          </a:r>
          <a:r>
            <a:rPr lang="ja-JP" altLang="en-US" sz="1100" b="0" i="0" baseline="0">
              <a:solidFill>
                <a:schemeClr val="dk1"/>
              </a:solidFill>
              <a:effectLst/>
              <a:latin typeface="+mn-ea"/>
              <a:ea typeface="+mn-ea"/>
              <a:cs typeface="+mn-cs"/>
            </a:rPr>
            <a:t>図っ</a:t>
          </a:r>
          <a:r>
            <a:rPr lang="ja-JP" altLang="ja-JP" sz="1100" b="0" i="0" baseline="0">
              <a:solidFill>
                <a:schemeClr val="dk1"/>
              </a:solidFill>
              <a:effectLst/>
              <a:latin typeface="+mn-ea"/>
              <a:ea typeface="+mn-ea"/>
              <a:cs typeface="+mn-cs"/>
            </a:rPr>
            <a:t>ている。今後も引き続き地方債現在高の減少に努めていく。</a:t>
          </a:r>
          <a:endParaRPr lang="ja-JP" altLang="ja-JP" sz="11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70" name="直線コネクタ 369"/>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71"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2" name="直線コネクタ 371"/>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3"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4" name="直線コネクタ 373"/>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72707</xdr:rowOff>
    </xdr:from>
    <xdr:to>
      <xdr:col>24</xdr:col>
      <xdr:colOff>558800</xdr:colOff>
      <xdr:row>40</xdr:row>
      <xdr:rowOff>84772</xdr:rowOff>
    </xdr:to>
    <xdr:cxnSp macro="">
      <xdr:nvCxnSpPr>
        <xdr:cNvPr id="375" name="直線コネクタ 374"/>
        <xdr:cNvCxnSpPr/>
      </xdr:nvCxnSpPr>
      <xdr:spPr>
        <a:xfrm>
          <a:off x="16179800" y="693070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6"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7" name="フローチャート : 判断 376"/>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66675</xdr:rowOff>
    </xdr:from>
    <xdr:to>
      <xdr:col>23</xdr:col>
      <xdr:colOff>406400</xdr:colOff>
      <xdr:row>40</xdr:row>
      <xdr:rowOff>72707</xdr:rowOff>
    </xdr:to>
    <xdr:cxnSp macro="">
      <xdr:nvCxnSpPr>
        <xdr:cNvPr id="378" name="直線コネクタ 377"/>
        <xdr:cNvCxnSpPr/>
      </xdr:nvCxnSpPr>
      <xdr:spPr>
        <a:xfrm>
          <a:off x="15290800" y="69246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9" name="フローチャート : 判断 378"/>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80" name="テキスト ボックス 379"/>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66675</xdr:rowOff>
    </xdr:from>
    <xdr:to>
      <xdr:col>22</xdr:col>
      <xdr:colOff>203200</xdr:colOff>
      <xdr:row>40</xdr:row>
      <xdr:rowOff>72707</xdr:rowOff>
    </xdr:to>
    <xdr:cxnSp macro="">
      <xdr:nvCxnSpPr>
        <xdr:cNvPr id="381" name="直線コネクタ 380"/>
        <xdr:cNvCxnSpPr/>
      </xdr:nvCxnSpPr>
      <xdr:spPr>
        <a:xfrm flipV="1">
          <a:off x="14401800" y="69246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2" name="フローチャート : 判断 38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3" name="テキスト ボックス 38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72707</xdr:rowOff>
    </xdr:from>
    <xdr:to>
      <xdr:col>21</xdr:col>
      <xdr:colOff>0</xdr:colOff>
      <xdr:row>40</xdr:row>
      <xdr:rowOff>102870</xdr:rowOff>
    </xdr:to>
    <xdr:cxnSp macro="">
      <xdr:nvCxnSpPr>
        <xdr:cNvPr id="384" name="直線コネクタ 383"/>
        <xdr:cNvCxnSpPr/>
      </xdr:nvCxnSpPr>
      <xdr:spPr>
        <a:xfrm flipV="1">
          <a:off x="13512800" y="69307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5" name="フローチャート : 判断 384"/>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386" name="テキスト ボックス 385"/>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7" name="フローチャート : 判断 386"/>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388" name="テキスト ボックス 387"/>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33972</xdr:rowOff>
    </xdr:from>
    <xdr:to>
      <xdr:col>24</xdr:col>
      <xdr:colOff>609600</xdr:colOff>
      <xdr:row>40</xdr:row>
      <xdr:rowOff>135572</xdr:rowOff>
    </xdr:to>
    <xdr:sp macro="" textlink="">
      <xdr:nvSpPr>
        <xdr:cNvPr id="394" name="円/楕円 393"/>
        <xdr:cNvSpPr/>
      </xdr:nvSpPr>
      <xdr:spPr>
        <a:xfrm>
          <a:off x="169672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50499</xdr:rowOff>
    </xdr:from>
    <xdr:ext cx="762000" cy="259045"/>
    <xdr:sp macro="" textlink="">
      <xdr:nvSpPr>
        <xdr:cNvPr id="395" name="公債費負担の状況該当値テキスト"/>
        <xdr:cNvSpPr txBox="1"/>
      </xdr:nvSpPr>
      <xdr:spPr>
        <a:xfrm>
          <a:off x="171069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21907</xdr:rowOff>
    </xdr:from>
    <xdr:to>
      <xdr:col>23</xdr:col>
      <xdr:colOff>457200</xdr:colOff>
      <xdr:row>40</xdr:row>
      <xdr:rowOff>123507</xdr:rowOff>
    </xdr:to>
    <xdr:sp macro="" textlink="">
      <xdr:nvSpPr>
        <xdr:cNvPr id="396" name="円/楕円 395"/>
        <xdr:cNvSpPr/>
      </xdr:nvSpPr>
      <xdr:spPr>
        <a:xfrm>
          <a:off x="16129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133684</xdr:rowOff>
    </xdr:from>
    <xdr:ext cx="736600" cy="259045"/>
    <xdr:sp macro="" textlink="">
      <xdr:nvSpPr>
        <xdr:cNvPr id="397" name="テキスト ボックス 396"/>
        <xdr:cNvSpPr txBox="1"/>
      </xdr:nvSpPr>
      <xdr:spPr>
        <a:xfrm>
          <a:off x="15798800" y="664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15875</xdr:rowOff>
    </xdr:from>
    <xdr:to>
      <xdr:col>22</xdr:col>
      <xdr:colOff>254000</xdr:colOff>
      <xdr:row>40</xdr:row>
      <xdr:rowOff>117475</xdr:rowOff>
    </xdr:to>
    <xdr:sp macro="" textlink="">
      <xdr:nvSpPr>
        <xdr:cNvPr id="398" name="円/楕円 397"/>
        <xdr:cNvSpPr/>
      </xdr:nvSpPr>
      <xdr:spPr>
        <a:xfrm>
          <a:off x="15240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127652</xdr:rowOff>
    </xdr:from>
    <xdr:ext cx="762000" cy="259045"/>
    <xdr:sp macro="" textlink="">
      <xdr:nvSpPr>
        <xdr:cNvPr id="399" name="テキスト ボックス 398"/>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21907</xdr:rowOff>
    </xdr:from>
    <xdr:to>
      <xdr:col>21</xdr:col>
      <xdr:colOff>50800</xdr:colOff>
      <xdr:row>40</xdr:row>
      <xdr:rowOff>123507</xdr:rowOff>
    </xdr:to>
    <xdr:sp macro="" textlink="">
      <xdr:nvSpPr>
        <xdr:cNvPr id="400" name="円/楕円 399"/>
        <xdr:cNvSpPr/>
      </xdr:nvSpPr>
      <xdr:spPr>
        <a:xfrm>
          <a:off x="14351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133684</xdr:rowOff>
    </xdr:from>
    <xdr:ext cx="762000" cy="259045"/>
    <xdr:sp macro="" textlink="">
      <xdr:nvSpPr>
        <xdr:cNvPr id="401" name="テキスト ボックス 400"/>
        <xdr:cNvSpPr txBox="1"/>
      </xdr:nvSpPr>
      <xdr:spPr>
        <a:xfrm>
          <a:off x="14020800" y="66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52070</xdr:rowOff>
    </xdr:from>
    <xdr:to>
      <xdr:col>19</xdr:col>
      <xdr:colOff>533400</xdr:colOff>
      <xdr:row>40</xdr:row>
      <xdr:rowOff>153670</xdr:rowOff>
    </xdr:to>
    <xdr:sp macro="" textlink="">
      <xdr:nvSpPr>
        <xdr:cNvPr id="402" name="円/楕円 401"/>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163847</xdr:rowOff>
    </xdr:from>
    <xdr:ext cx="762000" cy="259045"/>
    <xdr:sp macro="" textlink="">
      <xdr:nvSpPr>
        <xdr:cNvPr id="403" name="テキスト ボックス 40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chemeClr val="dk1"/>
              </a:solidFill>
              <a:effectLst/>
              <a:latin typeface="+mn-ea"/>
              <a:ea typeface="+mn-ea"/>
              <a:cs typeface="+mn-cs"/>
            </a:rPr>
            <a:t>　</a:t>
          </a:r>
          <a:r>
            <a:rPr lang="en-US" altLang="ja-JP" sz="1050" b="0" i="0" baseline="0">
              <a:solidFill>
                <a:sysClr val="windowText" lastClr="000000"/>
              </a:solidFill>
              <a:effectLst/>
              <a:latin typeface="+mn-ea"/>
              <a:ea typeface="+mn-ea"/>
              <a:cs typeface="+mn-cs"/>
            </a:rPr>
            <a:t>25</a:t>
          </a:r>
          <a:r>
            <a:rPr lang="ja-JP" altLang="ja-JP" sz="1050" b="0" i="0" baseline="0">
              <a:solidFill>
                <a:sysClr val="windowText" lastClr="000000"/>
              </a:solidFill>
              <a:effectLst/>
              <a:latin typeface="+mn-ea"/>
              <a:ea typeface="+mn-ea"/>
              <a:cs typeface="+mn-cs"/>
            </a:rPr>
            <a:t>年度は前年度比</a:t>
          </a:r>
          <a:r>
            <a:rPr lang="en-US" altLang="ja-JP" sz="1050" b="0" i="0" baseline="0">
              <a:solidFill>
                <a:sysClr val="windowText" lastClr="000000"/>
              </a:solidFill>
              <a:effectLst/>
              <a:latin typeface="+mn-ea"/>
              <a:ea typeface="+mn-ea"/>
              <a:cs typeface="+mn-cs"/>
            </a:rPr>
            <a:t>0.7</a:t>
          </a:r>
          <a:r>
            <a:rPr lang="ja-JP" altLang="ja-JP" sz="1050" b="0" i="0" baseline="0">
              <a:solidFill>
                <a:sysClr val="windowText" lastClr="000000"/>
              </a:solidFill>
              <a:effectLst/>
              <a:latin typeface="+mn-ea"/>
              <a:ea typeface="+mn-ea"/>
              <a:cs typeface="+mn-cs"/>
            </a:rPr>
            <a:t>ポイントの</a:t>
          </a:r>
          <a:r>
            <a:rPr lang="ja-JP" altLang="en-US" sz="1050" b="0" i="0" baseline="0">
              <a:solidFill>
                <a:sysClr val="windowText" lastClr="000000"/>
              </a:solidFill>
              <a:effectLst/>
              <a:latin typeface="+mn-ea"/>
              <a:ea typeface="+mn-ea"/>
              <a:cs typeface="+mn-cs"/>
            </a:rPr>
            <a:t>減</a:t>
          </a:r>
          <a:r>
            <a:rPr lang="ja-JP" altLang="ja-JP" sz="1050" b="0" i="0" baseline="0">
              <a:solidFill>
                <a:sysClr val="windowText" lastClr="000000"/>
              </a:solidFill>
              <a:effectLst/>
              <a:latin typeface="+mn-ea"/>
              <a:ea typeface="+mn-ea"/>
              <a:cs typeface="+mn-cs"/>
            </a:rPr>
            <a:t>となった。</a:t>
          </a:r>
          <a:endParaRPr lang="ja-JP" altLang="ja-JP" sz="1050">
            <a:solidFill>
              <a:sysClr val="windowText" lastClr="000000"/>
            </a:solidFill>
            <a:effectLst/>
            <a:latin typeface="+mn-ea"/>
            <a:ea typeface="+mn-ea"/>
          </a:endParaRPr>
        </a:p>
        <a:p>
          <a:pPr rtl="0"/>
          <a:r>
            <a:rPr lang="ja-JP" altLang="ja-JP" sz="1050" b="0" i="0" baseline="0">
              <a:solidFill>
                <a:sysClr val="windowText" lastClr="000000"/>
              </a:solidFill>
              <a:effectLst/>
              <a:latin typeface="+mn-ea"/>
              <a:ea typeface="+mn-ea"/>
              <a:cs typeface="+mn-cs"/>
            </a:rPr>
            <a:t>　将来負担比率の算定において、</a:t>
          </a:r>
          <a:r>
            <a:rPr lang="ja-JP" altLang="ja-JP" sz="1050" b="0" i="0" baseline="0">
              <a:solidFill>
                <a:sysClr val="windowText" lastClr="000000"/>
              </a:solidFill>
              <a:effectLst/>
              <a:latin typeface="+mn-lt"/>
              <a:ea typeface="+mn-ea"/>
              <a:cs typeface="+mn-cs"/>
            </a:rPr>
            <a:t>分子を構成する将来負担額は確実に減少傾向にある。公営企業債等繰入見込額（将来の準元利償還金）、退職手当負担見込額及び債務負担行為において減少した。土地開発公社が解散したことにより、債務負担行為は減少したものの、第三セクター等改革推進債を新たに借入れたため地方債残高は増加したもの。</a:t>
          </a:r>
          <a:r>
            <a:rPr lang="ja-JP" altLang="en-US" sz="1050" b="0" i="0" baseline="0">
              <a:solidFill>
                <a:sysClr val="windowText" lastClr="000000"/>
              </a:solidFill>
              <a:effectLst/>
              <a:latin typeface="+mn-lt"/>
              <a:ea typeface="+mn-ea"/>
              <a:cs typeface="+mn-cs"/>
            </a:rPr>
            <a:t>また、分母を構成する標準財政規模が、臨時財政対策債の発行対象外となった影響により、</a:t>
          </a:r>
          <a:r>
            <a:rPr lang="en-US" altLang="ja-JP" sz="1050" b="0" i="0" baseline="0">
              <a:solidFill>
                <a:sysClr val="windowText" lastClr="000000"/>
              </a:solidFill>
              <a:effectLst/>
              <a:latin typeface="+mn-lt"/>
              <a:ea typeface="+mn-ea"/>
              <a:cs typeface="+mn-cs"/>
            </a:rPr>
            <a:t>105,340</a:t>
          </a:r>
          <a:r>
            <a:rPr lang="ja-JP" altLang="en-US" sz="1050" b="0" i="0" baseline="0">
              <a:solidFill>
                <a:sysClr val="windowText" lastClr="000000"/>
              </a:solidFill>
              <a:effectLst/>
              <a:latin typeface="+mn-lt"/>
              <a:ea typeface="+mn-ea"/>
              <a:cs typeface="+mn-cs"/>
            </a:rPr>
            <a:t>千円の減となり、</a:t>
          </a:r>
          <a:r>
            <a:rPr lang="en-US" altLang="ja-JP" sz="1050" b="0" i="0" baseline="0">
              <a:solidFill>
                <a:sysClr val="windowText" lastClr="000000"/>
              </a:solidFill>
              <a:effectLst/>
              <a:latin typeface="+mn-lt"/>
              <a:ea typeface="+mn-ea"/>
              <a:cs typeface="+mn-cs"/>
            </a:rPr>
            <a:t>5,869,917</a:t>
          </a:r>
          <a:r>
            <a:rPr lang="ja-JP" altLang="en-US" sz="1050" b="0" i="0" baseline="0">
              <a:solidFill>
                <a:sysClr val="windowText" lastClr="000000"/>
              </a:solidFill>
              <a:effectLst/>
              <a:latin typeface="+mn-lt"/>
              <a:ea typeface="+mn-ea"/>
              <a:cs typeface="+mn-cs"/>
            </a:rPr>
            <a:t>千円となった。</a:t>
          </a:r>
          <a:r>
            <a:rPr lang="en-US" altLang="ja-JP" sz="1050" b="0" i="0" baseline="0">
              <a:solidFill>
                <a:sysClr val="windowText" lastClr="000000"/>
              </a:solidFill>
              <a:effectLst/>
              <a:latin typeface="+mn-lt"/>
              <a:ea typeface="+mn-ea"/>
              <a:cs typeface="+mn-cs"/>
            </a:rPr>
            <a:t>25</a:t>
          </a:r>
          <a:r>
            <a:rPr lang="ja-JP" altLang="en-US" sz="1050" b="0" i="0" baseline="0">
              <a:solidFill>
                <a:sysClr val="windowText" lastClr="000000"/>
              </a:solidFill>
              <a:effectLst/>
              <a:latin typeface="+mn-lt"/>
              <a:ea typeface="+mn-ea"/>
              <a:cs typeface="+mn-cs"/>
            </a:rPr>
            <a:t>年度は分子全体の減少率（△</a:t>
          </a:r>
          <a:r>
            <a:rPr lang="en-US" altLang="ja-JP" sz="1050" b="0" i="0" baseline="0">
              <a:solidFill>
                <a:sysClr val="windowText" lastClr="000000"/>
              </a:solidFill>
              <a:effectLst/>
              <a:latin typeface="+mn-lt"/>
              <a:ea typeface="+mn-ea"/>
              <a:cs typeface="+mn-cs"/>
            </a:rPr>
            <a:t>2.85</a:t>
          </a:r>
          <a:r>
            <a:rPr lang="ja-JP" altLang="en-US" sz="1050" b="0" i="0" baseline="0">
              <a:solidFill>
                <a:sysClr val="windowText" lastClr="000000"/>
              </a:solidFill>
              <a:effectLst/>
              <a:latin typeface="+mn-lt"/>
              <a:ea typeface="+mn-ea"/>
              <a:cs typeface="+mn-cs"/>
            </a:rPr>
            <a:t>％）が分母全体の減少率（△</a:t>
          </a:r>
          <a:r>
            <a:rPr lang="en-US" altLang="ja-JP" sz="1050" b="0" i="0" baseline="0">
              <a:solidFill>
                <a:sysClr val="windowText" lastClr="000000"/>
              </a:solidFill>
              <a:effectLst/>
              <a:latin typeface="+mn-lt"/>
              <a:ea typeface="+mn-ea"/>
              <a:cs typeface="+mn-cs"/>
            </a:rPr>
            <a:t>2.28%</a:t>
          </a:r>
          <a:r>
            <a:rPr lang="ja-JP" altLang="en-US" sz="1050" b="0" i="0" baseline="0">
              <a:solidFill>
                <a:sysClr val="windowText" lastClr="000000"/>
              </a:solidFill>
              <a:effectLst/>
              <a:latin typeface="+mn-lt"/>
              <a:ea typeface="+mn-ea"/>
              <a:cs typeface="+mn-cs"/>
            </a:rPr>
            <a:t>）を上回ったため、将来負担比率は</a:t>
          </a:r>
          <a:r>
            <a:rPr lang="en-US" altLang="ja-JP" sz="1050" b="0" i="0" baseline="0">
              <a:solidFill>
                <a:sysClr val="windowText" lastClr="000000"/>
              </a:solidFill>
              <a:effectLst/>
              <a:latin typeface="+mn-lt"/>
              <a:ea typeface="+mn-ea"/>
              <a:cs typeface="+mn-cs"/>
            </a:rPr>
            <a:t>2</a:t>
          </a:r>
          <a:r>
            <a:rPr lang="ja-JP" altLang="en-US" sz="1050" b="0" i="0" baseline="0">
              <a:solidFill>
                <a:sysClr val="windowText" lastClr="000000"/>
              </a:solidFill>
              <a:effectLst/>
              <a:latin typeface="+mn-lt"/>
              <a:ea typeface="+mn-ea"/>
              <a:cs typeface="+mn-cs"/>
            </a:rPr>
            <a:t>年ぶりに減となった。</a:t>
          </a:r>
          <a:endParaRPr lang="en-US" altLang="ja-JP" sz="1050" b="0" i="0" baseline="0">
            <a:solidFill>
              <a:sysClr val="windowText" lastClr="000000"/>
            </a:solidFill>
            <a:effectLst/>
            <a:latin typeface="+mn-lt"/>
            <a:ea typeface="+mn-ea"/>
            <a:cs typeface="+mn-cs"/>
          </a:endParaRPr>
        </a:p>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ea"/>
              <a:ea typeface="+mn-ea"/>
              <a:cs typeface="+mn-cs"/>
            </a:rPr>
            <a:t>今後も数値の減少</a:t>
          </a:r>
          <a:r>
            <a:rPr lang="ja-JP" altLang="en-US" sz="1050" b="0" i="0" baseline="0">
              <a:solidFill>
                <a:sysClr val="windowText" lastClr="000000"/>
              </a:solidFill>
              <a:effectLst/>
              <a:latin typeface="+mn-ea"/>
              <a:ea typeface="+mn-ea"/>
              <a:cs typeface="+mn-cs"/>
            </a:rPr>
            <a:t>に努めて</a:t>
          </a:r>
          <a:r>
            <a:rPr lang="ja-JP" altLang="ja-JP" sz="1050" b="0" i="0" baseline="0">
              <a:solidFill>
                <a:sysClr val="windowText" lastClr="000000"/>
              </a:solidFill>
              <a:effectLst/>
              <a:latin typeface="+mn-ea"/>
              <a:ea typeface="+mn-ea"/>
              <a:cs typeface="+mn-cs"/>
            </a:rPr>
            <a:t>いく</a:t>
          </a:r>
          <a:r>
            <a:rPr lang="ja-JP" altLang="ja-JP" sz="1200" b="0" i="0" baseline="0">
              <a:solidFill>
                <a:sysClr val="windowText" lastClr="000000"/>
              </a:solidFill>
              <a:effectLst/>
              <a:latin typeface="+mn-ea"/>
              <a:ea typeface="+mn-ea"/>
              <a:cs typeface="+mn-cs"/>
            </a:rPr>
            <a:t>。</a:t>
          </a:r>
          <a:endParaRPr kumimoji="1" lang="ja-JP" altLang="en-US" sz="1100">
            <a:solidFill>
              <a:sysClr val="windowText" lastClr="000000"/>
            </a:solidFill>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2" name="直線コネクタ 431"/>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3"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4" name="直線コネクタ 433"/>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5"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6" name="直線コネクタ 435"/>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85556</xdr:rowOff>
    </xdr:from>
    <xdr:to>
      <xdr:col>24</xdr:col>
      <xdr:colOff>558800</xdr:colOff>
      <xdr:row>19</xdr:row>
      <xdr:rowOff>91186</xdr:rowOff>
    </xdr:to>
    <xdr:cxnSp macro="">
      <xdr:nvCxnSpPr>
        <xdr:cNvPr id="437" name="直線コネクタ 436"/>
        <xdr:cNvCxnSpPr/>
      </xdr:nvCxnSpPr>
      <xdr:spPr>
        <a:xfrm flipV="1">
          <a:off x="16179800" y="3343106"/>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8"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9" name="フローチャート : 判断 438"/>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70273</xdr:rowOff>
    </xdr:from>
    <xdr:to>
      <xdr:col>23</xdr:col>
      <xdr:colOff>406400</xdr:colOff>
      <xdr:row>19</xdr:row>
      <xdr:rowOff>91186</xdr:rowOff>
    </xdr:to>
    <xdr:cxnSp macro="">
      <xdr:nvCxnSpPr>
        <xdr:cNvPr id="440" name="直線コネクタ 439"/>
        <xdr:cNvCxnSpPr/>
      </xdr:nvCxnSpPr>
      <xdr:spPr>
        <a:xfrm>
          <a:off x="15290800" y="3327823"/>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41" name="フローチャート : 判断 440"/>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2" name="テキスト ボックス 441"/>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70273</xdr:rowOff>
    </xdr:from>
    <xdr:to>
      <xdr:col>22</xdr:col>
      <xdr:colOff>203200</xdr:colOff>
      <xdr:row>19</xdr:row>
      <xdr:rowOff>112903</xdr:rowOff>
    </xdr:to>
    <xdr:cxnSp macro="">
      <xdr:nvCxnSpPr>
        <xdr:cNvPr id="443" name="直線コネクタ 442"/>
        <xdr:cNvCxnSpPr/>
      </xdr:nvCxnSpPr>
      <xdr:spPr>
        <a:xfrm flipV="1">
          <a:off x="14401800" y="3327823"/>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4" name="フローチャート : 判断 443"/>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5" name="テキスト ボックス 444"/>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112903</xdr:rowOff>
    </xdr:from>
    <xdr:to>
      <xdr:col>21</xdr:col>
      <xdr:colOff>0</xdr:colOff>
      <xdr:row>19</xdr:row>
      <xdr:rowOff>147489</xdr:rowOff>
    </xdr:to>
    <xdr:cxnSp macro="">
      <xdr:nvCxnSpPr>
        <xdr:cNvPr id="446" name="直線コネクタ 445"/>
        <xdr:cNvCxnSpPr/>
      </xdr:nvCxnSpPr>
      <xdr:spPr>
        <a:xfrm flipV="1">
          <a:off x="13512800" y="3370453"/>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7" name="フローチャート : 判断 446"/>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8" name="テキスト ボックス 447"/>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9" name="フローチャート : 判断 448"/>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50" name="テキスト ボックス 449"/>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34756</xdr:rowOff>
    </xdr:from>
    <xdr:to>
      <xdr:col>24</xdr:col>
      <xdr:colOff>609600</xdr:colOff>
      <xdr:row>19</xdr:row>
      <xdr:rowOff>136356</xdr:rowOff>
    </xdr:to>
    <xdr:sp macro="" textlink="">
      <xdr:nvSpPr>
        <xdr:cNvPr id="456" name="円/楕円 455"/>
        <xdr:cNvSpPr/>
      </xdr:nvSpPr>
      <xdr:spPr>
        <a:xfrm>
          <a:off x="16967200" y="3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6833</xdr:rowOff>
    </xdr:from>
    <xdr:ext cx="762000" cy="259045"/>
    <xdr:sp macro="" textlink="">
      <xdr:nvSpPr>
        <xdr:cNvPr id="457" name="将来負担の状況該当値テキスト"/>
        <xdr:cNvSpPr txBox="1"/>
      </xdr:nvSpPr>
      <xdr:spPr>
        <a:xfrm>
          <a:off x="17106900" y="326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40386</xdr:rowOff>
    </xdr:from>
    <xdr:to>
      <xdr:col>23</xdr:col>
      <xdr:colOff>457200</xdr:colOff>
      <xdr:row>19</xdr:row>
      <xdr:rowOff>141986</xdr:rowOff>
    </xdr:to>
    <xdr:sp macro="" textlink="">
      <xdr:nvSpPr>
        <xdr:cNvPr id="458" name="円/楕円 457"/>
        <xdr:cNvSpPr/>
      </xdr:nvSpPr>
      <xdr:spPr>
        <a:xfrm>
          <a:off x="16129000" y="3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126763</xdr:rowOff>
    </xdr:from>
    <xdr:ext cx="736600" cy="259045"/>
    <xdr:sp macro="" textlink="">
      <xdr:nvSpPr>
        <xdr:cNvPr id="459" name="テキスト ボックス 458"/>
        <xdr:cNvSpPr txBox="1"/>
      </xdr:nvSpPr>
      <xdr:spPr>
        <a:xfrm>
          <a:off x="15798800" y="338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19473</xdr:rowOff>
    </xdr:from>
    <xdr:to>
      <xdr:col>22</xdr:col>
      <xdr:colOff>254000</xdr:colOff>
      <xdr:row>19</xdr:row>
      <xdr:rowOff>121073</xdr:rowOff>
    </xdr:to>
    <xdr:sp macro="" textlink="">
      <xdr:nvSpPr>
        <xdr:cNvPr id="460" name="円/楕円 459"/>
        <xdr:cNvSpPr/>
      </xdr:nvSpPr>
      <xdr:spPr>
        <a:xfrm>
          <a:off x="15240000" y="32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105850</xdr:rowOff>
    </xdr:from>
    <xdr:ext cx="762000" cy="259045"/>
    <xdr:sp macro="" textlink="">
      <xdr:nvSpPr>
        <xdr:cNvPr id="461" name="テキスト ボックス 460"/>
        <xdr:cNvSpPr txBox="1"/>
      </xdr:nvSpPr>
      <xdr:spPr>
        <a:xfrm>
          <a:off x="14909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62103</xdr:rowOff>
    </xdr:from>
    <xdr:to>
      <xdr:col>21</xdr:col>
      <xdr:colOff>50800</xdr:colOff>
      <xdr:row>19</xdr:row>
      <xdr:rowOff>163703</xdr:rowOff>
    </xdr:to>
    <xdr:sp macro="" textlink="">
      <xdr:nvSpPr>
        <xdr:cNvPr id="462" name="円/楕円 461"/>
        <xdr:cNvSpPr/>
      </xdr:nvSpPr>
      <xdr:spPr>
        <a:xfrm>
          <a:off x="143510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148480</xdr:rowOff>
    </xdr:from>
    <xdr:ext cx="762000" cy="259045"/>
    <xdr:sp macro="" textlink="">
      <xdr:nvSpPr>
        <xdr:cNvPr id="463" name="テキスト ボックス 462"/>
        <xdr:cNvSpPr txBox="1"/>
      </xdr:nvSpPr>
      <xdr:spPr>
        <a:xfrm>
          <a:off x="14020800" y="340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96689</xdr:rowOff>
    </xdr:from>
    <xdr:to>
      <xdr:col>19</xdr:col>
      <xdr:colOff>533400</xdr:colOff>
      <xdr:row>20</xdr:row>
      <xdr:rowOff>26839</xdr:rowOff>
    </xdr:to>
    <xdr:sp macro="" textlink="">
      <xdr:nvSpPr>
        <xdr:cNvPr id="464" name="円/楕円 463"/>
        <xdr:cNvSpPr/>
      </xdr:nvSpPr>
      <xdr:spPr>
        <a:xfrm>
          <a:off x="13462000" y="33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11616</xdr:rowOff>
    </xdr:from>
    <xdr:ext cx="762000" cy="259045"/>
    <xdr:sp macro="" textlink="">
      <xdr:nvSpPr>
        <xdr:cNvPr id="465" name="テキスト ボックス 464"/>
        <xdr:cNvSpPr txBox="1"/>
      </xdr:nvSpPr>
      <xdr:spPr>
        <a:xfrm>
          <a:off x="13131800" y="344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12,624
12,456
92.82
9,603,279
9,133,057
461,632
5,869,917
7,291,343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120.9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山岳地域に集落が点在するという地形により出張所などに勤務する職員を多く必要とするため県内、全国市町村平均値を大きく上回り、類似団体との比較においても昨年度に引き続き最も低い順位となった。</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a:t>
          </a:r>
          <a:r>
            <a:rPr lang="en-US" altLang="ja-JP" sz="1100" b="0" i="0" baseline="0">
              <a:solidFill>
                <a:schemeClr val="dk1"/>
              </a:solidFill>
              <a:effectLst/>
              <a:latin typeface="+mn-ea"/>
              <a:ea typeface="+mn-ea"/>
              <a:cs typeface="+mn-cs"/>
            </a:rPr>
            <a:t>22</a:t>
          </a:r>
          <a:r>
            <a:rPr lang="ja-JP" altLang="ja-JP" sz="1100" b="0" i="0" baseline="0">
              <a:solidFill>
                <a:schemeClr val="dk1"/>
              </a:solidFill>
              <a:effectLst/>
              <a:latin typeface="+mn-ea"/>
              <a:ea typeface="+mn-ea"/>
              <a:cs typeface="+mn-cs"/>
            </a:rPr>
            <a:t>年度から増加</a:t>
          </a:r>
          <a:r>
            <a:rPr lang="ja-JP" altLang="en-US" sz="1100" b="0" i="0" baseline="0">
              <a:solidFill>
                <a:schemeClr val="dk1"/>
              </a:solidFill>
              <a:effectLst/>
              <a:latin typeface="+mn-ea"/>
              <a:ea typeface="+mn-ea"/>
              <a:cs typeface="+mn-cs"/>
            </a:rPr>
            <a:t>し始め</a:t>
          </a:r>
          <a:r>
            <a:rPr lang="ja-JP" altLang="ja-JP" sz="1100" b="0" i="0" baseline="0">
              <a:solidFill>
                <a:sysClr val="windowText" lastClr="000000"/>
              </a:solidFill>
              <a:effectLst/>
              <a:latin typeface="+mn-ea"/>
              <a:ea typeface="+mn-ea"/>
              <a:cs typeface="+mn-cs"/>
            </a:rPr>
            <a:t>、経常収支比率も前年比</a:t>
          </a:r>
          <a:r>
            <a:rPr lang="en-US" altLang="ja-JP" sz="1100" b="0" i="0" baseline="0">
              <a:solidFill>
                <a:sysClr val="windowText" lastClr="000000"/>
              </a:solidFill>
              <a:effectLst/>
              <a:latin typeface="+mn-ea"/>
              <a:ea typeface="+mn-ea"/>
              <a:cs typeface="+mn-cs"/>
            </a:rPr>
            <a:t>0.6</a:t>
          </a:r>
          <a:r>
            <a:rPr lang="ja-JP" altLang="ja-JP" sz="1100" b="0" i="0" baseline="0">
              <a:solidFill>
                <a:sysClr val="windowText" lastClr="000000"/>
              </a:solidFill>
              <a:effectLst/>
              <a:latin typeface="+mn-ea"/>
              <a:ea typeface="+mn-ea"/>
              <a:cs typeface="+mn-cs"/>
            </a:rPr>
            <a:t>％～</a:t>
          </a:r>
          <a:r>
            <a:rPr lang="en-US" altLang="ja-JP" sz="1100" b="0" i="0" baseline="0">
              <a:solidFill>
                <a:sysClr val="windowText" lastClr="000000"/>
              </a:solidFill>
              <a:effectLst/>
              <a:latin typeface="+mn-ea"/>
              <a:ea typeface="+mn-ea"/>
              <a:cs typeface="+mn-cs"/>
            </a:rPr>
            <a:t>1.0</a:t>
          </a:r>
          <a:r>
            <a:rPr lang="ja-JP" altLang="ja-JP" sz="1100" b="0" i="0" baseline="0">
              <a:solidFill>
                <a:sysClr val="windowText" lastClr="000000"/>
              </a:solidFill>
              <a:effectLst/>
              <a:latin typeface="+mn-ea"/>
              <a:ea typeface="+mn-ea"/>
              <a:cs typeface="+mn-cs"/>
            </a:rPr>
            <a:t>％の増となっていたが、</a:t>
          </a:r>
          <a:r>
            <a:rPr lang="en-US" altLang="ja-JP" sz="1100" b="0" i="0" baseline="0">
              <a:solidFill>
                <a:schemeClr val="dk1"/>
              </a:solidFill>
              <a:effectLst/>
              <a:latin typeface="+mn-ea"/>
              <a:ea typeface="+mn-ea"/>
              <a:cs typeface="+mn-cs"/>
            </a:rPr>
            <a:t>25</a:t>
          </a:r>
          <a:r>
            <a:rPr lang="ja-JP" altLang="ja-JP" sz="1100" b="0" i="0" baseline="0">
              <a:solidFill>
                <a:schemeClr val="dk1"/>
              </a:solidFill>
              <a:effectLst/>
              <a:latin typeface="+mn-ea"/>
              <a:ea typeface="+mn-ea"/>
              <a:cs typeface="+mn-cs"/>
            </a:rPr>
            <a:t>年度は前年度比</a:t>
          </a:r>
          <a:r>
            <a:rPr lang="en-US" altLang="ja-JP" sz="1100" b="0" i="0" baseline="0">
              <a:solidFill>
                <a:schemeClr val="dk1"/>
              </a:solidFill>
              <a:effectLst/>
              <a:latin typeface="+mn-ea"/>
              <a:ea typeface="+mn-ea"/>
              <a:cs typeface="+mn-cs"/>
            </a:rPr>
            <a:t>2.5</a:t>
          </a:r>
          <a:r>
            <a:rPr lang="ja-JP" altLang="ja-JP" sz="1100" b="0" i="0" baseline="0">
              <a:solidFill>
                <a:schemeClr val="dk1"/>
              </a:solidFill>
              <a:effectLst/>
              <a:latin typeface="+mn-ea"/>
              <a:ea typeface="+mn-ea"/>
              <a:cs typeface="+mn-cs"/>
            </a:rPr>
            <a:t>％の減となった。</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a:t>
          </a:r>
          <a:r>
            <a:rPr lang="ja-JP" altLang="ja-JP" sz="1100" b="0" i="0" baseline="0">
              <a:solidFill>
                <a:sysClr val="windowText" lastClr="000000"/>
              </a:solidFill>
              <a:effectLst/>
              <a:latin typeface="+mn-ea"/>
              <a:ea typeface="+mn-ea"/>
              <a:cs typeface="+mn-cs"/>
            </a:rPr>
            <a:t>職員給は新規職員採用の抑制や人事院勧告勧告に準じた期末勤勉手当の減により減少傾向が続いており、</a:t>
          </a:r>
          <a:r>
            <a:rPr lang="en-US" altLang="ja-JP" sz="1100" b="0" i="0" baseline="0">
              <a:solidFill>
                <a:sysClr val="windowText" lastClr="000000"/>
              </a:solidFill>
              <a:effectLst/>
              <a:latin typeface="+mn-ea"/>
              <a:ea typeface="+mn-ea"/>
              <a:cs typeface="+mn-cs"/>
            </a:rPr>
            <a:t>25</a:t>
          </a:r>
          <a:r>
            <a:rPr lang="ja-JP" altLang="ja-JP" sz="1100" b="0" i="0" baseline="0">
              <a:solidFill>
                <a:sysClr val="windowText" lastClr="000000"/>
              </a:solidFill>
              <a:effectLst/>
              <a:latin typeface="+mn-ea"/>
              <a:ea typeface="+mn-ea"/>
              <a:cs typeface="+mn-cs"/>
            </a:rPr>
            <a:t>年度においても職員給</a:t>
          </a:r>
          <a:r>
            <a:rPr lang="en-US" altLang="ja-JP" sz="1100" b="0" i="0" baseline="0">
              <a:solidFill>
                <a:sysClr val="windowText" lastClr="000000"/>
              </a:solidFill>
              <a:effectLst/>
              <a:latin typeface="+mn-ea"/>
              <a:ea typeface="+mn-ea"/>
              <a:cs typeface="+mn-cs"/>
            </a:rPr>
            <a:t>32,944</a:t>
          </a:r>
          <a:r>
            <a:rPr lang="ja-JP" altLang="ja-JP" sz="1100" b="0" i="0" baseline="0">
              <a:solidFill>
                <a:sysClr val="windowText" lastClr="000000"/>
              </a:solidFill>
              <a:effectLst/>
              <a:latin typeface="+mn-ea"/>
              <a:ea typeface="+mn-ea"/>
              <a:cs typeface="+mn-cs"/>
            </a:rPr>
            <a:t>千円の減や退職金</a:t>
          </a:r>
          <a:r>
            <a:rPr lang="en-US" altLang="ja-JP" sz="1100" b="0" i="0" baseline="0">
              <a:solidFill>
                <a:sysClr val="windowText" lastClr="000000"/>
              </a:solidFill>
              <a:effectLst/>
              <a:latin typeface="+mn-ea"/>
              <a:ea typeface="+mn-ea"/>
              <a:cs typeface="+mn-cs"/>
            </a:rPr>
            <a:t>46,719</a:t>
          </a:r>
          <a:r>
            <a:rPr lang="ja-JP" altLang="ja-JP" sz="1100" b="0" i="0" baseline="0">
              <a:solidFill>
                <a:sysClr val="windowText" lastClr="000000"/>
              </a:solidFill>
              <a:effectLst/>
              <a:latin typeface="+mn-ea"/>
              <a:ea typeface="+mn-ea"/>
              <a:cs typeface="+mn-cs"/>
            </a:rPr>
            <a:t>千円の減などにより、人件費全体では</a:t>
          </a:r>
          <a:r>
            <a:rPr lang="en-US" altLang="ja-JP" sz="1100" b="0" i="0" baseline="0">
              <a:solidFill>
                <a:sysClr val="windowText" lastClr="000000"/>
              </a:solidFill>
              <a:effectLst/>
              <a:latin typeface="+mn-ea"/>
              <a:ea typeface="+mn-ea"/>
              <a:cs typeface="+mn-cs"/>
            </a:rPr>
            <a:t>79,461</a:t>
          </a:r>
          <a:r>
            <a:rPr lang="ja-JP" altLang="ja-JP" sz="1100" b="0" i="0" baseline="0">
              <a:solidFill>
                <a:sysClr val="windowText" lastClr="000000"/>
              </a:solidFill>
              <a:effectLst/>
              <a:latin typeface="+mn-ea"/>
              <a:ea typeface="+mn-ea"/>
              <a:cs typeface="+mn-cs"/>
            </a:rPr>
            <a:t>千円（</a:t>
          </a:r>
          <a:r>
            <a:rPr lang="en-US" altLang="ja-JP" sz="1100" b="0" i="0" baseline="0">
              <a:solidFill>
                <a:sysClr val="windowText" lastClr="000000"/>
              </a:solidFill>
              <a:effectLst/>
              <a:latin typeface="+mn-ea"/>
              <a:ea typeface="+mn-ea"/>
              <a:cs typeface="+mn-cs"/>
            </a:rPr>
            <a:t>2.7</a:t>
          </a:r>
          <a:r>
            <a:rPr lang="ja-JP" altLang="ja-JP" sz="1100" b="0" i="0" baseline="0">
              <a:solidFill>
                <a:sysClr val="windowText" lastClr="000000"/>
              </a:solidFill>
              <a:effectLst/>
              <a:latin typeface="+mn-ea"/>
              <a:ea typeface="+mn-ea"/>
              <a:cs typeface="+mn-cs"/>
            </a:rPr>
            <a:t>％</a:t>
          </a:r>
          <a:r>
            <a:rPr lang="en-US" altLang="ja-JP" sz="1100" b="0" i="0" baseline="0">
              <a:solidFill>
                <a:sysClr val="windowText" lastClr="000000"/>
              </a:solidFill>
              <a:effectLst/>
              <a:latin typeface="+mn-ea"/>
              <a:ea typeface="+mn-ea"/>
              <a:cs typeface="+mn-cs"/>
            </a:rPr>
            <a:t>)</a:t>
          </a:r>
          <a:r>
            <a:rPr lang="ja-JP" altLang="ja-JP" sz="1100" b="0" i="0" baseline="0">
              <a:solidFill>
                <a:sysClr val="windowText" lastClr="000000"/>
              </a:solidFill>
              <a:effectLst/>
              <a:latin typeface="+mn-ea"/>
              <a:ea typeface="+mn-ea"/>
              <a:cs typeface="+mn-cs"/>
            </a:rPr>
            <a:t>の減となった。</a:t>
          </a:r>
          <a:endParaRPr lang="ja-JP" altLang="ja-JP" sz="1100">
            <a:solidFill>
              <a:sysClr val="windowText" lastClr="000000"/>
            </a:solidFill>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8890</xdr:rowOff>
    </xdr:from>
    <xdr:to>
      <xdr:col>7</xdr:col>
      <xdr:colOff>15875</xdr:colOff>
      <xdr:row>39</xdr:row>
      <xdr:rowOff>92710</xdr:rowOff>
    </xdr:to>
    <xdr:cxnSp macro="">
      <xdr:nvCxnSpPr>
        <xdr:cNvPr id="60" name="直線コネクタ 59"/>
        <xdr:cNvCxnSpPr/>
      </xdr:nvCxnSpPr>
      <xdr:spPr>
        <a:xfrm flipV="1">
          <a:off x="4826000" y="5838190"/>
          <a:ext cx="0" cy="94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64787</xdr:rowOff>
    </xdr:from>
    <xdr:ext cx="762000" cy="259045"/>
    <xdr:sp macro="" textlink="">
      <xdr:nvSpPr>
        <xdr:cNvPr id="61" name="人件費最小値テキスト"/>
        <xdr:cNvSpPr txBox="1"/>
      </xdr:nvSpPr>
      <xdr:spPr>
        <a:xfrm>
          <a:off x="4914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39</xdr:row>
      <xdr:rowOff>92710</xdr:rowOff>
    </xdr:from>
    <xdr:to>
      <xdr:col>7</xdr:col>
      <xdr:colOff>104775</xdr:colOff>
      <xdr:row>39</xdr:row>
      <xdr:rowOff>92710</xdr:rowOff>
    </xdr:to>
    <xdr:cxnSp macro="">
      <xdr:nvCxnSpPr>
        <xdr:cNvPr id="62" name="直線コネクタ 61"/>
        <xdr:cNvCxnSpPr/>
      </xdr:nvCxnSpPr>
      <xdr:spPr>
        <a:xfrm>
          <a:off x="4737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95267</xdr:rowOff>
    </xdr:from>
    <xdr:ext cx="762000" cy="259045"/>
    <xdr:sp macro="" textlink="">
      <xdr:nvSpPr>
        <xdr:cNvPr id="63" name="人件費最大値テキスト"/>
        <xdr:cNvSpPr txBox="1"/>
      </xdr:nvSpPr>
      <xdr:spPr>
        <a:xfrm>
          <a:off x="4914900" y="558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8890</xdr:rowOff>
    </xdr:from>
    <xdr:to>
      <xdr:col>7</xdr:col>
      <xdr:colOff>104775</xdr:colOff>
      <xdr:row>34</xdr:row>
      <xdr:rowOff>8890</xdr:rowOff>
    </xdr:to>
    <xdr:cxnSp macro="">
      <xdr:nvCxnSpPr>
        <xdr:cNvPr id="64" name="直線コネクタ 63"/>
        <xdr:cNvCxnSpPr/>
      </xdr:nvCxnSpPr>
      <xdr:spPr>
        <a:xfrm>
          <a:off x="4737100" y="583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92710</xdr:rowOff>
    </xdr:from>
    <xdr:to>
      <xdr:col>7</xdr:col>
      <xdr:colOff>15875</xdr:colOff>
      <xdr:row>40</xdr:row>
      <xdr:rowOff>16510</xdr:rowOff>
    </xdr:to>
    <xdr:cxnSp macro="">
      <xdr:nvCxnSpPr>
        <xdr:cNvPr id="65" name="直線コネクタ 64"/>
        <xdr:cNvCxnSpPr/>
      </xdr:nvCxnSpPr>
      <xdr:spPr>
        <a:xfrm flipV="1">
          <a:off x="3987800" y="677926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6"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7" name="フローチャート : 判断 66"/>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16510</xdr:rowOff>
    </xdr:from>
    <xdr:to>
      <xdr:col>5</xdr:col>
      <xdr:colOff>549275</xdr:colOff>
      <xdr:row>40</xdr:row>
      <xdr:rowOff>43180</xdr:rowOff>
    </xdr:to>
    <xdr:cxnSp macro="">
      <xdr:nvCxnSpPr>
        <xdr:cNvPr id="68" name="直線コネクタ 67"/>
        <xdr:cNvCxnSpPr/>
      </xdr:nvCxnSpPr>
      <xdr:spPr>
        <a:xfrm flipV="1">
          <a:off x="3098800" y="68745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69" name="フローチャート : 判断 68"/>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0" name="テキスト ボックス 69"/>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20320</xdr:rowOff>
    </xdr:from>
    <xdr:to>
      <xdr:col>4</xdr:col>
      <xdr:colOff>346075</xdr:colOff>
      <xdr:row>40</xdr:row>
      <xdr:rowOff>43180</xdr:rowOff>
    </xdr:to>
    <xdr:cxnSp macro="">
      <xdr:nvCxnSpPr>
        <xdr:cNvPr id="71" name="直線コネクタ 70"/>
        <xdr:cNvCxnSpPr/>
      </xdr:nvCxnSpPr>
      <xdr:spPr>
        <a:xfrm>
          <a:off x="2209800" y="6878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2" name="フローチャート : 判断 71"/>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3" name="テキスト ボックス 72"/>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153670</xdr:rowOff>
    </xdr:from>
    <xdr:to>
      <xdr:col>3</xdr:col>
      <xdr:colOff>142875</xdr:colOff>
      <xdr:row>40</xdr:row>
      <xdr:rowOff>20320</xdr:rowOff>
    </xdr:to>
    <xdr:cxnSp macro="">
      <xdr:nvCxnSpPr>
        <xdr:cNvPr id="74" name="直線コネクタ 73"/>
        <xdr:cNvCxnSpPr/>
      </xdr:nvCxnSpPr>
      <xdr:spPr>
        <a:xfrm>
          <a:off x="1320800" y="6840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133350</xdr:rowOff>
    </xdr:from>
    <xdr:to>
      <xdr:col>3</xdr:col>
      <xdr:colOff>193675</xdr:colOff>
      <xdr:row>36</xdr:row>
      <xdr:rowOff>63500</xdr:rowOff>
    </xdr:to>
    <xdr:sp macro="" textlink="">
      <xdr:nvSpPr>
        <xdr:cNvPr id="75" name="フローチャート : 判断 74"/>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76" name="テキスト ボックス 75"/>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77" name="フローチャート : 判断 76"/>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78" name="テキスト ボックス 77"/>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41910</xdr:rowOff>
    </xdr:from>
    <xdr:to>
      <xdr:col>7</xdr:col>
      <xdr:colOff>66675</xdr:colOff>
      <xdr:row>39</xdr:row>
      <xdr:rowOff>143510</xdr:rowOff>
    </xdr:to>
    <xdr:sp macro="" textlink="">
      <xdr:nvSpPr>
        <xdr:cNvPr id="84" name="円/楕円 83"/>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121937</xdr:rowOff>
    </xdr:from>
    <xdr:ext cx="762000" cy="259045"/>
    <xdr:sp macro="" textlink="">
      <xdr:nvSpPr>
        <xdr:cNvPr id="85" name="人件費該当値テキスト"/>
        <xdr:cNvSpPr txBox="1"/>
      </xdr:nvSpPr>
      <xdr:spPr>
        <a:xfrm>
          <a:off x="4914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137160</xdr:rowOff>
    </xdr:from>
    <xdr:to>
      <xdr:col>5</xdr:col>
      <xdr:colOff>600075</xdr:colOff>
      <xdr:row>40</xdr:row>
      <xdr:rowOff>67310</xdr:rowOff>
    </xdr:to>
    <xdr:sp macro="" textlink="">
      <xdr:nvSpPr>
        <xdr:cNvPr id="86" name="円/楕円 85"/>
        <xdr:cNvSpPr/>
      </xdr:nvSpPr>
      <xdr:spPr>
        <a:xfrm>
          <a:off x="39370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52087</xdr:rowOff>
    </xdr:from>
    <xdr:ext cx="736600" cy="259045"/>
    <xdr:sp macro="" textlink="">
      <xdr:nvSpPr>
        <xdr:cNvPr id="87" name="テキスト ボックス 86"/>
        <xdr:cNvSpPr txBox="1"/>
      </xdr:nvSpPr>
      <xdr:spPr>
        <a:xfrm>
          <a:off x="3606800" y="6910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163830</xdr:rowOff>
    </xdr:from>
    <xdr:to>
      <xdr:col>4</xdr:col>
      <xdr:colOff>396875</xdr:colOff>
      <xdr:row>40</xdr:row>
      <xdr:rowOff>93980</xdr:rowOff>
    </xdr:to>
    <xdr:sp macro="" textlink="">
      <xdr:nvSpPr>
        <xdr:cNvPr id="88" name="円/楕円 87"/>
        <xdr:cNvSpPr/>
      </xdr:nvSpPr>
      <xdr:spPr>
        <a:xfrm>
          <a:off x="3048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78757</xdr:rowOff>
    </xdr:from>
    <xdr:ext cx="762000" cy="259045"/>
    <xdr:sp macro="" textlink="">
      <xdr:nvSpPr>
        <xdr:cNvPr id="89" name="テキスト ボックス 88"/>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140970</xdr:rowOff>
    </xdr:from>
    <xdr:to>
      <xdr:col>3</xdr:col>
      <xdr:colOff>193675</xdr:colOff>
      <xdr:row>40</xdr:row>
      <xdr:rowOff>71120</xdr:rowOff>
    </xdr:to>
    <xdr:sp macro="" textlink="">
      <xdr:nvSpPr>
        <xdr:cNvPr id="90" name="円/楕円 89"/>
        <xdr:cNvSpPr/>
      </xdr:nvSpPr>
      <xdr:spPr>
        <a:xfrm>
          <a:off x="2159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55897</xdr:rowOff>
    </xdr:from>
    <xdr:ext cx="762000" cy="259045"/>
    <xdr:sp macro="" textlink="">
      <xdr:nvSpPr>
        <xdr:cNvPr id="91" name="テキスト ボックス 90"/>
        <xdr:cNvSpPr txBox="1"/>
      </xdr:nvSpPr>
      <xdr:spPr>
        <a:xfrm>
          <a:off x="1828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102870</xdr:rowOff>
    </xdr:from>
    <xdr:to>
      <xdr:col>1</xdr:col>
      <xdr:colOff>676275</xdr:colOff>
      <xdr:row>40</xdr:row>
      <xdr:rowOff>33020</xdr:rowOff>
    </xdr:to>
    <xdr:sp macro="" textlink="">
      <xdr:nvSpPr>
        <xdr:cNvPr id="92" name="円/楕円 91"/>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17797</xdr:rowOff>
    </xdr:from>
    <xdr:ext cx="762000" cy="259045"/>
    <xdr:sp macro="" textlink="">
      <xdr:nvSpPr>
        <xdr:cNvPr id="93" name="テキスト ボックス 92"/>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endParaRPr lang="en-US" altLang="ja-JP" sz="1100" b="0" i="0" baseline="0">
            <a:solidFill>
              <a:schemeClr val="dk1"/>
            </a:solidFill>
            <a:effectLst/>
            <a:latin typeface="+mn-ea"/>
            <a:ea typeface="+mn-ea"/>
            <a:cs typeface="+mn-cs"/>
          </a:endParaRPr>
        </a:p>
        <a:p>
          <a:pPr rtl="0"/>
          <a:r>
            <a:rPr lang="ja-JP" altLang="en-US" sz="1100" b="0" i="0" baseline="0">
              <a:solidFill>
                <a:schemeClr val="dk1"/>
              </a:solidFill>
              <a:effectLst/>
              <a:latin typeface="+mn-ea"/>
              <a:ea typeface="+mn-ea"/>
              <a:cs typeface="+mn-cs"/>
            </a:rPr>
            <a:t>　</a:t>
          </a:r>
          <a:r>
            <a:rPr lang="en-US" altLang="ja-JP" sz="1400" b="0" i="0" baseline="0">
              <a:solidFill>
                <a:schemeClr val="dk1"/>
              </a:solidFill>
              <a:effectLst/>
              <a:latin typeface="+mn-ea"/>
              <a:ea typeface="+mn-ea"/>
              <a:cs typeface="+mn-cs"/>
            </a:rPr>
            <a:t>24</a:t>
          </a:r>
          <a:r>
            <a:rPr lang="ja-JP" altLang="en-US" sz="1400" b="0" i="0" baseline="0">
              <a:solidFill>
                <a:schemeClr val="dk1"/>
              </a:solidFill>
              <a:effectLst/>
              <a:latin typeface="+mn-ea"/>
              <a:ea typeface="+mn-ea"/>
              <a:cs typeface="+mn-cs"/>
            </a:rPr>
            <a:t>年度、</a:t>
          </a:r>
          <a:r>
            <a:rPr lang="en-US" altLang="ja-JP" sz="1400" b="0" i="0" baseline="0">
              <a:solidFill>
                <a:sysClr val="windowText" lastClr="000000"/>
              </a:solidFill>
              <a:effectLst/>
              <a:latin typeface="+mn-ea"/>
              <a:ea typeface="+mn-ea"/>
              <a:cs typeface="+mn-cs"/>
            </a:rPr>
            <a:t>25</a:t>
          </a:r>
          <a:r>
            <a:rPr lang="ja-JP" altLang="ja-JP" sz="1400" b="0" i="0" baseline="0">
              <a:solidFill>
                <a:sysClr val="windowText" lastClr="000000"/>
              </a:solidFill>
              <a:effectLst/>
              <a:latin typeface="+mn-ea"/>
              <a:ea typeface="+mn-ea"/>
              <a:cs typeface="+mn-cs"/>
            </a:rPr>
            <a:t>年度</a:t>
          </a:r>
          <a:r>
            <a:rPr lang="ja-JP" altLang="en-US" sz="1400" b="0" i="0" baseline="0">
              <a:solidFill>
                <a:sysClr val="windowText" lastClr="000000"/>
              </a:solidFill>
              <a:effectLst/>
              <a:latin typeface="+mn-ea"/>
              <a:ea typeface="+mn-ea"/>
              <a:cs typeface="+mn-cs"/>
            </a:rPr>
            <a:t>と横ばいとなっている。</a:t>
          </a:r>
          <a:r>
            <a:rPr lang="ja-JP" altLang="ja-JP" sz="1400" b="0" i="0" baseline="0">
              <a:solidFill>
                <a:schemeClr val="dk1"/>
              </a:solidFill>
              <a:effectLst/>
              <a:latin typeface="+mn-ea"/>
              <a:ea typeface="+mn-ea"/>
              <a:cs typeface="+mn-cs"/>
            </a:rPr>
            <a:t>物件費の中では委託料がその多くを占めているが、その大半はごみ処理施設の維持管理など環境整備に要する経費であり、年間</a:t>
          </a:r>
          <a:r>
            <a:rPr lang="en-US" altLang="ja-JP" sz="1400" b="0" i="0" baseline="0">
              <a:solidFill>
                <a:schemeClr val="dk1"/>
              </a:solidFill>
              <a:effectLst/>
              <a:latin typeface="+mn-ea"/>
              <a:ea typeface="+mn-ea"/>
              <a:cs typeface="+mn-cs"/>
            </a:rPr>
            <a:t>2,000</a:t>
          </a:r>
          <a:r>
            <a:rPr lang="ja-JP" altLang="ja-JP" sz="1400" b="0" i="0" baseline="0">
              <a:solidFill>
                <a:schemeClr val="dk1"/>
              </a:solidFill>
              <a:effectLst/>
              <a:latin typeface="+mn-ea"/>
              <a:ea typeface="+mn-ea"/>
              <a:cs typeface="+mn-cs"/>
            </a:rPr>
            <a:t>万人もの観光客に対応するため必要不可欠なものである。</a:t>
          </a:r>
          <a:endParaRPr lang="ja-JP" altLang="ja-JP" sz="1400">
            <a:effectLst/>
            <a:latin typeface="+mn-ea"/>
            <a:ea typeface="+mn-ea"/>
          </a:endParaRPr>
        </a:p>
        <a:p>
          <a:pPr rtl="0"/>
          <a:r>
            <a:rPr lang="ja-JP" altLang="ja-JP" sz="1400" b="0" i="0" baseline="0">
              <a:solidFill>
                <a:schemeClr val="dk1"/>
              </a:solidFill>
              <a:effectLst/>
              <a:latin typeface="+mn-ea"/>
              <a:ea typeface="+mn-ea"/>
              <a:cs typeface="+mn-cs"/>
            </a:rPr>
            <a:t>　住民及び観光客に十分なサービスを提供しつつ、事業等の見直しを推進し、経費の削減に努めていく。</a:t>
          </a:r>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1" name="直線コネクタ 120"/>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2"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3" name="直線コネクタ 122"/>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4"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5" name="直線コネクタ 124"/>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111760</xdr:rowOff>
    </xdr:from>
    <xdr:to>
      <xdr:col>24</xdr:col>
      <xdr:colOff>31750</xdr:colOff>
      <xdr:row>20</xdr:row>
      <xdr:rowOff>111760</xdr:rowOff>
    </xdr:to>
    <xdr:cxnSp macro="">
      <xdr:nvCxnSpPr>
        <xdr:cNvPr id="126" name="直線コネクタ 125"/>
        <xdr:cNvCxnSpPr/>
      </xdr:nvCxnSpPr>
      <xdr:spPr>
        <a:xfrm>
          <a:off x="15671800" y="3540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7"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8" name="フローチャート : 判断 127"/>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146050</xdr:rowOff>
    </xdr:from>
    <xdr:to>
      <xdr:col>22</xdr:col>
      <xdr:colOff>565150</xdr:colOff>
      <xdr:row>20</xdr:row>
      <xdr:rowOff>111760</xdr:rowOff>
    </xdr:to>
    <xdr:cxnSp macro="">
      <xdr:nvCxnSpPr>
        <xdr:cNvPr id="129" name="直線コネクタ 128"/>
        <xdr:cNvCxnSpPr/>
      </xdr:nvCxnSpPr>
      <xdr:spPr>
        <a:xfrm>
          <a:off x="14782800" y="3403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30" name="フローチャート : 判断 129"/>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31" name="テキスト ボックス 130"/>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130810</xdr:rowOff>
    </xdr:from>
    <xdr:to>
      <xdr:col>21</xdr:col>
      <xdr:colOff>361950</xdr:colOff>
      <xdr:row>19</xdr:row>
      <xdr:rowOff>146050</xdr:rowOff>
    </xdr:to>
    <xdr:cxnSp macro="">
      <xdr:nvCxnSpPr>
        <xdr:cNvPr id="132" name="直線コネクタ 131"/>
        <xdr:cNvCxnSpPr/>
      </xdr:nvCxnSpPr>
      <xdr:spPr>
        <a:xfrm>
          <a:off x="13893800" y="3388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3" name="フローチャート : 判断 132"/>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4" name="テキスト ボックス 133"/>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107950</xdr:rowOff>
    </xdr:from>
    <xdr:to>
      <xdr:col>20</xdr:col>
      <xdr:colOff>158750</xdr:colOff>
      <xdr:row>19</xdr:row>
      <xdr:rowOff>130810</xdr:rowOff>
    </xdr:to>
    <xdr:cxnSp macro="">
      <xdr:nvCxnSpPr>
        <xdr:cNvPr id="135" name="直線コネクタ 134"/>
        <xdr:cNvCxnSpPr/>
      </xdr:nvCxnSpPr>
      <xdr:spPr>
        <a:xfrm>
          <a:off x="13004800" y="3365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6" name="フローチャート : 判断 135"/>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7" name="テキスト ボックス 136"/>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8" name="フローチャート : 判断 137"/>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9" name="テキスト ボックス 138"/>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60960</xdr:rowOff>
    </xdr:from>
    <xdr:to>
      <xdr:col>24</xdr:col>
      <xdr:colOff>82550</xdr:colOff>
      <xdr:row>20</xdr:row>
      <xdr:rowOff>162560</xdr:rowOff>
    </xdr:to>
    <xdr:sp macro="" textlink="">
      <xdr:nvSpPr>
        <xdr:cNvPr id="145" name="円/楕円 144"/>
        <xdr:cNvSpPr/>
      </xdr:nvSpPr>
      <xdr:spPr>
        <a:xfrm>
          <a:off x="164592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33037</xdr:rowOff>
    </xdr:from>
    <xdr:ext cx="762000" cy="259045"/>
    <xdr:sp macro="" textlink="">
      <xdr:nvSpPr>
        <xdr:cNvPr id="146" name="物件費該当値テキスト"/>
        <xdr:cNvSpPr txBox="1"/>
      </xdr:nvSpPr>
      <xdr:spPr>
        <a:xfrm>
          <a:off x="165989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60960</xdr:rowOff>
    </xdr:from>
    <xdr:to>
      <xdr:col>22</xdr:col>
      <xdr:colOff>615950</xdr:colOff>
      <xdr:row>20</xdr:row>
      <xdr:rowOff>162560</xdr:rowOff>
    </xdr:to>
    <xdr:sp macro="" textlink="">
      <xdr:nvSpPr>
        <xdr:cNvPr id="147" name="円/楕円 146"/>
        <xdr:cNvSpPr/>
      </xdr:nvSpPr>
      <xdr:spPr>
        <a:xfrm>
          <a:off x="15621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147337</xdr:rowOff>
    </xdr:from>
    <xdr:ext cx="736600" cy="259045"/>
    <xdr:sp macro="" textlink="">
      <xdr:nvSpPr>
        <xdr:cNvPr id="148" name="テキスト ボックス 147"/>
        <xdr:cNvSpPr txBox="1"/>
      </xdr:nvSpPr>
      <xdr:spPr>
        <a:xfrm>
          <a:off x="15290800" y="357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95250</xdr:rowOff>
    </xdr:from>
    <xdr:to>
      <xdr:col>21</xdr:col>
      <xdr:colOff>412750</xdr:colOff>
      <xdr:row>20</xdr:row>
      <xdr:rowOff>25400</xdr:rowOff>
    </xdr:to>
    <xdr:sp macro="" textlink="">
      <xdr:nvSpPr>
        <xdr:cNvPr id="149" name="円/楕円 148"/>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10177</xdr:rowOff>
    </xdr:from>
    <xdr:ext cx="762000" cy="259045"/>
    <xdr:sp macro="" textlink="">
      <xdr:nvSpPr>
        <xdr:cNvPr id="150" name="テキスト ボックス 149"/>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80010</xdr:rowOff>
    </xdr:from>
    <xdr:to>
      <xdr:col>20</xdr:col>
      <xdr:colOff>209550</xdr:colOff>
      <xdr:row>20</xdr:row>
      <xdr:rowOff>10160</xdr:rowOff>
    </xdr:to>
    <xdr:sp macro="" textlink="">
      <xdr:nvSpPr>
        <xdr:cNvPr id="151" name="円/楕円 150"/>
        <xdr:cNvSpPr/>
      </xdr:nvSpPr>
      <xdr:spPr>
        <a:xfrm>
          <a:off x="13843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166387</xdr:rowOff>
    </xdr:from>
    <xdr:ext cx="762000" cy="259045"/>
    <xdr:sp macro="" textlink="">
      <xdr:nvSpPr>
        <xdr:cNvPr id="152" name="テキスト ボックス 151"/>
        <xdr:cNvSpPr txBox="1"/>
      </xdr:nvSpPr>
      <xdr:spPr>
        <a:xfrm>
          <a:off x="13512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57150</xdr:rowOff>
    </xdr:from>
    <xdr:to>
      <xdr:col>19</xdr:col>
      <xdr:colOff>6350</xdr:colOff>
      <xdr:row>19</xdr:row>
      <xdr:rowOff>158750</xdr:rowOff>
    </xdr:to>
    <xdr:sp macro="" textlink="">
      <xdr:nvSpPr>
        <xdr:cNvPr id="153" name="円/楕円 152"/>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143527</xdr:rowOff>
    </xdr:from>
    <xdr:ext cx="762000" cy="259045"/>
    <xdr:sp macro="" textlink="">
      <xdr:nvSpPr>
        <xdr:cNvPr id="154" name="テキスト ボックス 153"/>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en-US" altLang="ja-JP" sz="1400" b="0" i="0" baseline="0">
              <a:solidFill>
                <a:sysClr val="windowText" lastClr="000000"/>
              </a:solidFill>
              <a:effectLst/>
              <a:latin typeface="+mn-ea"/>
              <a:ea typeface="+mn-ea"/>
              <a:cs typeface="+mn-cs"/>
            </a:rPr>
            <a:t>22</a:t>
          </a:r>
          <a:r>
            <a:rPr lang="ja-JP" altLang="ja-JP" sz="1400" b="0" i="0" baseline="0">
              <a:solidFill>
                <a:sysClr val="windowText" lastClr="000000"/>
              </a:solidFill>
              <a:effectLst/>
              <a:latin typeface="+mn-ea"/>
              <a:ea typeface="+mn-ea"/>
              <a:cs typeface="+mn-cs"/>
            </a:rPr>
            <a:t>年度</a:t>
          </a:r>
          <a:r>
            <a:rPr lang="ja-JP" altLang="en-US" sz="1400" b="0" i="0" baseline="0">
              <a:solidFill>
                <a:sysClr val="windowText" lastClr="000000"/>
              </a:solidFill>
              <a:effectLst/>
              <a:latin typeface="+mn-ea"/>
              <a:ea typeface="+mn-ea"/>
              <a:cs typeface="+mn-cs"/>
            </a:rPr>
            <a:t>以降増加の傾向となっていたが、</a:t>
          </a:r>
          <a:r>
            <a:rPr lang="en-US" altLang="ja-JP" sz="1400" b="0" i="0" baseline="0">
              <a:solidFill>
                <a:sysClr val="windowText" lastClr="000000"/>
              </a:solidFill>
              <a:effectLst/>
              <a:latin typeface="+mn-lt"/>
              <a:ea typeface="+mn-ea"/>
              <a:cs typeface="+mn-cs"/>
            </a:rPr>
            <a:t>25</a:t>
          </a:r>
          <a:r>
            <a:rPr lang="ja-JP" altLang="ja-JP" sz="1400" b="0" i="0" baseline="0">
              <a:solidFill>
                <a:sysClr val="windowText" lastClr="000000"/>
              </a:solidFill>
              <a:effectLst/>
              <a:latin typeface="+mn-lt"/>
              <a:ea typeface="+mn-ea"/>
              <a:cs typeface="+mn-cs"/>
            </a:rPr>
            <a:t>年度は前年度に比べ</a:t>
          </a:r>
          <a:r>
            <a:rPr lang="en-US" altLang="ja-JP" sz="1400" b="0" i="0" baseline="0">
              <a:solidFill>
                <a:sysClr val="windowText" lastClr="000000"/>
              </a:solidFill>
              <a:effectLst/>
              <a:latin typeface="+mn-lt"/>
              <a:ea typeface="+mn-ea"/>
              <a:cs typeface="+mn-cs"/>
            </a:rPr>
            <a:t>0.1</a:t>
          </a:r>
          <a:r>
            <a:rPr lang="ja-JP" altLang="ja-JP" sz="1400" b="0" i="0" baseline="0">
              <a:solidFill>
                <a:sysClr val="windowText" lastClr="000000"/>
              </a:solidFill>
              <a:effectLst/>
              <a:latin typeface="+mn-lt"/>
              <a:ea typeface="+mn-ea"/>
              <a:cs typeface="+mn-cs"/>
            </a:rPr>
            <a:t>％の減となった</a:t>
          </a:r>
          <a:r>
            <a:rPr lang="ja-JP" altLang="en-US" sz="1400" b="0" i="0" baseline="0">
              <a:solidFill>
                <a:sysClr val="windowText" lastClr="000000"/>
              </a:solidFill>
              <a:effectLst/>
              <a:latin typeface="+mn-ea"/>
              <a:ea typeface="+mn-ea"/>
              <a:cs typeface="+mn-cs"/>
            </a:rPr>
            <a:t>。</a:t>
          </a:r>
          <a:r>
            <a:rPr lang="ja-JP" altLang="ja-JP" sz="1400" b="0" i="0" baseline="0">
              <a:solidFill>
                <a:schemeClr val="dk1"/>
              </a:solidFill>
              <a:effectLst/>
              <a:latin typeface="+mn-ea"/>
              <a:ea typeface="+mn-ea"/>
              <a:cs typeface="+mn-cs"/>
            </a:rPr>
            <a:t>　</a:t>
          </a:r>
          <a:r>
            <a:rPr lang="ja-JP" altLang="en-US" sz="1400" b="0" i="0" baseline="0">
              <a:solidFill>
                <a:schemeClr val="dk1"/>
              </a:solidFill>
              <a:effectLst/>
              <a:latin typeface="+mn-ea"/>
              <a:ea typeface="+mn-ea"/>
              <a:cs typeface="+mn-cs"/>
            </a:rPr>
            <a:t>前年度に比べ扶助費の金額は増加したものの、</a:t>
          </a:r>
          <a:r>
            <a:rPr lang="en-US" altLang="ja-JP" sz="1400" b="0" i="0" baseline="0">
              <a:solidFill>
                <a:schemeClr val="dk1"/>
              </a:solidFill>
              <a:effectLst/>
              <a:latin typeface="+mn-ea"/>
              <a:ea typeface="+mn-ea"/>
              <a:cs typeface="+mn-cs"/>
            </a:rPr>
            <a:t>25</a:t>
          </a:r>
          <a:r>
            <a:rPr lang="ja-JP" altLang="en-US" sz="1400" b="0" i="0" baseline="0">
              <a:solidFill>
                <a:schemeClr val="dk1"/>
              </a:solidFill>
              <a:effectLst/>
              <a:latin typeface="+mn-ea"/>
              <a:ea typeface="+mn-ea"/>
              <a:cs typeface="+mn-cs"/>
            </a:rPr>
            <a:t>年度は</a:t>
          </a:r>
          <a:r>
            <a:rPr lang="ja-JP" altLang="en-US" sz="1400" b="0" i="0" baseline="0">
              <a:solidFill>
                <a:sysClr val="windowText" lastClr="000000"/>
              </a:solidFill>
              <a:effectLst/>
              <a:latin typeface="+mn-ea"/>
              <a:ea typeface="+mn-ea"/>
              <a:cs typeface="+mn-cs"/>
            </a:rPr>
            <a:t>固定資産税の歳入増加に伴い、予算も増加した。そのため、経常経費の扶助費における割合も相対的に減となったものである。</a:t>
          </a:r>
          <a:endParaRPr lang="en-US" altLang="ja-JP" sz="1400" b="0" i="0" baseline="0">
            <a:solidFill>
              <a:sysClr val="windowText" lastClr="000000"/>
            </a:solidFill>
            <a:effectLst/>
            <a:latin typeface="+mn-ea"/>
            <a:ea typeface="+mn-ea"/>
            <a:cs typeface="+mn-cs"/>
          </a:endParaRPr>
        </a:p>
        <a:p>
          <a:pPr rtl="0"/>
          <a:endParaRPr lang="ja-JP" altLang="ja-JP" sz="1400">
            <a:solidFill>
              <a:srgbClr val="FF0000"/>
            </a:solidFill>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2" name="直線コネクタ 181"/>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3"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4" name="直線コネクタ 183"/>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5"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6" name="直線コネクタ 185"/>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88900</xdr:rowOff>
    </xdr:to>
    <xdr:cxnSp macro="">
      <xdr:nvCxnSpPr>
        <xdr:cNvPr id="187" name="直線コネクタ 186"/>
        <xdr:cNvCxnSpPr/>
      </xdr:nvCxnSpPr>
      <xdr:spPr>
        <a:xfrm flipV="1">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8"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9" name="フローチャート : 判断 188"/>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88900</xdr:rowOff>
    </xdr:to>
    <xdr:cxnSp macro="">
      <xdr:nvCxnSpPr>
        <xdr:cNvPr id="190" name="直線コネクタ 189"/>
        <xdr:cNvCxnSpPr/>
      </xdr:nvCxnSpPr>
      <xdr:spPr>
        <a:xfrm>
          <a:off x="3098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1" name="フローチャート : 判断 190"/>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2" name="テキスト ボックス 191"/>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31750</xdr:rowOff>
    </xdr:to>
    <xdr:cxnSp macro="">
      <xdr:nvCxnSpPr>
        <xdr:cNvPr id="193" name="直線コネクタ 192"/>
        <xdr:cNvCxnSpPr/>
      </xdr:nvCxnSpPr>
      <xdr:spPr>
        <a:xfrm>
          <a:off x="2209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4" name="フローチャート : 判断 193"/>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5" name="テキスト ボックス 194"/>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54</xdr:row>
      <xdr:rowOff>31750</xdr:rowOff>
    </xdr:to>
    <xdr:cxnSp macro="">
      <xdr:nvCxnSpPr>
        <xdr:cNvPr id="196" name="直線コネクタ 195"/>
        <xdr:cNvCxnSpPr/>
      </xdr:nvCxnSpPr>
      <xdr:spPr>
        <a:xfrm>
          <a:off x="1320800" y="9175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7" name="フローチャート : 判断 196"/>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8" name="テキスト ボックス 197"/>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0" name="テキスト ボックス 19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6" name="円/楕円 205"/>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07"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8" name="円/楕円 207"/>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9" name="テキスト ボックス 208"/>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10" name="円/楕円 209"/>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11" name="テキスト ボックス 210"/>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2" name="円/楕円 211"/>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3" name="テキスト ボックス 21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4" name="円/楕円 213"/>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5" name="テキスト ボックス 214"/>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en-US" altLang="ja-JP" sz="1400" b="0" i="0" baseline="0">
              <a:solidFill>
                <a:schemeClr val="dk1"/>
              </a:solidFill>
              <a:effectLst/>
              <a:latin typeface="+mn-ea"/>
              <a:ea typeface="+mn-ea"/>
              <a:cs typeface="+mn-cs"/>
            </a:rPr>
            <a:t>25</a:t>
          </a:r>
          <a:r>
            <a:rPr lang="ja-JP" altLang="en-US" sz="1400" b="0" i="0" baseline="0">
              <a:solidFill>
                <a:schemeClr val="dk1"/>
              </a:solidFill>
              <a:effectLst/>
              <a:latin typeface="+mn-ea"/>
              <a:ea typeface="+mn-ea"/>
              <a:cs typeface="+mn-cs"/>
            </a:rPr>
            <a:t>年度は</a:t>
          </a:r>
          <a:r>
            <a:rPr lang="en-US" altLang="ja-JP" sz="1400" b="0" i="0" baseline="0">
              <a:solidFill>
                <a:schemeClr val="dk1"/>
              </a:solidFill>
              <a:effectLst/>
              <a:latin typeface="+mn-ea"/>
              <a:ea typeface="+mn-ea"/>
              <a:cs typeface="+mn-cs"/>
            </a:rPr>
            <a:t>24</a:t>
          </a:r>
          <a:r>
            <a:rPr lang="ja-JP" altLang="en-US" sz="1400" b="0" i="0" baseline="0">
              <a:solidFill>
                <a:schemeClr val="dk1"/>
              </a:solidFill>
              <a:effectLst/>
              <a:latin typeface="+mn-ea"/>
              <a:ea typeface="+mn-ea"/>
              <a:cs typeface="+mn-cs"/>
            </a:rPr>
            <a:t>年度と比べ、決算額ではそれほど差が無いものの、</a:t>
          </a:r>
          <a:r>
            <a:rPr lang="ja-JP" altLang="en-US" sz="1400" b="0" i="0" baseline="0">
              <a:solidFill>
                <a:sysClr val="windowText" lastClr="000000"/>
              </a:solidFill>
              <a:effectLst/>
              <a:latin typeface="+mn-ea"/>
              <a:ea typeface="+mn-ea"/>
              <a:cs typeface="+mn-cs"/>
            </a:rPr>
            <a:t>繰出金について、充当している特定財源が減少したため、相対的に一般財源からの充当額が増加、それに伴い、経常収支比率も</a:t>
          </a:r>
          <a:r>
            <a:rPr lang="en-US" altLang="ja-JP" sz="1400" b="0" i="0" baseline="0">
              <a:solidFill>
                <a:sysClr val="windowText" lastClr="000000"/>
              </a:solidFill>
              <a:effectLst/>
              <a:latin typeface="+mn-ea"/>
              <a:ea typeface="+mn-ea"/>
              <a:cs typeface="+mn-cs"/>
            </a:rPr>
            <a:t>24</a:t>
          </a:r>
          <a:r>
            <a:rPr lang="ja-JP" altLang="en-US" sz="1400" b="0" i="0" baseline="0">
              <a:solidFill>
                <a:sysClr val="windowText" lastClr="000000"/>
              </a:solidFill>
              <a:effectLst/>
              <a:latin typeface="+mn-ea"/>
              <a:ea typeface="+mn-ea"/>
              <a:cs typeface="+mn-cs"/>
            </a:rPr>
            <a:t>年度より増となった。</a:t>
          </a:r>
          <a:endParaRPr lang="ja-JP" altLang="ja-JP" sz="1400">
            <a:solidFill>
              <a:sysClr val="windowText" lastClr="000000"/>
            </a:solidFill>
            <a:effectLst/>
            <a:latin typeface="+mn-ea"/>
            <a:ea typeface="+mn-ea"/>
          </a:endParaRPr>
        </a:p>
        <a:p>
          <a:pPr rtl="0"/>
          <a:r>
            <a:rPr lang="ja-JP" altLang="ja-JP" sz="1100" b="0" i="0" baseline="0">
              <a:solidFill>
                <a:srgbClr val="FF0000"/>
              </a:solidFill>
              <a:effectLst/>
              <a:latin typeface="+mn-ea"/>
              <a:ea typeface="+mn-ea"/>
              <a:cs typeface="+mn-cs"/>
            </a:rPr>
            <a:t>　</a:t>
          </a:r>
          <a:endParaRPr lang="ja-JP" altLang="ja-JP" sz="11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3" name="直線コネクタ 242"/>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4"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5" name="直線コネクタ 244"/>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6"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7" name="直線コネクタ 246"/>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46990</xdr:rowOff>
    </xdr:to>
    <xdr:cxnSp macro="">
      <xdr:nvCxnSpPr>
        <xdr:cNvPr id="248" name="直線コネクタ 247"/>
        <xdr:cNvCxnSpPr/>
      </xdr:nvCxnSpPr>
      <xdr:spPr>
        <a:xfrm>
          <a:off x="15671800" y="9461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9"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50" name="フローチャート : 判断 249"/>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31750</xdr:rowOff>
    </xdr:to>
    <xdr:cxnSp macro="">
      <xdr:nvCxnSpPr>
        <xdr:cNvPr id="251" name="直線コネクタ 250"/>
        <xdr:cNvCxnSpPr/>
      </xdr:nvCxnSpPr>
      <xdr:spPr>
        <a:xfrm>
          <a:off x="14782800" y="9446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2" name="フローチャート : 判断 251"/>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3" name="テキスト ボックス 252"/>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24130</xdr:rowOff>
    </xdr:to>
    <xdr:cxnSp macro="">
      <xdr:nvCxnSpPr>
        <xdr:cNvPr id="254" name="直線コネクタ 253"/>
        <xdr:cNvCxnSpPr/>
      </xdr:nvCxnSpPr>
      <xdr:spPr>
        <a:xfrm flipV="1">
          <a:off x="13893800" y="944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5" name="フローチャート : 判断 254"/>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6" name="テキスト ボックス 255"/>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46990</xdr:rowOff>
    </xdr:to>
    <xdr:cxnSp macro="">
      <xdr:nvCxnSpPr>
        <xdr:cNvPr id="257" name="直線コネクタ 256"/>
        <xdr:cNvCxnSpPr/>
      </xdr:nvCxnSpPr>
      <xdr:spPr>
        <a:xfrm flipV="1">
          <a:off x="13004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8" name="フローチャート : 判断 257"/>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9" name="テキスト ボックス 258"/>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0" name="フローチャート : 判断 25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1" name="テキスト ボックス 26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67" name="円/楕円 266"/>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68"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69" name="円/楕円 268"/>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0" name="テキスト ボックス 269"/>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1" name="円/楕円 270"/>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72" name="テキスト ボックス 271"/>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3" name="円/楕円 272"/>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74" name="テキスト ボックス 273"/>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5" name="円/楕円 274"/>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6" name="テキスト ボックス 275"/>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en-US" altLang="ja-JP" sz="1400" b="0" i="0" baseline="0">
              <a:solidFill>
                <a:schemeClr val="dk1"/>
              </a:solidFill>
              <a:effectLst/>
              <a:latin typeface="+mn-ea"/>
              <a:ea typeface="+mn-ea"/>
              <a:cs typeface="+mn-cs"/>
            </a:rPr>
            <a:t>25</a:t>
          </a:r>
          <a:r>
            <a:rPr lang="ja-JP" altLang="ja-JP" sz="1400" b="0" i="0" baseline="0">
              <a:solidFill>
                <a:schemeClr val="dk1"/>
              </a:solidFill>
              <a:effectLst/>
              <a:latin typeface="+mn-ea"/>
              <a:ea typeface="+mn-ea"/>
              <a:cs typeface="+mn-cs"/>
            </a:rPr>
            <a:t>年度は、前年度と</a:t>
          </a:r>
          <a:r>
            <a:rPr lang="ja-JP" altLang="en-US" sz="1400" b="0" i="0" baseline="0">
              <a:solidFill>
                <a:schemeClr val="dk1"/>
              </a:solidFill>
              <a:effectLst/>
              <a:latin typeface="+mn-ea"/>
              <a:ea typeface="+mn-ea"/>
              <a:cs typeface="+mn-cs"/>
            </a:rPr>
            <a:t>比べて</a:t>
          </a:r>
          <a:r>
            <a:rPr lang="en-US" altLang="ja-JP" sz="1400" b="0" i="0" baseline="0">
              <a:solidFill>
                <a:schemeClr val="dk1"/>
              </a:solidFill>
              <a:effectLst/>
              <a:latin typeface="+mn-ea"/>
              <a:ea typeface="+mn-ea"/>
              <a:cs typeface="+mn-cs"/>
            </a:rPr>
            <a:t>0.3</a:t>
          </a:r>
          <a:r>
            <a:rPr lang="ja-JP" altLang="en-US" sz="1400" b="0" i="0" baseline="0">
              <a:solidFill>
                <a:schemeClr val="dk1"/>
              </a:solidFill>
              <a:effectLst/>
              <a:latin typeface="+mn-ea"/>
              <a:ea typeface="+mn-ea"/>
              <a:cs typeface="+mn-cs"/>
            </a:rPr>
            <a:t>ポイント増</a:t>
          </a:r>
          <a:r>
            <a:rPr lang="ja-JP" altLang="ja-JP" sz="1400" b="0" i="0" baseline="0">
              <a:solidFill>
                <a:schemeClr val="dk1"/>
              </a:solidFill>
              <a:effectLst/>
              <a:latin typeface="+mn-ea"/>
              <a:ea typeface="+mn-ea"/>
              <a:cs typeface="+mn-cs"/>
            </a:rPr>
            <a:t>となった。</a:t>
          </a:r>
          <a:endParaRPr lang="ja-JP" altLang="ja-JP" sz="1400">
            <a:effectLst/>
            <a:latin typeface="+mn-ea"/>
            <a:ea typeface="+mn-ea"/>
          </a:endParaRPr>
        </a:p>
        <a:p>
          <a:pPr rtl="0"/>
          <a:r>
            <a:rPr lang="ja-JP" altLang="ja-JP" sz="1400" b="0" i="0" baseline="0">
              <a:solidFill>
                <a:schemeClr val="dk1"/>
              </a:solidFill>
              <a:effectLst/>
              <a:latin typeface="+mn-ea"/>
              <a:ea typeface="+mn-ea"/>
              <a:cs typeface="+mn-cs"/>
            </a:rPr>
            <a:t>　グラフは横ばいになっているが、全国及び神奈川県の平均を大きく下回り、類似団体内の順位も上位を維持している。</a:t>
          </a:r>
          <a:endParaRPr lang="ja-JP" altLang="ja-JP" sz="1400">
            <a:effectLst/>
            <a:latin typeface="+mn-ea"/>
            <a:ea typeface="+mn-ea"/>
          </a:endParaRPr>
        </a:p>
        <a:p>
          <a:pPr rtl="0"/>
          <a:r>
            <a:rPr lang="ja-JP" altLang="ja-JP" sz="1400" b="0" i="0" baseline="0">
              <a:solidFill>
                <a:schemeClr val="dk1"/>
              </a:solidFill>
              <a:effectLst/>
              <a:latin typeface="+mn-ea"/>
              <a:ea typeface="+mn-ea"/>
              <a:cs typeface="+mn-cs"/>
            </a:rPr>
            <a:t>　今後も引き続き適正な執行に努めていく。</a:t>
          </a:r>
          <a:endParaRPr lang="ja-JP" altLang="ja-JP" sz="14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301" name="直線コネクタ 300"/>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2"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3" name="直線コネクタ 302"/>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4"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5" name="直線コネクタ 304"/>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108712</xdr:rowOff>
    </xdr:from>
    <xdr:to>
      <xdr:col>24</xdr:col>
      <xdr:colOff>31750</xdr:colOff>
      <xdr:row>34</xdr:row>
      <xdr:rowOff>122428</xdr:rowOff>
    </xdr:to>
    <xdr:cxnSp macro="">
      <xdr:nvCxnSpPr>
        <xdr:cNvPr id="306" name="直線コネクタ 305"/>
        <xdr:cNvCxnSpPr/>
      </xdr:nvCxnSpPr>
      <xdr:spPr>
        <a:xfrm>
          <a:off x="15671800" y="59380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8" name="フローチャート :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108712</xdr:rowOff>
    </xdr:from>
    <xdr:to>
      <xdr:col>22</xdr:col>
      <xdr:colOff>565150</xdr:colOff>
      <xdr:row>34</xdr:row>
      <xdr:rowOff>108712</xdr:rowOff>
    </xdr:to>
    <xdr:cxnSp macro="">
      <xdr:nvCxnSpPr>
        <xdr:cNvPr id="309" name="直線コネクタ 308"/>
        <xdr:cNvCxnSpPr/>
      </xdr:nvCxnSpPr>
      <xdr:spPr>
        <a:xfrm>
          <a:off x="14782800" y="5938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0" name="フローチャート : 判断 30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1" name="テキスト ボックス 31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90424</xdr:rowOff>
    </xdr:from>
    <xdr:to>
      <xdr:col>21</xdr:col>
      <xdr:colOff>361950</xdr:colOff>
      <xdr:row>34</xdr:row>
      <xdr:rowOff>108712</xdr:rowOff>
    </xdr:to>
    <xdr:cxnSp macro="">
      <xdr:nvCxnSpPr>
        <xdr:cNvPr id="312" name="直線コネクタ 311"/>
        <xdr:cNvCxnSpPr/>
      </xdr:nvCxnSpPr>
      <xdr:spPr>
        <a:xfrm>
          <a:off x="13893800" y="5919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3" name="フローチャート : 判断 312"/>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4" name="テキスト ボックス 313"/>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90424</xdr:rowOff>
    </xdr:from>
    <xdr:to>
      <xdr:col>20</xdr:col>
      <xdr:colOff>158750</xdr:colOff>
      <xdr:row>34</xdr:row>
      <xdr:rowOff>99568</xdr:rowOff>
    </xdr:to>
    <xdr:cxnSp macro="">
      <xdr:nvCxnSpPr>
        <xdr:cNvPr id="315" name="直線コネクタ 314"/>
        <xdr:cNvCxnSpPr/>
      </xdr:nvCxnSpPr>
      <xdr:spPr>
        <a:xfrm flipV="1">
          <a:off x="13004800" y="5919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6" name="フローチャート : 判断 315"/>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7" name="テキスト ボックス 316"/>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9" name="テキスト ボックス 318"/>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71628</xdr:rowOff>
    </xdr:from>
    <xdr:to>
      <xdr:col>24</xdr:col>
      <xdr:colOff>82550</xdr:colOff>
      <xdr:row>35</xdr:row>
      <xdr:rowOff>1778</xdr:rowOff>
    </xdr:to>
    <xdr:sp macro="" textlink="">
      <xdr:nvSpPr>
        <xdr:cNvPr id="325" name="円/楕円 324"/>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88155</xdr:rowOff>
    </xdr:from>
    <xdr:ext cx="762000" cy="259045"/>
    <xdr:sp macro="" textlink="">
      <xdr:nvSpPr>
        <xdr:cNvPr id="326" name="補助費等該当値テキスト"/>
        <xdr:cNvSpPr txBox="1"/>
      </xdr:nvSpPr>
      <xdr:spPr>
        <a:xfrm>
          <a:off x="16598900" y="574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57912</xdr:rowOff>
    </xdr:from>
    <xdr:to>
      <xdr:col>22</xdr:col>
      <xdr:colOff>615950</xdr:colOff>
      <xdr:row>34</xdr:row>
      <xdr:rowOff>159512</xdr:rowOff>
    </xdr:to>
    <xdr:sp macro="" textlink="">
      <xdr:nvSpPr>
        <xdr:cNvPr id="327" name="円/楕円 326"/>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169689</xdr:rowOff>
    </xdr:from>
    <xdr:ext cx="736600" cy="259045"/>
    <xdr:sp macro="" textlink="">
      <xdr:nvSpPr>
        <xdr:cNvPr id="328" name="テキスト ボックス 327"/>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57912</xdr:rowOff>
    </xdr:from>
    <xdr:to>
      <xdr:col>21</xdr:col>
      <xdr:colOff>412750</xdr:colOff>
      <xdr:row>34</xdr:row>
      <xdr:rowOff>159512</xdr:rowOff>
    </xdr:to>
    <xdr:sp macro="" textlink="">
      <xdr:nvSpPr>
        <xdr:cNvPr id="329" name="円/楕円 328"/>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169689</xdr:rowOff>
    </xdr:from>
    <xdr:ext cx="762000" cy="259045"/>
    <xdr:sp macro="" textlink="">
      <xdr:nvSpPr>
        <xdr:cNvPr id="330" name="テキスト ボックス 329"/>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39624</xdr:rowOff>
    </xdr:from>
    <xdr:to>
      <xdr:col>20</xdr:col>
      <xdr:colOff>209550</xdr:colOff>
      <xdr:row>34</xdr:row>
      <xdr:rowOff>141224</xdr:rowOff>
    </xdr:to>
    <xdr:sp macro="" textlink="">
      <xdr:nvSpPr>
        <xdr:cNvPr id="331" name="円/楕円 330"/>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151401</xdr:rowOff>
    </xdr:from>
    <xdr:ext cx="762000" cy="259045"/>
    <xdr:sp macro="" textlink="">
      <xdr:nvSpPr>
        <xdr:cNvPr id="332" name="テキスト ボックス 331"/>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48768</xdr:rowOff>
    </xdr:from>
    <xdr:to>
      <xdr:col>19</xdr:col>
      <xdr:colOff>6350</xdr:colOff>
      <xdr:row>34</xdr:row>
      <xdr:rowOff>150368</xdr:rowOff>
    </xdr:to>
    <xdr:sp macro="" textlink="">
      <xdr:nvSpPr>
        <xdr:cNvPr id="333" name="円/楕円 332"/>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160545</xdr:rowOff>
    </xdr:from>
    <xdr:ext cx="762000" cy="259045"/>
    <xdr:sp macro="" textlink="">
      <xdr:nvSpPr>
        <xdr:cNvPr id="334" name="テキスト ボックス 333"/>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en-US" altLang="ja-JP" sz="1400" b="0" i="0" baseline="0">
              <a:solidFill>
                <a:schemeClr val="dk1"/>
              </a:solidFill>
              <a:effectLst/>
              <a:latin typeface="+mn-ea"/>
              <a:ea typeface="+mn-ea"/>
              <a:cs typeface="+mn-cs"/>
            </a:rPr>
            <a:t>18</a:t>
          </a:r>
          <a:r>
            <a:rPr lang="ja-JP" altLang="ja-JP" sz="1400" b="0" i="0" baseline="0">
              <a:solidFill>
                <a:schemeClr val="dk1"/>
              </a:solidFill>
              <a:effectLst/>
              <a:latin typeface="+mn-ea"/>
              <a:ea typeface="+mn-ea"/>
              <a:cs typeface="+mn-cs"/>
            </a:rPr>
            <a:t>年度にピークを迎え、</a:t>
          </a:r>
          <a:r>
            <a:rPr lang="en-US" altLang="ja-JP" sz="1400" b="0" i="0" baseline="0">
              <a:solidFill>
                <a:sysClr val="windowText" lastClr="000000"/>
              </a:solidFill>
              <a:effectLst/>
              <a:latin typeface="+mn-ea"/>
              <a:ea typeface="+mn-ea"/>
              <a:cs typeface="+mn-cs"/>
            </a:rPr>
            <a:t>19</a:t>
          </a:r>
          <a:r>
            <a:rPr lang="ja-JP" altLang="ja-JP" sz="1400" b="0" i="0" baseline="0">
              <a:solidFill>
                <a:sysClr val="windowText" lastClr="000000"/>
              </a:solidFill>
              <a:effectLst/>
              <a:latin typeface="+mn-ea"/>
              <a:ea typeface="+mn-ea"/>
              <a:cs typeface="+mn-cs"/>
            </a:rPr>
            <a:t>年度以降は償還額が減少</a:t>
          </a:r>
          <a:r>
            <a:rPr lang="ja-JP" altLang="en-US" sz="1400" b="0" i="0" baseline="0">
              <a:solidFill>
                <a:sysClr val="windowText" lastClr="000000"/>
              </a:solidFill>
              <a:effectLst/>
              <a:latin typeface="+mn-ea"/>
              <a:ea typeface="+mn-ea"/>
              <a:cs typeface="+mn-cs"/>
            </a:rPr>
            <a:t>傾向にある。</a:t>
          </a:r>
          <a:r>
            <a:rPr lang="en-US" altLang="ja-JP" sz="1400" b="0" i="0" baseline="0">
              <a:solidFill>
                <a:sysClr val="windowText" lastClr="000000"/>
              </a:solidFill>
              <a:effectLst/>
              <a:latin typeface="+mn-ea"/>
              <a:ea typeface="+mn-ea"/>
              <a:cs typeface="+mn-cs"/>
            </a:rPr>
            <a:t>25</a:t>
          </a:r>
          <a:r>
            <a:rPr lang="ja-JP" altLang="ja-JP" sz="1400" b="0" i="0" baseline="0">
              <a:solidFill>
                <a:schemeClr val="dk1"/>
              </a:solidFill>
              <a:effectLst/>
              <a:latin typeface="+mn-ea"/>
              <a:ea typeface="+mn-ea"/>
              <a:cs typeface="+mn-cs"/>
            </a:rPr>
            <a:t>年度は前年度に比べ</a:t>
          </a:r>
          <a:r>
            <a:rPr lang="en-US" altLang="ja-JP" sz="1400" b="0" i="0" baseline="0">
              <a:solidFill>
                <a:schemeClr val="dk1"/>
              </a:solidFill>
              <a:effectLst/>
              <a:latin typeface="+mn-ea"/>
              <a:ea typeface="+mn-ea"/>
              <a:cs typeface="+mn-cs"/>
            </a:rPr>
            <a:t>0.1</a:t>
          </a:r>
          <a:r>
            <a:rPr lang="ja-JP" altLang="ja-JP" sz="1400" b="0" i="0" baseline="0">
              <a:solidFill>
                <a:schemeClr val="dk1"/>
              </a:solidFill>
              <a:effectLst/>
              <a:latin typeface="+mn-ea"/>
              <a:ea typeface="+mn-ea"/>
              <a:cs typeface="+mn-cs"/>
            </a:rPr>
            <a:t>％の</a:t>
          </a:r>
          <a:r>
            <a:rPr lang="ja-JP" altLang="en-US" sz="1400" b="0" i="0" baseline="0">
              <a:solidFill>
                <a:schemeClr val="dk1"/>
              </a:solidFill>
              <a:effectLst/>
              <a:latin typeface="+mn-ea"/>
              <a:ea typeface="+mn-ea"/>
              <a:cs typeface="+mn-cs"/>
            </a:rPr>
            <a:t>減</a:t>
          </a:r>
          <a:r>
            <a:rPr lang="ja-JP" altLang="ja-JP" sz="1400" b="0" i="0" baseline="0">
              <a:solidFill>
                <a:schemeClr val="dk1"/>
              </a:solidFill>
              <a:effectLst/>
              <a:latin typeface="+mn-ea"/>
              <a:ea typeface="+mn-ea"/>
              <a:cs typeface="+mn-cs"/>
            </a:rPr>
            <a:t>となった。</a:t>
          </a:r>
          <a:endParaRPr lang="ja-JP" altLang="ja-JP" sz="1400">
            <a:effectLst/>
            <a:latin typeface="+mn-ea"/>
            <a:ea typeface="+mn-ea"/>
          </a:endParaRPr>
        </a:p>
        <a:p>
          <a:pPr rtl="0"/>
          <a:r>
            <a:rPr lang="ja-JP" altLang="ja-JP" sz="1400" b="0" i="0" baseline="0">
              <a:solidFill>
                <a:schemeClr val="dk1"/>
              </a:solidFill>
              <a:effectLst/>
              <a:latin typeface="+mn-ea"/>
              <a:ea typeface="+mn-ea"/>
              <a:cs typeface="+mn-cs"/>
            </a:rPr>
            <a:t>　</a:t>
          </a:r>
          <a:r>
            <a:rPr lang="ja-JP" altLang="ja-JP" sz="1400" b="0" i="0" baseline="0">
              <a:solidFill>
                <a:sysClr val="windowText" lastClr="000000"/>
              </a:solidFill>
              <a:effectLst/>
              <a:latin typeface="+mn-ea"/>
              <a:ea typeface="+mn-ea"/>
              <a:cs typeface="+mn-cs"/>
            </a:rPr>
            <a:t>財政健全化プランに基づき毎年の起債額に上限を設けているため、</a:t>
          </a:r>
          <a:r>
            <a:rPr lang="en-US" altLang="ja-JP" sz="1400" b="0" i="0" baseline="0">
              <a:solidFill>
                <a:sysClr val="windowText" lastClr="000000"/>
              </a:solidFill>
              <a:effectLst/>
              <a:latin typeface="+mn-ea"/>
              <a:ea typeface="+mn-ea"/>
              <a:cs typeface="+mn-cs"/>
            </a:rPr>
            <a:t>22</a:t>
          </a:r>
          <a:r>
            <a:rPr lang="ja-JP" altLang="ja-JP" sz="1400" b="0" i="0" baseline="0">
              <a:solidFill>
                <a:sysClr val="windowText" lastClr="000000"/>
              </a:solidFill>
              <a:effectLst/>
              <a:latin typeface="+mn-ea"/>
              <a:ea typeface="+mn-ea"/>
              <a:cs typeface="+mn-cs"/>
            </a:rPr>
            <a:t>年度のような大幅な減少はないものの今後も９億円台で徐々に減少していく見込みである。</a:t>
          </a:r>
          <a:endParaRPr lang="ja-JP" altLang="ja-JP" sz="1400">
            <a:solidFill>
              <a:sysClr val="windowText" lastClr="000000"/>
            </a:solidFill>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9" name="直線コネクタ 358"/>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0"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1" name="直線コネクタ 360"/>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2"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3" name="直線コネクタ 362"/>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10413</xdr:rowOff>
    </xdr:from>
    <xdr:to>
      <xdr:col>7</xdr:col>
      <xdr:colOff>15875</xdr:colOff>
      <xdr:row>77</xdr:row>
      <xdr:rowOff>14987</xdr:rowOff>
    </xdr:to>
    <xdr:cxnSp macro="">
      <xdr:nvCxnSpPr>
        <xdr:cNvPr id="364" name="直線コネクタ 363"/>
        <xdr:cNvCxnSpPr/>
      </xdr:nvCxnSpPr>
      <xdr:spPr>
        <a:xfrm flipV="1">
          <a:off x="3987800" y="132120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5"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6" name="フローチャート : 判断 365"/>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14987</xdr:rowOff>
    </xdr:to>
    <xdr:cxnSp macro="">
      <xdr:nvCxnSpPr>
        <xdr:cNvPr id="367" name="直線コネクタ 366"/>
        <xdr:cNvCxnSpPr/>
      </xdr:nvCxnSpPr>
      <xdr:spPr>
        <a:xfrm>
          <a:off x="3098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8" name="フローチャート : 判断 367"/>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9" name="テキスト ボックス 368"/>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76</xdr:row>
      <xdr:rowOff>168148</xdr:rowOff>
    </xdr:to>
    <xdr:cxnSp macro="">
      <xdr:nvCxnSpPr>
        <xdr:cNvPr id="370" name="直線コネクタ 369"/>
        <xdr:cNvCxnSpPr/>
      </xdr:nvCxnSpPr>
      <xdr:spPr>
        <a:xfrm>
          <a:off x="2209800" y="13198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1" name="フローチャート : 判断 370"/>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2" name="テキスト ボックス 371"/>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77</xdr:row>
      <xdr:rowOff>28702</xdr:rowOff>
    </xdr:to>
    <xdr:cxnSp macro="">
      <xdr:nvCxnSpPr>
        <xdr:cNvPr id="373" name="直線コネクタ 372"/>
        <xdr:cNvCxnSpPr/>
      </xdr:nvCxnSpPr>
      <xdr:spPr>
        <a:xfrm flipV="1">
          <a:off x="1320800" y="13198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4" name="フローチャート : 判断 373"/>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5" name="テキスト ボックス 374"/>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6" name="フローチャート : 判断 375"/>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7" name="テキスト ボックス 376"/>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131063</xdr:rowOff>
    </xdr:from>
    <xdr:to>
      <xdr:col>7</xdr:col>
      <xdr:colOff>66675</xdr:colOff>
      <xdr:row>77</xdr:row>
      <xdr:rowOff>61213</xdr:rowOff>
    </xdr:to>
    <xdr:sp macro="" textlink="">
      <xdr:nvSpPr>
        <xdr:cNvPr id="383" name="円/楕円 382"/>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147590</xdr:rowOff>
    </xdr:from>
    <xdr:ext cx="762000" cy="259045"/>
    <xdr:sp macro="" textlink="">
      <xdr:nvSpPr>
        <xdr:cNvPr id="384"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85" name="円/楕円 384"/>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86" name="テキスト ボックス 385"/>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87" name="円/楕円 386"/>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88" name="テキスト ボックス 387"/>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89" name="円/楕円 388"/>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57675</xdr:rowOff>
    </xdr:from>
    <xdr:ext cx="762000" cy="259045"/>
    <xdr:sp macro="" textlink="">
      <xdr:nvSpPr>
        <xdr:cNvPr id="390" name="テキスト ボックス 389"/>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149352</xdr:rowOff>
    </xdr:from>
    <xdr:to>
      <xdr:col>1</xdr:col>
      <xdr:colOff>676275</xdr:colOff>
      <xdr:row>77</xdr:row>
      <xdr:rowOff>79502</xdr:rowOff>
    </xdr:to>
    <xdr:sp macro="" textlink="">
      <xdr:nvSpPr>
        <xdr:cNvPr id="391" name="円/楕円 390"/>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89679</xdr:rowOff>
    </xdr:from>
    <xdr:ext cx="762000" cy="259045"/>
    <xdr:sp macro="" textlink="">
      <xdr:nvSpPr>
        <xdr:cNvPr id="392" name="テキスト ボックス 391"/>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ea"/>
              <a:ea typeface="+mn-ea"/>
              <a:cs typeface="+mn-cs"/>
            </a:rPr>
            <a:t>　</a:t>
          </a:r>
          <a:r>
            <a:rPr lang="ja-JP" altLang="en-US" sz="1400" b="0" i="0" baseline="0">
              <a:solidFill>
                <a:sysClr val="windowText" lastClr="000000"/>
              </a:solidFill>
              <a:effectLst/>
              <a:latin typeface="+mn-ea"/>
              <a:ea typeface="+mn-ea"/>
              <a:cs typeface="+mn-cs"/>
            </a:rPr>
            <a:t>ここ数年増加傾向にあったが、</a:t>
          </a:r>
          <a:r>
            <a:rPr lang="en-US" altLang="ja-JP" sz="1400" b="0" i="0" baseline="0">
              <a:solidFill>
                <a:sysClr val="windowText" lastClr="000000"/>
              </a:solidFill>
              <a:effectLst/>
              <a:latin typeface="+mn-ea"/>
              <a:ea typeface="+mn-ea"/>
              <a:cs typeface="+mn-cs"/>
            </a:rPr>
            <a:t>25</a:t>
          </a:r>
          <a:r>
            <a:rPr lang="ja-JP" altLang="en-US" sz="1400" b="0" i="0" baseline="0">
              <a:solidFill>
                <a:sysClr val="windowText" lastClr="000000"/>
              </a:solidFill>
              <a:effectLst/>
              <a:latin typeface="+mn-ea"/>
              <a:ea typeface="+mn-ea"/>
              <a:cs typeface="+mn-cs"/>
            </a:rPr>
            <a:t>年度は前年に比べ</a:t>
          </a:r>
          <a:r>
            <a:rPr lang="en-US" altLang="ja-JP" sz="1400" b="0" i="0" baseline="0">
              <a:solidFill>
                <a:sysClr val="windowText" lastClr="000000"/>
              </a:solidFill>
              <a:effectLst/>
              <a:latin typeface="+mn-ea"/>
              <a:ea typeface="+mn-ea"/>
              <a:cs typeface="+mn-cs"/>
            </a:rPr>
            <a:t>2.1</a:t>
          </a:r>
          <a:r>
            <a:rPr lang="ja-JP" altLang="en-US" sz="1400" b="0" i="0" baseline="0">
              <a:solidFill>
                <a:sysClr val="windowText" lastClr="000000"/>
              </a:solidFill>
              <a:effectLst/>
              <a:latin typeface="+mn-ea"/>
              <a:ea typeface="+mn-ea"/>
              <a:cs typeface="+mn-cs"/>
            </a:rPr>
            <a:t>ポイントの減となった。各経常経費が全体的に減となったためである。</a:t>
          </a:r>
          <a:endParaRPr lang="en-US" altLang="ja-JP" sz="14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ysClr val="windowText" lastClr="000000"/>
              </a:solidFill>
              <a:effectLst/>
              <a:latin typeface="+mn-ea"/>
              <a:ea typeface="+mn-ea"/>
              <a:cs typeface="+mn-cs"/>
            </a:rPr>
            <a:t>　</a:t>
          </a:r>
          <a:r>
            <a:rPr lang="ja-JP" altLang="ja-JP" sz="1400" b="0" i="0" baseline="0">
              <a:solidFill>
                <a:sysClr val="windowText" lastClr="000000"/>
              </a:solidFill>
              <a:effectLst/>
              <a:latin typeface="+mn-lt"/>
              <a:ea typeface="+mn-ea"/>
              <a:cs typeface="+mn-cs"/>
            </a:rPr>
            <a:t>今後も引き続き経費の削減に努めていく。</a:t>
          </a:r>
          <a:endParaRPr lang="ja-JP" altLang="ja-JP" sz="1400">
            <a:solidFill>
              <a:sysClr val="windowText" lastClr="000000"/>
            </a:solidFill>
            <a:effectLst/>
          </a:endParaRPr>
        </a:p>
        <a:p>
          <a:pPr rtl="0"/>
          <a:endParaRPr lang="ja-JP" altLang="ja-JP" sz="1100">
            <a:solidFill>
              <a:srgbClr val="FF0000"/>
            </a:solidFill>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20" name="直線コネクタ 419"/>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21"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2" name="直線コネクタ 421"/>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3"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4" name="直線コネクタ 423"/>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119380</xdr:rowOff>
    </xdr:from>
    <xdr:to>
      <xdr:col>24</xdr:col>
      <xdr:colOff>31750</xdr:colOff>
      <xdr:row>80</xdr:row>
      <xdr:rowOff>27939</xdr:rowOff>
    </xdr:to>
    <xdr:cxnSp macro="">
      <xdr:nvCxnSpPr>
        <xdr:cNvPr id="425" name="直線コネクタ 424"/>
        <xdr:cNvCxnSpPr/>
      </xdr:nvCxnSpPr>
      <xdr:spPr>
        <a:xfrm flipV="1">
          <a:off x="15671800" y="136639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6"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7" name="フローチャート : 判断 42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138430</xdr:rowOff>
    </xdr:from>
    <xdr:to>
      <xdr:col>22</xdr:col>
      <xdr:colOff>565150</xdr:colOff>
      <xdr:row>80</xdr:row>
      <xdr:rowOff>27939</xdr:rowOff>
    </xdr:to>
    <xdr:cxnSp macro="">
      <xdr:nvCxnSpPr>
        <xdr:cNvPr id="428" name="直線コネクタ 427"/>
        <xdr:cNvCxnSpPr/>
      </xdr:nvCxnSpPr>
      <xdr:spPr>
        <a:xfrm>
          <a:off x="14782800" y="13682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9" name="フローチャート : 判断 428"/>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30" name="テキスト ボックス 429"/>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96520</xdr:rowOff>
    </xdr:from>
    <xdr:to>
      <xdr:col>21</xdr:col>
      <xdr:colOff>361950</xdr:colOff>
      <xdr:row>79</xdr:row>
      <xdr:rowOff>138430</xdr:rowOff>
    </xdr:to>
    <xdr:cxnSp macro="">
      <xdr:nvCxnSpPr>
        <xdr:cNvPr id="431" name="直線コネクタ 430"/>
        <xdr:cNvCxnSpPr/>
      </xdr:nvCxnSpPr>
      <xdr:spPr>
        <a:xfrm>
          <a:off x="13893800" y="13641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2" name="フローチャート : 判断 431"/>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3" name="テキスト ボックス 432"/>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43180</xdr:rowOff>
    </xdr:from>
    <xdr:to>
      <xdr:col>20</xdr:col>
      <xdr:colOff>158750</xdr:colOff>
      <xdr:row>79</xdr:row>
      <xdr:rowOff>96520</xdr:rowOff>
    </xdr:to>
    <xdr:cxnSp macro="">
      <xdr:nvCxnSpPr>
        <xdr:cNvPr id="434" name="直線コネクタ 433"/>
        <xdr:cNvCxnSpPr/>
      </xdr:nvCxnSpPr>
      <xdr:spPr>
        <a:xfrm>
          <a:off x="13004800" y="135877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5" name="フローチャート : 判断 434"/>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6" name="テキスト ボックス 435"/>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7" name="フローチャート : 判断 436"/>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8" name="テキスト ボックス 437"/>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68580</xdr:rowOff>
    </xdr:from>
    <xdr:to>
      <xdr:col>24</xdr:col>
      <xdr:colOff>82550</xdr:colOff>
      <xdr:row>79</xdr:row>
      <xdr:rowOff>170180</xdr:rowOff>
    </xdr:to>
    <xdr:sp macro="" textlink="">
      <xdr:nvSpPr>
        <xdr:cNvPr id="444" name="円/楕円 443"/>
        <xdr:cNvSpPr/>
      </xdr:nvSpPr>
      <xdr:spPr>
        <a:xfrm>
          <a:off x="164592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40657</xdr:rowOff>
    </xdr:from>
    <xdr:ext cx="762000" cy="259045"/>
    <xdr:sp macro="" textlink="">
      <xdr:nvSpPr>
        <xdr:cNvPr id="445" name="公債費以外該当値テキスト"/>
        <xdr:cNvSpPr txBox="1"/>
      </xdr:nvSpPr>
      <xdr:spPr>
        <a:xfrm>
          <a:off x="165989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148589</xdr:rowOff>
    </xdr:from>
    <xdr:to>
      <xdr:col>22</xdr:col>
      <xdr:colOff>615950</xdr:colOff>
      <xdr:row>80</xdr:row>
      <xdr:rowOff>78739</xdr:rowOff>
    </xdr:to>
    <xdr:sp macro="" textlink="">
      <xdr:nvSpPr>
        <xdr:cNvPr id="446" name="円/楕円 445"/>
        <xdr:cNvSpPr/>
      </xdr:nvSpPr>
      <xdr:spPr>
        <a:xfrm>
          <a:off x="15621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63516</xdr:rowOff>
    </xdr:from>
    <xdr:ext cx="736600" cy="259045"/>
    <xdr:sp macro="" textlink="">
      <xdr:nvSpPr>
        <xdr:cNvPr id="447" name="テキスト ボックス 446"/>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87630</xdr:rowOff>
    </xdr:from>
    <xdr:to>
      <xdr:col>21</xdr:col>
      <xdr:colOff>412750</xdr:colOff>
      <xdr:row>80</xdr:row>
      <xdr:rowOff>17780</xdr:rowOff>
    </xdr:to>
    <xdr:sp macro="" textlink="">
      <xdr:nvSpPr>
        <xdr:cNvPr id="448" name="円/楕円 447"/>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2557</xdr:rowOff>
    </xdr:from>
    <xdr:ext cx="762000" cy="259045"/>
    <xdr:sp macro="" textlink="">
      <xdr:nvSpPr>
        <xdr:cNvPr id="449" name="テキスト ボックス 448"/>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45720</xdr:rowOff>
    </xdr:from>
    <xdr:to>
      <xdr:col>20</xdr:col>
      <xdr:colOff>209550</xdr:colOff>
      <xdr:row>79</xdr:row>
      <xdr:rowOff>147320</xdr:rowOff>
    </xdr:to>
    <xdr:sp macro="" textlink="">
      <xdr:nvSpPr>
        <xdr:cNvPr id="450" name="円/楕円 449"/>
        <xdr:cNvSpPr/>
      </xdr:nvSpPr>
      <xdr:spPr>
        <a:xfrm>
          <a:off x="13843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132097</xdr:rowOff>
    </xdr:from>
    <xdr:ext cx="762000" cy="259045"/>
    <xdr:sp macro="" textlink="">
      <xdr:nvSpPr>
        <xdr:cNvPr id="451" name="テキスト ボックス 450"/>
        <xdr:cNvSpPr txBox="1"/>
      </xdr:nvSpPr>
      <xdr:spPr>
        <a:xfrm>
          <a:off x="13512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163830</xdr:rowOff>
    </xdr:from>
    <xdr:to>
      <xdr:col>19</xdr:col>
      <xdr:colOff>6350</xdr:colOff>
      <xdr:row>79</xdr:row>
      <xdr:rowOff>93980</xdr:rowOff>
    </xdr:to>
    <xdr:sp macro="" textlink="">
      <xdr:nvSpPr>
        <xdr:cNvPr id="452" name="円/楕円 451"/>
        <xdr:cNvSpPr/>
      </xdr:nvSpPr>
      <xdr:spPr>
        <a:xfrm>
          <a:off x="12954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78757</xdr:rowOff>
    </xdr:from>
    <xdr:ext cx="762000" cy="259045"/>
    <xdr:sp macro="" textlink="">
      <xdr:nvSpPr>
        <xdr:cNvPr id="453" name="テキスト ボックス 452"/>
        <xdr:cNvSpPr txBox="1"/>
      </xdr:nvSpPr>
      <xdr:spPr>
        <a:xfrm>
          <a:off x="12623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神奈川県箱根町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145699</xdr:rowOff>
    </xdr:from>
    <xdr:to>
      <xdr:col>4</xdr:col>
      <xdr:colOff>1117600</xdr:colOff>
      <xdr:row>13</xdr:row>
      <xdr:rowOff>19931</xdr:rowOff>
    </xdr:to>
    <xdr:cxnSp macro="">
      <xdr:nvCxnSpPr>
        <xdr:cNvPr id="50" name="直線コネクタ 49"/>
        <xdr:cNvCxnSpPr/>
      </xdr:nvCxnSpPr>
      <xdr:spPr bwMode="auto">
        <a:xfrm>
          <a:off x="5003800" y="2250724"/>
          <a:ext cx="6477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87223</xdr:rowOff>
    </xdr:from>
    <xdr:ext cx="762000" cy="259045"/>
    <xdr:sp macro="" textlink="">
      <xdr:nvSpPr>
        <xdr:cNvPr id="51" name="人口1人当たり決算額の推移平均値テキスト130"/>
        <xdr:cNvSpPr txBox="1"/>
      </xdr:nvSpPr>
      <xdr:spPr>
        <a:xfrm>
          <a:off x="5740400" y="3049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79520</xdr:rowOff>
    </xdr:from>
    <xdr:to>
      <xdr:col>4</xdr:col>
      <xdr:colOff>469900</xdr:colOff>
      <xdr:row>12</xdr:row>
      <xdr:rowOff>145699</xdr:rowOff>
    </xdr:to>
    <xdr:cxnSp macro="">
      <xdr:nvCxnSpPr>
        <xdr:cNvPr id="53" name="直線コネクタ 52"/>
        <xdr:cNvCxnSpPr/>
      </xdr:nvCxnSpPr>
      <xdr:spPr bwMode="auto">
        <a:xfrm>
          <a:off x="4305300" y="2184545"/>
          <a:ext cx="698500" cy="66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79520</xdr:rowOff>
    </xdr:from>
    <xdr:to>
      <xdr:col>3</xdr:col>
      <xdr:colOff>904875</xdr:colOff>
      <xdr:row>12</xdr:row>
      <xdr:rowOff>106068</xdr:rowOff>
    </xdr:to>
    <xdr:cxnSp macro="">
      <xdr:nvCxnSpPr>
        <xdr:cNvPr id="56" name="直線コネクタ 55"/>
        <xdr:cNvCxnSpPr/>
      </xdr:nvCxnSpPr>
      <xdr:spPr bwMode="auto">
        <a:xfrm flipV="1">
          <a:off x="3606800" y="2184545"/>
          <a:ext cx="698500" cy="2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100124</xdr:rowOff>
    </xdr:from>
    <xdr:to>
      <xdr:col>3</xdr:col>
      <xdr:colOff>206375</xdr:colOff>
      <xdr:row>12</xdr:row>
      <xdr:rowOff>106068</xdr:rowOff>
    </xdr:to>
    <xdr:cxnSp macro="">
      <xdr:nvCxnSpPr>
        <xdr:cNvPr id="59" name="直線コネクタ 58"/>
        <xdr:cNvCxnSpPr/>
      </xdr:nvCxnSpPr>
      <xdr:spPr bwMode="auto">
        <a:xfrm>
          <a:off x="2908300" y="2205149"/>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27238</xdr:rowOff>
    </xdr:from>
    <xdr:ext cx="762000" cy="259045"/>
    <xdr:sp macro="" textlink="">
      <xdr:nvSpPr>
        <xdr:cNvPr id="61" name="テキスト ボックス 60"/>
        <xdr:cNvSpPr txBox="1"/>
      </xdr:nvSpPr>
      <xdr:spPr>
        <a:xfrm>
          <a:off x="32258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55897</xdr:rowOff>
    </xdr:from>
    <xdr:ext cx="762000" cy="259045"/>
    <xdr:sp macro="" textlink="">
      <xdr:nvSpPr>
        <xdr:cNvPr id="63" name="テキスト ボックス 62"/>
        <xdr:cNvSpPr txBox="1"/>
      </xdr:nvSpPr>
      <xdr:spPr>
        <a:xfrm>
          <a:off x="2527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140581</xdr:rowOff>
    </xdr:from>
    <xdr:to>
      <xdr:col>5</xdr:col>
      <xdr:colOff>34925</xdr:colOff>
      <xdr:row>13</xdr:row>
      <xdr:rowOff>70731</xdr:rowOff>
    </xdr:to>
    <xdr:sp macro="" textlink="">
      <xdr:nvSpPr>
        <xdr:cNvPr id="69" name="円/楕円 68"/>
        <xdr:cNvSpPr/>
      </xdr:nvSpPr>
      <xdr:spPr bwMode="auto">
        <a:xfrm>
          <a:off x="5600700" y="2245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56603</xdr:rowOff>
    </xdr:from>
    <xdr:ext cx="762000" cy="259045"/>
    <xdr:sp macro="" textlink="">
      <xdr:nvSpPr>
        <xdr:cNvPr id="70" name="人口1人当たり決算額の推移該当値テキスト130"/>
        <xdr:cNvSpPr txBox="1"/>
      </xdr:nvSpPr>
      <xdr:spPr>
        <a:xfrm>
          <a:off x="5740400" y="21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215,301</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94899</xdr:rowOff>
    </xdr:from>
    <xdr:to>
      <xdr:col>4</xdr:col>
      <xdr:colOff>520700</xdr:colOff>
      <xdr:row>13</xdr:row>
      <xdr:rowOff>25049</xdr:rowOff>
    </xdr:to>
    <xdr:sp macro="" textlink="">
      <xdr:nvSpPr>
        <xdr:cNvPr id="71" name="円/楕円 70"/>
        <xdr:cNvSpPr/>
      </xdr:nvSpPr>
      <xdr:spPr bwMode="auto">
        <a:xfrm>
          <a:off x="4953000" y="2199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35226</xdr:rowOff>
    </xdr:from>
    <xdr:ext cx="736600" cy="259045"/>
    <xdr:sp macro="" textlink="">
      <xdr:nvSpPr>
        <xdr:cNvPr id="72" name="テキスト ボックス 71"/>
        <xdr:cNvSpPr txBox="1"/>
      </xdr:nvSpPr>
      <xdr:spPr>
        <a:xfrm>
          <a:off x="4622800" y="1968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221,296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28720</xdr:rowOff>
    </xdr:from>
    <xdr:to>
      <xdr:col>3</xdr:col>
      <xdr:colOff>955675</xdr:colOff>
      <xdr:row>12</xdr:row>
      <xdr:rowOff>130320</xdr:rowOff>
    </xdr:to>
    <xdr:sp macro="" textlink="">
      <xdr:nvSpPr>
        <xdr:cNvPr id="73" name="円/楕円 72"/>
        <xdr:cNvSpPr/>
      </xdr:nvSpPr>
      <xdr:spPr bwMode="auto">
        <a:xfrm>
          <a:off x="4254500" y="213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140497</xdr:rowOff>
    </xdr:from>
    <xdr:ext cx="762000" cy="259045"/>
    <xdr:sp macro="" textlink="">
      <xdr:nvSpPr>
        <xdr:cNvPr id="74" name="テキスト ボックス 73"/>
        <xdr:cNvSpPr txBox="1"/>
      </xdr:nvSpPr>
      <xdr:spPr>
        <a:xfrm>
          <a:off x="3924300" y="190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229,981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55268</xdr:rowOff>
    </xdr:from>
    <xdr:to>
      <xdr:col>3</xdr:col>
      <xdr:colOff>257175</xdr:colOff>
      <xdr:row>12</xdr:row>
      <xdr:rowOff>156868</xdr:rowOff>
    </xdr:to>
    <xdr:sp macro="" textlink="">
      <xdr:nvSpPr>
        <xdr:cNvPr id="75" name="円/楕円 74"/>
        <xdr:cNvSpPr/>
      </xdr:nvSpPr>
      <xdr:spPr bwMode="auto">
        <a:xfrm>
          <a:off x="3556000" y="216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167045</xdr:rowOff>
    </xdr:from>
    <xdr:ext cx="762000" cy="259045"/>
    <xdr:sp macro="" textlink="">
      <xdr:nvSpPr>
        <xdr:cNvPr id="76" name="テキスト ボックス 75"/>
        <xdr:cNvSpPr txBox="1"/>
      </xdr:nvSpPr>
      <xdr:spPr>
        <a:xfrm>
          <a:off x="3225800" y="192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226,497</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49324</xdr:rowOff>
    </xdr:from>
    <xdr:to>
      <xdr:col>2</xdr:col>
      <xdr:colOff>692150</xdr:colOff>
      <xdr:row>12</xdr:row>
      <xdr:rowOff>150924</xdr:rowOff>
    </xdr:to>
    <xdr:sp macro="" textlink="">
      <xdr:nvSpPr>
        <xdr:cNvPr id="77" name="円/楕円 76"/>
        <xdr:cNvSpPr/>
      </xdr:nvSpPr>
      <xdr:spPr bwMode="auto">
        <a:xfrm>
          <a:off x="2857500" y="215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161101</xdr:rowOff>
    </xdr:from>
    <xdr:ext cx="762000" cy="259045"/>
    <xdr:sp macro="" textlink="">
      <xdr:nvSpPr>
        <xdr:cNvPr id="78" name="テキスト ボックス 77"/>
        <xdr:cNvSpPr txBox="1"/>
      </xdr:nvSpPr>
      <xdr:spPr>
        <a:xfrm>
          <a:off x="2527300" y="192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227,277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44056</xdr:rowOff>
    </xdr:from>
    <xdr:to>
      <xdr:col>4</xdr:col>
      <xdr:colOff>1117600</xdr:colOff>
      <xdr:row>35</xdr:row>
      <xdr:rowOff>53492</xdr:rowOff>
    </xdr:to>
    <xdr:cxnSp macro="">
      <xdr:nvCxnSpPr>
        <xdr:cNvPr id="111" name="直線コネクタ 110"/>
        <xdr:cNvCxnSpPr/>
      </xdr:nvCxnSpPr>
      <xdr:spPr bwMode="auto">
        <a:xfrm flipV="1">
          <a:off x="5003800" y="6654406"/>
          <a:ext cx="647700" cy="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159694</xdr:rowOff>
    </xdr:from>
    <xdr:ext cx="762000" cy="259045"/>
    <xdr:sp macro="" textlink="">
      <xdr:nvSpPr>
        <xdr:cNvPr id="112" name="人口1人当たり決算額の推移平均値テキスト445"/>
        <xdr:cNvSpPr txBox="1"/>
      </xdr:nvSpPr>
      <xdr:spPr>
        <a:xfrm>
          <a:off x="5740400" y="6770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53492</xdr:rowOff>
    </xdr:from>
    <xdr:to>
      <xdr:col>4</xdr:col>
      <xdr:colOff>469900</xdr:colOff>
      <xdr:row>35</xdr:row>
      <xdr:rowOff>76416</xdr:rowOff>
    </xdr:to>
    <xdr:cxnSp macro="">
      <xdr:nvCxnSpPr>
        <xdr:cNvPr id="114" name="直線コネクタ 113"/>
        <xdr:cNvCxnSpPr/>
      </xdr:nvCxnSpPr>
      <xdr:spPr bwMode="auto">
        <a:xfrm flipV="1">
          <a:off x="4305300" y="6663842"/>
          <a:ext cx="698500" cy="22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41872</xdr:rowOff>
    </xdr:from>
    <xdr:to>
      <xdr:col>3</xdr:col>
      <xdr:colOff>904875</xdr:colOff>
      <xdr:row>35</xdr:row>
      <xdr:rowOff>76416</xdr:rowOff>
    </xdr:to>
    <xdr:cxnSp macro="">
      <xdr:nvCxnSpPr>
        <xdr:cNvPr id="117" name="直線コネクタ 116"/>
        <xdr:cNvCxnSpPr/>
      </xdr:nvCxnSpPr>
      <xdr:spPr bwMode="auto">
        <a:xfrm>
          <a:off x="3606800" y="6652222"/>
          <a:ext cx="698500" cy="3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33300</xdr:rowOff>
    </xdr:from>
    <xdr:to>
      <xdr:col>3</xdr:col>
      <xdr:colOff>206375</xdr:colOff>
      <xdr:row>35</xdr:row>
      <xdr:rowOff>41872</xdr:rowOff>
    </xdr:to>
    <xdr:cxnSp macro="">
      <xdr:nvCxnSpPr>
        <xdr:cNvPr id="120" name="直線コネクタ 119"/>
        <xdr:cNvCxnSpPr/>
      </xdr:nvCxnSpPr>
      <xdr:spPr bwMode="auto">
        <a:xfrm>
          <a:off x="2908300" y="6643650"/>
          <a:ext cx="698500" cy="8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223270</xdr:rowOff>
    </xdr:from>
    <xdr:ext cx="762000" cy="259045"/>
    <xdr:sp macro="" textlink="">
      <xdr:nvSpPr>
        <xdr:cNvPr id="122" name="テキスト ボックス 121"/>
        <xdr:cNvSpPr txBox="1"/>
      </xdr:nvSpPr>
      <xdr:spPr>
        <a:xfrm>
          <a:off x="32258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336156</xdr:rowOff>
    </xdr:from>
    <xdr:to>
      <xdr:col>5</xdr:col>
      <xdr:colOff>34925</xdr:colOff>
      <xdr:row>35</xdr:row>
      <xdr:rowOff>94856</xdr:rowOff>
    </xdr:to>
    <xdr:sp macro="" textlink="">
      <xdr:nvSpPr>
        <xdr:cNvPr id="130" name="円/楕円 129"/>
        <xdr:cNvSpPr/>
      </xdr:nvSpPr>
      <xdr:spPr bwMode="auto">
        <a:xfrm>
          <a:off x="5600700" y="6603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181233</xdr:rowOff>
    </xdr:from>
    <xdr:ext cx="762000" cy="259045"/>
    <xdr:sp macro="" textlink="">
      <xdr:nvSpPr>
        <xdr:cNvPr id="131" name="人口1人当たり決算額の推移該当値テキスト445"/>
        <xdr:cNvSpPr txBox="1"/>
      </xdr:nvSpPr>
      <xdr:spPr>
        <a:xfrm>
          <a:off x="5740400" y="644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41,031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2692</xdr:rowOff>
    </xdr:from>
    <xdr:to>
      <xdr:col>4</xdr:col>
      <xdr:colOff>520700</xdr:colOff>
      <xdr:row>35</xdr:row>
      <xdr:rowOff>104292</xdr:rowOff>
    </xdr:to>
    <xdr:sp macro="" textlink="">
      <xdr:nvSpPr>
        <xdr:cNvPr id="132" name="円/楕円 131"/>
        <xdr:cNvSpPr/>
      </xdr:nvSpPr>
      <xdr:spPr bwMode="auto">
        <a:xfrm>
          <a:off x="4953000" y="6613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114469</xdr:rowOff>
    </xdr:from>
    <xdr:ext cx="736600" cy="259045"/>
    <xdr:sp macro="" textlink="">
      <xdr:nvSpPr>
        <xdr:cNvPr id="133" name="テキスト ボックス 132"/>
        <xdr:cNvSpPr txBox="1"/>
      </xdr:nvSpPr>
      <xdr:spPr>
        <a:xfrm>
          <a:off x="4622800" y="6381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25616</xdr:rowOff>
    </xdr:from>
    <xdr:to>
      <xdr:col>3</xdr:col>
      <xdr:colOff>955675</xdr:colOff>
      <xdr:row>35</xdr:row>
      <xdr:rowOff>127216</xdr:rowOff>
    </xdr:to>
    <xdr:sp macro="" textlink="">
      <xdr:nvSpPr>
        <xdr:cNvPr id="134" name="円/楕円 133"/>
        <xdr:cNvSpPr/>
      </xdr:nvSpPr>
      <xdr:spPr bwMode="auto">
        <a:xfrm>
          <a:off x="4254500" y="663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137393</xdr:rowOff>
    </xdr:from>
    <xdr:ext cx="762000" cy="259045"/>
    <xdr:sp macro="" textlink="">
      <xdr:nvSpPr>
        <xdr:cNvPr id="135" name="テキスト ボックス 134"/>
        <xdr:cNvSpPr txBox="1"/>
      </xdr:nvSpPr>
      <xdr:spPr>
        <a:xfrm>
          <a:off x="3924300" y="64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38,483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333972</xdr:rowOff>
    </xdr:from>
    <xdr:to>
      <xdr:col>3</xdr:col>
      <xdr:colOff>257175</xdr:colOff>
      <xdr:row>35</xdr:row>
      <xdr:rowOff>92672</xdr:rowOff>
    </xdr:to>
    <xdr:sp macro="" textlink="">
      <xdr:nvSpPr>
        <xdr:cNvPr id="136" name="円/楕円 135"/>
        <xdr:cNvSpPr/>
      </xdr:nvSpPr>
      <xdr:spPr bwMode="auto">
        <a:xfrm>
          <a:off x="3556000" y="6601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102849</xdr:rowOff>
    </xdr:from>
    <xdr:ext cx="762000" cy="259045"/>
    <xdr:sp macro="" textlink="">
      <xdr:nvSpPr>
        <xdr:cNvPr id="137" name="テキスト ボックス 136"/>
        <xdr:cNvSpPr txBox="1"/>
      </xdr:nvSpPr>
      <xdr:spPr>
        <a:xfrm>
          <a:off x="3225800" y="63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41,203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325400</xdr:rowOff>
    </xdr:from>
    <xdr:to>
      <xdr:col>2</xdr:col>
      <xdr:colOff>692150</xdr:colOff>
      <xdr:row>35</xdr:row>
      <xdr:rowOff>84100</xdr:rowOff>
    </xdr:to>
    <xdr:sp macro="" textlink="">
      <xdr:nvSpPr>
        <xdr:cNvPr id="138" name="円/楕円 137"/>
        <xdr:cNvSpPr/>
      </xdr:nvSpPr>
      <xdr:spPr bwMode="auto">
        <a:xfrm>
          <a:off x="2857500" y="659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94277</xdr:rowOff>
    </xdr:from>
    <xdr:ext cx="762000" cy="259045"/>
    <xdr:sp macro="" textlink="">
      <xdr:nvSpPr>
        <xdr:cNvPr id="139" name="テキスト ボックス 138"/>
        <xdr:cNvSpPr txBox="1"/>
      </xdr:nvSpPr>
      <xdr:spPr>
        <a:xfrm>
          <a:off x="2527300" y="636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ysClr val="windowText" lastClr="000000"/>
              </a:solidFill>
              <a:effectLst/>
              <a:latin typeface="+mn-ea"/>
              <a:ea typeface="+mn-ea"/>
              <a:cs typeface="+mn-cs"/>
            </a:rPr>
            <a:t>  </a:t>
          </a:r>
          <a:r>
            <a:rPr lang="en-US" altLang="ja-JP" sz="1200" b="0" i="0" baseline="0">
              <a:solidFill>
                <a:sysClr val="windowText" lastClr="000000"/>
              </a:solidFill>
              <a:effectLst/>
              <a:latin typeface="+mn-ea"/>
              <a:ea typeface="+mn-ea"/>
              <a:cs typeface="+mn-cs"/>
            </a:rPr>
            <a:t>20</a:t>
          </a:r>
          <a:r>
            <a:rPr lang="ja-JP" altLang="ja-JP" sz="1200" b="0" i="0" baseline="0">
              <a:solidFill>
                <a:sysClr val="windowText" lastClr="000000"/>
              </a:solidFill>
              <a:effectLst/>
              <a:latin typeface="+mn-ea"/>
              <a:ea typeface="+mn-ea"/>
              <a:cs typeface="+mn-cs"/>
            </a:rPr>
            <a:t>～</a:t>
          </a:r>
          <a:r>
            <a:rPr lang="en-US" altLang="ja-JP" sz="1200" b="0" i="0" baseline="0">
              <a:solidFill>
                <a:sysClr val="windowText" lastClr="000000"/>
              </a:solidFill>
              <a:effectLst/>
              <a:latin typeface="+mn-ea"/>
              <a:ea typeface="+mn-ea"/>
              <a:cs typeface="+mn-cs"/>
            </a:rPr>
            <a:t>24</a:t>
          </a:r>
          <a:r>
            <a:rPr lang="ja-JP" altLang="ja-JP" sz="1200" b="0" i="0" baseline="0">
              <a:solidFill>
                <a:sysClr val="windowText" lastClr="000000"/>
              </a:solidFill>
              <a:effectLst/>
              <a:latin typeface="+mn-ea"/>
              <a:ea typeface="+mn-ea"/>
              <a:cs typeface="+mn-cs"/>
            </a:rPr>
            <a:t>年度は</a:t>
          </a:r>
          <a:r>
            <a:rPr lang="en-US" altLang="ja-JP" sz="1200" b="0" i="0" baseline="0">
              <a:solidFill>
                <a:sysClr val="windowText" lastClr="000000"/>
              </a:solidFill>
              <a:effectLst/>
              <a:latin typeface="+mn-ea"/>
              <a:ea typeface="+mn-ea"/>
              <a:cs typeface="+mn-cs"/>
            </a:rPr>
            <a:t>4.1</a:t>
          </a:r>
          <a:r>
            <a:rPr lang="ja-JP" altLang="ja-JP" sz="1200" b="0" i="0" baseline="0">
              <a:solidFill>
                <a:sysClr val="windowText" lastClr="000000"/>
              </a:solidFill>
              <a:effectLst/>
              <a:latin typeface="+mn-ea"/>
              <a:ea typeface="+mn-ea"/>
              <a:cs typeface="+mn-cs"/>
            </a:rPr>
            <a:t>～</a:t>
          </a:r>
          <a:r>
            <a:rPr lang="en-US" altLang="ja-JP" sz="1200" b="0" i="0" baseline="0">
              <a:solidFill>
                <a:sysClr val="windowText" lastClr="000000"/>
              </a:solidFill>
              <a:effectLst/>
              <a:latin typeface="+mn-ea"/>
              <a:ea typeface="+mn-ea"/>
              <a:cs typeface="+mn-cs"/>
            </a:rPr>
            <a:t>2.1</a:t>
          </a:r>
          <a:r>
            <a:rPr lang="ja-JP" altLang="ja-JP" sz="1200" b="0" i="0" baseline="0">
              <a:solidFill>
                <a:sysClr val="windowText" lastClr="000000"/>
              </a:solidFill>
              <a:effectLst/>
              <a:latin typeface="+mn-ea"/>
              <a:ea typeface="+mn-ea"/>
              <a:cs typeface="+mn-cs"/>
            </a:rPr>
            <a:t>％を確保し、</a:t>
          </a:r>
          <a:r>
            <a:rPr lang="en-US" altLang="ja-JP" sz="1200" b="0" i="0" baseline="0">
              <a:solidFill>
                <a:sysClr val="windowText" lastClr="000000"/>
              </a:solidFill>
              <a:effectLst/>
              <a:latin typeface="+mn-ea"/>
              <a:ea typeface="+mn-ea"/>
              <a:cs typeface="+mn-cs"/>
            </a:rPr>
            <a:t>25</a:t>
          </a:r>
          <a:r>
            <a:rPr lang="ja-JP" altLang="ja-JP" sz="1200" b="0" i="0" baseline="0">
              <a:solidFill>
                <a:sysClr val="windowText" lastClr="000000"/>
              </a:solidFill>
              <a:effectLst/>
              <a:latin typeface="+mn-ea"/>
              <a:ea typeface="+mn-ea"/>
              <a:cs typeface="+mn-cs"/>
            </a:rPr>
            <a:t>年度は</a:t>
          </a:r>
          <a:r>
            <a:rPr lang="en-US" altLang="ja-JP" sz="1200" b="0" i="0" baseline="0">
              <a:solidFill>
                <a:sysClr val="windowText" lastClr="000000"/>
              </a:solidFill>
              <a:effectLst/>
              <a:latin typeface="+mn-ea"/>
              <a:ea typeface="+mn-ea"/>
              <a:cs typeface="+mn-cs"/>
            </a:rPr>
            <a:t>7.86</a:t>
          </a:r>
          <a:r>
            <a:rPr lang="ja-JP" altLang="ja-JP" sz="1200" b="0" i="0" baseline="0">
              <a:solidFill>
                <a:sysClr val="windowText" lastClr="000000"/>
              </a:solidFill>
              <a:effectLst/>
              <a:latin typeface="+mn-ea"/>
              <a:ea typeface="+mn-ea"/>
              <a:cs typeface="+mn-cs"/>
            </a:rPr>
            <a:t>％を確保した。</a:t>
          </a:r>
          <a:endParaRPr lang="ja-JP" altLang="ja-JP" sz="1200">
            <a:solidFill>
              <a:sysClr val="windowText" lastClr="000000"/>
            </a:solidFill>
            <a:effectLst/>
            <a:latin typeface="+mn-ea"/>
            <a:ea typeface="+mn-ea"/>
          </a:endParaRPr>
        </a:p>
        <a:p>
          <a:pPr rtl="0"/>
          <a:r>
            <a:rPr lang="ja-JP" altLang="en-US" sz="1200" b="0" i="0" baseline="0">
              <a:solidFill>
                <a:sysClr val="windowText" lastClr="000000"/>
              </a:solidFill>
              <a:effectLst/>
              <a:latin typeface="+mn-ea"/>
              <a:ea typeface="+mn-ea"/>
              <a:cs typeface="+mn-cs"/>
            </a:rPr>
            <a:t>　</a:t>
          </a:r>
          <a:r>
            <a:rPr lang="en-US" altLang="ja-JP" sz="1200" b="0" i="0" baseline="0">
              <a:solidFill>
                <a:sysClr val="windowText" lastClr="000000"/>
              </a:solidFill>
              <a:effectLst/>
              <a:latin typeface="+mn-ea"/>
              <a:ea typeface="+mn-ea"/>
              <a:cs typeface="+mn-cs"/>
            </a:rPr>
            <a:t>25</a:t>
          </a:r>
          <a:r>
            <a:rPr lang="ja-JP" altLang="ja-JP" sz="1200" b="0" i="0" baseline="0">
              <a:solidFill>
                <a:sysClr val="windowText" lastClr="000000"/>
              </a:solidFill>
              <a:effectLst/>
              <a:latin typeface="+mn-ea"/>
              <a:ea typeface="+mn-ea"/>
              <a:cs typeface="+mn-cs"/>
            </a:rPr>
            <a:t>年度において歳入は</a:t>
          </a:r>
          <a:r>
            <a:rPr lang="ja-JP" altLang="en-US" sz="1200" b="0" i="0" baseline="0">
              <a:solidFill>
                <a:sysClr val="windowText" lastClr="000000"/>
              </a:solidFill>
              <a:effectLst/>
              <a:latin typeface="+mn-ea"/>
              <a:ea typeface="+mn-ea"/>
              <a:cs typeface="+mn-cs"/>
            </a:rPr>
            <a:t>保養所の売却や大規模償却資産の修正申告による固定資産税収入の大幅な増加などにより、</a:t>
          </a:r>
          <a:r>
            <a:rPr lang="ja-JP" altLang="ja-JP" sz="1200" b="0" i="0" baseline="0">
              <a:solidFill>
                <a:sysClr val="windowText" lastClr="000000"/>
              </a:solidFill>
              <a:effectLst/>
              <a:latin typeface="+mn-ea"/>
              <a:ea typeface="+mn-ea"/>
              <a:cs typeface="+mn-cs"/>
            </a:rPr>
            <a:t>総額で</a:t>
          </a:r>
          <a:r>
            <a:rPr lang="en-US" altLang="ja-JP" sz="1200" b="0" i="0" baseline="0">
              <a:solidFill>
                <a:sysClr val="windowText" lastClr="000000"/>
              </a:solidFill>
              <a:effectLst/>
              <a:latin typeface="+mn-ea"/>
              <a:ea typeface="+mn-ea"/>
              <a:cs typeface="+mn-cs"/>
            </a:rPr>
            <a:t>548,974</a:t>
          </a:r>
          <a:r>
            <a:rPr lang="ja-JP" altLang="en-US" sz="1200" b="0" i="0" baseline="0">
              <a:solidFill>
                <a:sysClr val="windowText" lastClr="000000"/>
              </a:solidFill>
              <a:effectLst/>
              <a:latin typeface="+mn-ea"/>
              <a:ea typeface="+mn-ea"/>
              <a:cs typeface="+mn-cs"/>
            </a:rPr>
            <a:t>千</a:t>
          </a:r>
          <a:r>
            <a:rPr lang="ja-JP" altLang="ja-JP" sz="1200" b="0" i="0" baseline="0">
              <a:solidFill>
                <a:sysClr val="windowText" lastClr="000000"/>
              </a:solidFill>
              <a:effectLst/>
              <a:latin typeface="+mn-ea"/>
              <a:ea typeface="+mn-ea"/>
              <a:cs typeface="+mn-cs"/>
            </a:rPr>
            <a:t>円の</a:t>
          </a:r>
          <a:r>
            <a:rPr lang="ja-JP" altLang="en-US" sz="1200" b="0" i="0" baseline="0">
              <a:solidFill>
                <a:sysClr val="windowText" lastClr="000000"/>
              </a:solidFill>
              <a:effectLst/>
              <a:latin typeface="+mn-ea"/>
              <a:ea typeface="+mn-ea"/>
              <a:cs typeface="+mn-cs"/>
            </a:rPr>
            <a:t>増</a:t>
          </a:r>
          <a:r>
            <a:rPr lang="ja-JP" altLang="ja-JP" sz="1200" b="0" i="0" baseline="0">
              <a:solidFill>
                <a:sysClr val="windowText" lastClr="000000"/>
              </a:solidFill>
              <a:effectLst/>
              <a:latin typeface="+mn-ea"/>
              <a:ea typeface="+mn-ea"/>
              <a:cs typeface="+mn-cs"/>
            </a:rPr>
            <a:t>となった。</a:t>
          </a:r>
          <a:r>
            <a:rPr lang="ja-JP" altLang="en-US" sz="1200" b="0" i="0" baseline="0">
              <a:solidFill>
                <a:sysClr val="windowText" lastClr="000000"/>
              </a:solidFill>
              <a:effectLst/>
              <a:latin typeface="+mn-ea"/>
              <a:ea typeface="+mn-ea"/>
              <a:cs typeface="+mn-cs"/>
            </a:rPr>
            <a:t>歳出も増加したものの、歳入の増加の方が上回っていたため、実質収支額の増加に繋がった。</a:t>
          </a:r>
          <a:endParaRPr lang="en-US" altLang="ja-JP" sz="12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effectLst/>
              <a:latin typeface="+mn-ea"/>
              <a:ea typeface="+mn-ea"/>
              <a:cs typeface="+mn-cs"/>
            </a:rPr>
            <a:t>　なお、</a:t>
          </a:r>
          <a:r>
            <a:rPr lang="en-US" altLang="ja-JP" sz="1200" b="0" i="0" baseline="0">
              <a:solidFill>
                <a:schemeClr val="dk1"/>
              </a:solidFill>
              <a:effectLst/>
              <a:latin typeface="+mn-lt"/>
              <a:ea typeface="+mn-ea"/>
              <a:cs typeface="+mn-cs"/>
            </a:rPr>
            <a:t>25</a:t>
          </a:r>
          <a:r>
            <a:rPr lang="ja-JP" altLang="en-US" sz="1200" b="0" i="0" baseline="0">
              <a:solidFill>
                <a:schemeClr val="dk1"/>
              </a:solidFill>
              <a:effectLst/>
              <a:latin typeface="+mn-lt"/>
              <a:ea typeface="+mn-ea"/>
              <a:cs typeface="+mn-cs"/>
            </a:rPr>
            <a:t>年度</a:t>
          </a:r>
          <a:r>
            <a:rPr lang="ja-JP" altLang="en-US" sz="1200" b="0" i="0" baseline="0">
              <a:solidFill>
                <a:sysClr val="windowText" lastClr="000000"/>
              </a:solidFill>
              <a:effectLst/>
              <a:latin typeface="+mn-ea"/>
              <a:ea typeface="+mn-ea"/>
              <a:cs typeface="+mn-cs"/>
            </a:rPr>
            <a:t>途中において、固定資産税をはじめとした町税の収入減が予想されたため、財政調整基金より、不足分を繰入した。そのため、実質収支額は増加しているが、財政調整基金残高は減少することとなった。</a:t>
          </a:r>
          <a:endParaRPr lang="ja-JP" altLang="ja-JP" sz="1200">
            <a:solidFill>
              <a:sysClr val="windowText" lastClr="000000"/>
            </a:solidFill>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ea"/>
              <a:ea typeface="+mn-ea"/>
              <a:cs typeface="+mn-cs"/>
            </a:rPr>
            <a:t>　</a:t>
          </a:r>
          <a:r>
            <a:rPr lang="en-US" altLang="ja-JP" sz="1600" b="0" i="0" baseline="0">
              <a:solidFill>
                <a:schemeClr val="dk1"/>
              </a:solidFill>
              <a:effectLst/>
              <a:latin typeface="+mn-ea"/>
              <a:ea typeface="+mn-ea"/>
              <a:cs typeface="+mn-cs"/>
            </a:rPr>
            <a:t>24</a:t>
          </a:r>
          <a:r>
            <a:rPr lang="ja-JP" altLang="ja-JP" sz="1600" b="0" i="0" baseline="0">
              <a:solidFill>
                <a:schemeClr val="dk1"/>
              </a:solidFill>
              <a:effectLst/>
              <a:latin typeface="+mn-ea"/>
              <a:ea typeface="+mn-ea"/>
              <a:cs typeface="+mn-cs"/>
            </a:rPr>
            <a:t>年度に引き続き赤字はなく、全会計黒字となった。</a:t>
          </a:r>
          <a:endParaRPr lang="ja-JP" altLang="ja-JP" sz="1600">
            <a:effectLst/>
            <a:latin typeface="+mn-ea"/>
            <a:ea typeface="+mn-ea"/>
          </a:endParaRPr>
        </a:p>
        <a:p>
          <a:pPr rtl="0"/>
          <a:r>
            <a:rPr lang="ja-JP" altLang="ja-JP" sz="1600" b="0" i="0" baseline="0">
              <a:solidFill>
                <a:schemeClr val="dk1"/>
              </a:solidFill>
              <a:effectLst/>
              <a:latin typeface="+mn-ea"/>
              <a:ea typeface="+mn-ea"/>
              <a:cs typeface="+mn-cs"/>
            </a:rPr>
            <a:t>　</a:t>
          </a:r>
          <a:r>
            <a:rPr lang="ja-JP" altLang="en-US" sz="1600" b="0" i="0" baseline="0">
              <a:solidFill>
                <a:schemeClr val="dk1"/>
              </a:solidFill>
              <a:effectLst/>
              <a:latin typeface="+mn-ea"/>
              <a:ea typeface="+mn-ea"/>
              <a:cs typeface="+mn-cs"/>
            </a:rPr>
            <a:t>中でも</a:t>
          </a:r>
          <a:r>
            <a:rPr lang="ja-JP" altLang="ja-JP" sz="1600" b="0" i="0" baseline="0">
              <a:solidFill>
                <a:sysClr val="windowText" lastClr="000000"/>
              </a:solidFill>
              <a:effectLst/>
              <a:latin typeface="+mn-ea"/>
              <a:ea typeface="+mn-ea"/>
              <a:cs typeface="+mn-cs"/>
            </a:rPr>
            <a:t>一般会計においては</a:t>
          </a:r>
          <a:r>
            <a:rPr lang="ja-JP" altLang="en-US" sz="1600" b="0" i="0" baseline="0">
              <a:solidFill>
                <a:sysClr val="windowText" lastClr="000000"/>
              </a:solidFill>
              <a:effectLst/>
              <a:latin typeface="+mn-ea"/>
              <a:ea typeface="+mn-ea"/>
              <a:cs typeface="+mn-cs"/>
            </a:rPr>
            <a:t>、</a:t>
          </a:r>
          <a:r>
            <a:rPr lang="ja-JP" altLang="ja-JP" sz="1600" b="0" i="0" baseline="0">
              <a:solidFill>
                <a:sysClr val="windowText" lastClr="000000"/>
              </a:solidFill>
              <a:effectLst/>
              <a:latin typeface="+mn-ea"/>
              <a:ea typeface="+mn-ea"/>
              <a:cs typeface="+mn-cs"/>
            </a:rPr>
            <a:t>実質収支が前年度と比べ</a:t>
          </a:r>
          <a:r>
            <a:rPr lang="en-US" altLang="ja-JP" sz="1600" b="0" i="0" baseline="0">
              <a:solidFill>
                <a:sysClr val="windowText" lastClr="000000"/>
              </a:solidFill>
              <a:effectLst/>
              <a:latin typeface="+mn-ea"/>
              <a:ea typeface="+mn-ea"/>
              <a:cs typeface="+mn-cs"/>
            </a:rPr>
            <a:t>443,893</a:t>
          </a:r>
          <a:r>
            <a:rPr lang="ja-JP" altLang="en-US" sz="1600" b="0" i="0" baseline="0">
              <a:solidFill>
                <a:sysClr val="windowText" lastClr="000000"/>
              </a:solidFill>
              <a:effectLst/>
              <a:latin typeface="+mn-ea"/>
              <a:ea typeface="+mn-ea"/>
              <a:cs typeface="+mn-cs"/>
            </a:rPr>
            <a:t>千円増</a:t>
          </a:r>
          <a:r>
            <a:rPr lang="ja-JP" altLang="ja-JP" sz="1600" b="0" i="0" baseline="0">
              <a:solidFill>
                <a:sysClr val="windowText" lastClr="000000"/>
              </a:solidFill>
              <a:effectLst/>
              <a:latin typeface="+mn-ea"/>
              <a:ea typeface="+mn-ea"/>
              <a:cs typeface="+mn-cs"/>
            </a:rPr>
            <a:t>となっており、</a:t>
          </a:r>
          <a:r>
            <a:rPr lang="ja-JP" altLang="en-US" sz="1600" b="0" i="0" baseline="0">
              <a:solidFill>
                <a:sysClr val="windowText" lastClr="000000"/>
              </a:solidFill>
              <a:effectLst/>
              <a:latin typeface="+mn-ea"/>
              <a:ea typeface="+mn-ea"/>
              <a:cs typeface="+mn-cs"/>
            </a:rPr>
            <a:t>これは</a:t>
          </a:r>
          <a:r>
            <a:rPr lang="en-US" altLang="ja-JP" sz="1600" b="0" i="0" baseline="0">
              <a:solidFill>
                <a:sysClr val="windowText" lastClr="000000"/>
              </a:solidFill>
              <a:effectLst/>
              <a:latin typeface="+mn-ea"/>
              <a:ea typeface="+mn-ea"/>
              <a:cs typeface="+mn-cs"/>
            </a:rPr>
            <a:t>25</a:t>
          </a:r>
          <a:r>
            <a:rPr lang="ja-JP" altLang="en-US" sz="1600" b="0" i="0" baseline="0">
              <a:solidFill>
                <a:sysClr val="windowText" lastClr="000000"/>
              </a:solidFill>
              <a:effectLst/>
              <a:latin typeface="+mn-ea"/>
              <a:ea typeface="+mn-ea"/>
              <a:cs typeface="+mn-cs"/>
            </a:rPr>
            <a:t>年度は非常に大きな雪害が発生したため、雪害対策費が交付されたためである。しかし、</a:t>
          </a:r>
          <a:r>
            <a:rPr lang="ja-JP" altLang="ja-JP" sz="1600" b="0" i="0" baseline="0">
              <a:solidFill>
                <a:sysClr val="windowText" lastClr="000000"/>
              </a:solidFill>
              <a:effectLst/>
              <a:latin typeface="+mn-ea"/>
              <a:ea typeface="+mn-ea"/>
              <a:cs typeface="+mn-cs"/>
            </a:rPr>
            <a:t>震災による観光の自粛等で落ち込んでいた法人税等が回復の兆しを見せてはいるが、依然として見た目以上に厳しい財政状況が続いている。</a:t>
          </a:r>
          <a:endParaRPr lang="ja-JP" altLang="ja-JP" sz="1600">
            <a:solidFill>
              <a:sysClr val="windowText" lastClr="000000"/>
            </a:solidFill>
            <a:effectLst/>
            <a:latin typeface="+mn-ea"/>
            <a:ea typeface="+mn-ea"/>
          </a:endParaRPr>
        </a:p>
        <a:p>
          <a:pPr rtl="0"/>
          <a:r>
            <a:rPr lang="ja-JP" altLang="ja-JP" sz="1600" b="0" i="0" baseline="0">
              <a:solidFill>
                <a:schemeClr val="dk1"/>
              </a:solidFill>
              <a:effectLst/>
              <a:latin typeface="+mn-ea"/>
              <a:ea typeface="+mn-ea"/>
              <a:cs typeface="+mn-cs"/>
            </a:rPr>
            <a:t>　今後も各会計において歳出の抑制と歳入の確保に努め、黒字額の維持、増加を図っていく。</a:t>
          </a:r>
          <a:endParaRPr lang="ja-JP" altLang="ja-JP" sz="16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rgbClr val="FF0000"/>
              </a:solidFill>
              <a:effectLst/>
              <a:latin typeface="+mn-ea"/>
              <a:ea typeface="+mn-ea"/>
              <a:cs typeface="+mn-cs"/>
            </a:rPr>
            <a:t>　</a:t>
          </a:r>
          <a:r>
            <a:rPr lang="ja-JP" altLang="ja-JP" sz="1400" b="0" i="0" baseline="0">
              <a:solidFill>
                <a:sysClr val="windowText" lastClr="000000"/>
              </a:solidFill>
              <a:effectLst/>
              <a:latin typeface="+mn-ea"/>
              <a:ea typeface="+mn-ea"/>
              <a:cs typeface="+mn-cs"/>
            </a:rPr>
            <a:t>平成</a:t>
          </a:r>
          <a:r>
            <a:rPr lang="en-US" altLang="ja-JP" sz="1400" b="0" i="0" baseline="0">
              <a:solidFill>
                <a:sysClr val="windowText" lastClr="000000"/>
              </a:solidFill>
              <a:effectLst/>
              <a:latin typeface="+mn-ea"/>
              <a:ea typeface="+mn-ea"/>
              <a:cs typeface="+mn-cs"/>
            </a:rPr>
            <a:t>25</a:t>
          </a:r>
          <a:r>
            <a:rPr lang="ja-JP" altLang="ja-JP" sz="1400" b="0" i="0" baseline="0">
              <a:solidFill>
                <a:sysClr val="windowText" lastClr="000000"/>
              </a:solidFill>
              <a:effectLst/>
              <a:latin typeface="+mn-ea"/>
              <a:ea typeface="+mn-ea"/>
              <a:cs typeface="+mn-cs"/>
            </a:rPr>
            <a:t>年度は</a:t>
          </a:r>
          <a:r>
            <a:rPr lang="ja-JP" altLang="en-US" sz="1400" b="0" i="0" baseline="0">
              <a:solidFill>
                <a:sysClr val="windowText" lastClr="000000"/>
              </a:solidFill>
              <a:effectLst/>
              <a:latin typeface="+mn-ea"/>
              <a:ea typeface="+mn-ea"/>
              <a:cs typeface="+mn-cs"/>
            </a:rPr>
            <a:t>対前年度</a:t>
          </a:r>
          <a:r>
            <a:rPr lang="en-US" altLang="ja-JP" sz="1400" b="0" i="0" baseline="0">
              <a:solidFill>
                <a:sysClr val="windowText" lastClr="000000"/>
              </a:solidFill>
              <a:effectLst/>
              <a:latin typeface="+mn-ea"/>
              <a:ea typeface="+mn-ea"/>
              <a:cs typeface="+mn-cs"/>
            </a:rPr>
            <a:t>0.2</a:t>
          </a:r>
          <a:r>
            <a:rPr lang="ja-JP" altLang="ja-JP" sz="1400" b="0" i="0" baseline="0">
              <a:solidFill>
                <a:sysClr val="windowText" lastClr="000000"/>
              </a:solidFill>
              <a:effectLst/>
              <a:latin typeface="+mn-ea"/>
              <a:ea typeface="+mn-ea"/>
              <a:cs typeface="+mn-cs"/>
            </a:rPr>
            <a:t>ポイントの増となった。実質公債費比率は３か年平均で測定するため平成</a:t>
          </a:r>
          <a:r>
            <a:rPr lang="en-US" altLang="ja-JP" sz="1400" b="0" i="0" baseline="0">
              <a:solidFill>
                <a:sysClr val="windowText" lastClr="000000"/>
              </a:solidFill>
              <a:effectLst/>
              <a:latin typeface="+mn-ea"/>
              <a:ea typeface="+mn-ea"/>
              <a:cs typeface="+mn-cs"/>
            </a:rPr>
            <a:t>22</a:t>
          </a:r>
          <a:r>
            <a:rPr lang="ja-JP" altLang="ja-JP" sz="1400" b="0" i="0" baseline="0">
              <a:solidFill>
                <a:sysClr val="windowText" lastClr="000000"/>
              </a:solidFill>
              <a:effectLst/>
              <a:latin typeface="+mn-ea"/>
              <a:ea typeface="+mn-ea"/>
              <a:cs typeface="+mn-cs"/>
            </a:rPr>
            <a:t>年度と平成</a:t>
          </a:r>
          <a:r>
            <a:rPr lang="en-US" altLang="ja-JP" sz="1400" b="0" i="0" baseline="0">
              <a:solidFill>
                <a:sysClr val="windowText" lastClr="000000"/>
              </a:solidFill>
              <a:effectLst/>
              <a:latin typeface="+mn-ea"/>
              <a:ea typeface="+mn-ea"/>
              <a:cs typeface="+mn-cs"/>
            </a:rPr>
            <a:t>25</a:t>
          </a:r>
          <a:r>
            <a:rPr lang="ja-JP" altLang="ja-JP" sz="1400" b="0" i="0" baseline="0">
              <a:solidFill>
                <a:sysClr val="windowText" lastClr="000000"/>
              </a:solidFill>
              <a:effectLst/>
              <a:latin typeface="+mn-ea"/>
              <a:ea typeface="+mn-ea"/>
              <a:cs typeface="+mn-cs"/>
            </a:rPr>
            <a:t>年度の数値を比較することになる</a:t>
          </a:r>
          <a:r>
            <a:rPr lang="ja-JP" altLang="en-US" sz="1400" b="0" i="0" baseline="0">
              <a:solidFill>
                <a:sysClr val="windowText" lastClr="000000"/>
              </a:solidFill>
              <a:effectLst/>
              <a:latin typeface="+mn-ea"/>
              <a:ea typeface="+mn-ea"/>
              <a:cs typeface="+mn-cs"/>
            </a:rPr>
            <a:t>。</a:t>
          </a:r>
          <a:r>
            <a:rPr lang="ja-JP" altLang="ja-JP" sz="1400" b="0" i="0" baseline="0">
              <a:solidFill>
                <a:sysClr val="windowText" lastClr="000000"/>
              </a:solidFill>
              <a:effectLst/>
              <a:latin typeface="+mn-ea"/>
              <a:ea typeface="+mn-ea"/>
              <a:cs typeface="+mn-cs"/>
            </a:rPr>
            <a:t>主たる要素である元利償還金が平成</a:t>
          </a:r>
          <a:r>
            <a:rPr lang="en-US" altLang="ja-JP" sz="1400" b="0" i="0" baseline="0">
              <a:solidFill>
                <a:sysClr val="windowText" lastClr="000000"/>
              </a:solidFill>
              <a:effectLst/>
              <a:latin typeface="+mn-ea"/>
              <a:ea typeface="+mn-ea"/>
              <a:cs typeface="+mn-cs"/>
            </a:rPr>
            <a:t>18</a:t>
          </a:r>
          <a:r>
            <a:rPr lang="ja-JP" altLang="ja-JP" sz="1400" b="0" i="0" baseline="0">
              <a:solidFill>
                <a:sysClr val="windowText" lastClr="000000"/>
              </a:solidFill>
              <a:effectLst/>
              <a:latin typeface="+mn-ea"/>
              <a:ea typeface="+mn-ea"/>
              <a:cs typeface="+mn-cs"/>
            </a:rPr>
            <a:t>年度をピークに減少傾向にあ</a:t>
          </a:r>
          <a:r>
            <a:rPr lang="ja-JP" altLang="en-US" sz="1400" b="0" i="0" baseline="0">
              <a:solidFill>
                <a:sysClr val="windowText" lastClr="000000"/>
              </a:solidFill>
              <a:effectLst/>
              <a:latin typeface="+mn-ea"/>
              <a:ea typeface="+mn-ea"/>
              <a:cs typeface="+mn-cs"/>
            </a:rPr>
            <a:t>ったが</a:t>
          </a:r>
          <a:r>
            <a:rPr lang="ja-JP" altLang="ja-JP" sz="1400" b="0" i="0" baseline="0">
              <a:solidFill>
                <a:sysClr val="windowText" lastClr="000000"/>
              </a:solidFill>
              <a:effectLst/>
              <a:latin typeface="+mn-ea"/>
              <a:ea typeface="+mn-ea"/>
              <a:cs typeface="+mn-cs"/>
            </a:rPr>
            <a:t>、平成</a:t>
          </a:r>
          <a:r>
            <a:rPr lang="en-US" altLang="ja-JP" sz="1400" b="0" i="0" baseline="0">
              <a:solidFill>
                <a:sysClr val="windowText" lastClr="000000"/>
              </a:solidFill>
              <a:effectLst/>
              <a:latin typeface="+mn-ea"/>
              <a:ea typeface="+mn-ea"/>
              <a:cs typeface="+mn-cs"/>
            </a:rPr>
            <a:t>22</a:t>
          </a:r>
          <a:r>
            <a:rPr lang="ja-JP" altLang="ja-JP" sz="1400" b="0" i="0" baseline="0">
              <a:solidFill>
                <a:sysClr val="windowText" lastClr="000000"/>
              </a:solidFill>
              <a:effectLst/>
              <a:latin typeface="+mn-ea"/>
              <a:ea typeface="+mn-ea"/>
              <a:cs typeface="+mn-cs"/>
            </a:rPr>
            <a:t>年に比べて平成</a:t>
          </a:r>
          <a:r>
            <a:rPr lang="en-US" altLang="ja-JP" sz="1400" b="0" i="0" baseline="0">
              <a:solidFill>
                <a:sysClr val="windowText" lastClr="000000"/>
              </a:solidFill>
              <a:effectLst/>
              <a:latin typeface="+mn-ea"/>
              <a:ea typeface="+mn-ea"/>
              <a:cs typeface="+mn-cs"/>
            </a:rPr>
            <a:t>25</a:t>
          </a:r>
          <a:r>
            <a:rPr lang="ja-JP" altLang="ja-JP" sz="1400" b="0" i="0" baseline="0">
              <a:solidFill>
                <a:sysClr val="windowText" lastClr="000000"/>
              </a:solidFill>
              <a:effectLst/>
              <a:latin typeface="+mn-ea"/>
              <a:ea typeface="+mn-ea"/>
              <a:cs typeface="+mn-cs"/>
            </a:rPr>
            <a:t>年度の単年の数値が</a:t>
          </a:r>
          <a:r>
            <a:rPr lang="ja-JP" altLang="en-US" sz="1400" b="0" i="0" baseline="0">
              <a:solidFill>
                <a:sysClr val="windowText" lastClr="000000"/>
              </a:solidFill>
              <a:effectLst/>
              <a:latin typeface="+mn-ea"/>
              <a:ea typeface="+mn-ea"/>
              <a:cs typeface="+mn-cs"/>
            </a:rPr>
            <a:t>増加</a:t>
          </a:r>
          <a:r>
            <a:rPr lang="ja-JP" altLang="ja-JP" sz="1400" b="0" i="0" baseline="0">
              <a:solidFill>
                <a:sysClr val="windowText" lastClr="000000"/>
              </a:solidFill>
              <a:effectLst/>
              <a:latin typeface="+mn-ea"/>
              <a:ea typeface="+mn-ea"/>
              <a:cs typeface="+mn-cs"/>
            </a:rPr>
            <a:t>している。</a:t>
          </a:r>
          <a:r>
            <a:rPr lang="ja-JP" altLang="en-US" sz="1400" b="0" i="0" baseline="0">
              <a:solidFill>
                <a:sysClr val="windowText" lastClr="000000"/>
              </a:solidFill>
              <a:effectLst/>
              <a:latin typeface="+mn-ea"/>
              <a:ea typeface="+mn-ea"/>
              <a:cs typeface="+mn-cs"/>
            </a:rPr>
            <a:t>また、分母の主たる要素である標準財政規模が</a:t>
          </a:r>
          <a:r>
            <a:rPr lang="en-US" altLang="ja-JP" sz="1400" b="0" i="0" baseline="0">
              <a:solidFill>
                <a:sysClr val="windowText" lastClr="000000"/>
              </a:solidFill>
              <a:effectLst/>
              <a:latin typeface="+mn-ea"/>
              <a:ea typeface="+mn-ea"/>
              <a:cs typeface="+mn-cs"/>
            </a:rPr>
            <a:t>24</a:t>
          </a:r>
          <a:r>
            <a:rPr lang="ja-JP" altLang="en-US" sz="1400" b="0" i="0" baseline="0">
              <a:solidFill>
                <a:sysClr val="windowText" lastClr="000000"/>
              </a:solidFill>
              <a:effectLst/>
              <a:latin typeface="+mn-ea"/>
              <a:ea typeface="+mn-ea"/>
              <a:cs typeface="+mn-cs"/>
            </a:rPr>
            <a:t>年度より</a:t>
          </a:r>
          <a:r>
            <a:rPr lang="en-US" altLang="ja-JP" sz="1400" b="0" i="0" baseline="0">
              <a:solidFill>
                <a:sysClr val="windowText" lastClr="000000"/>
              </a:solidFill>
              <a:effectLst/>
              <a:latin typeface="+mn-ea"/>
              <a:ea typeface="+mn-ea"/>
              <a:cs typeface="+mn-cs"/>
            </a:rPr>
            <a:t>105,340</a:t>
          </a:r>
          <a:r>
            <a:rPr lang="ja-JP" altLang="en-US" sz="1400" b="0" i="0" baseline="0">
              <a:solidFill>
                <a:sysClr val="windowText" lastClr="000000"/>
              </a:solidFill>
              <a:effectLst/>
              <a:latin typeface="+mn-ea"/>
              <a:ea typeface="+mn-ea"/>
              <a:cs typeface="+mn-cs"/>
            </a:rPr>
            <a:t>千円の減、標準財政規模から除かれる算入公債費等が微増となったため、分母全体の減少比率が大きくなり、実質公債費率３ヶ年平均数値の増加要因となった。</a:t>
          </a:r>
          <a:endParaRPr lang="ja-JP" altLang="ja-JP" sz="1400">
            <a:solidFill>
              <a:sysClr val="windowText" lastClr="000000"/>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ea"/>
              <a:ea typeface="+mn-ea"/>
              <a:cs typeface="+mn-cs"/>
            </a:rPr>
            <a:t>　</a:t>
          </a:r>
          <a:r>
            <a:rPr lang="ja-JP" altLang="ja-JP" sz="1400" b="0" i="0" baseline="0">
              <a:solidFill>
                <a:sysClr val="windowText" lastClr="000000"/>
              </a:solidFill>
              <a:effectLst/>
              <a:latin typeface="+mn-ea"/>
              <a:ea typeface="+mn-ea"/>
              <a:cs typeface="+mn-cs"/>
            </a:rPr>
            <a:t>分子を構成する将来負担額は確実に減少傾向にあ</a:t>
          </a:r>
          <a:r>
            <a:rPr lang="ja-JP" altLang="en-US" sz="1400" b="0" i="0" baseline="0">
              <a:solidFill>
                <a:sysClr val="windowText" lastClr="000000"/>
              </a:solidFill>
              <a:effectLst/>
              <a:latin typeface="+mn-ea"/>
              <a:ea typeface="+mn-ea"/>
              <a:cs typeface="+mn-cs"/>
            </a:rPr>
            <a:t>る。公営企業債等繰入見込額（将来の準元利償還金）、退職手当負担見込額及び債務負担行為において減少した。土地開発公社が解散したことにより、債務負担行為は減少したものの、第三セクター等改革推進債を新たに借入れたため地方債残高は増加したもの。</a:t>
          </a:r>
          <a:endParaRPr lang="ja-JP" altLang="ja-JP" sz="1400">
            <a:solidFill>
              <a:srgbClr val="FF0000"/>
            </a:solidFill>
            <a:effectLst/>
            <a:latin typeface="+mn-ea"/>
            <a:ea typeface="+mn-ea"/>
          </a:endParaRPr>
        </a:p>
        <a:p>
          <a:pPr rtl="0"/>
          <a:r>
            <a:rPr lang="ja-JP" altLang="ja-JP" sz="1400" b="0" i="0" baseline="0">
              <a:solidFill>
                <a:srgbClr val="FF0000"/>
              </a:solidFill>
              <a:effectLst/>
              <a:latin typeface="+mn-ea"/>
              <a:ea typeface="+mn-ea"/>
              <a:cs typeface="+mn-cs"/>
            </a:rPr>
            <a:t>　</a:t>
          </a:r>
          <a:r>
            <a:rPr lang="ja-JP" altLang="en-US" sz="1400" b="0" i="0" baseline="0">
              <a:solidFill>
                <a:sysClr val="windowText" lastClr="000000"/>
              </a:solidFill>
              <a:effectLst/>
              <a:latin typeface="+mn-ea"/>
              <a:ea typeface="+mn-ea"/>
              <a:cs typeface="+mn-cs"/>
            </a:rPr>
            <a:t>しかし</a:t>
          </a:r>
          <a:r>
            <a:rPr lang="ja-JP" altLang="ja-JP" sz="1400" b="0" i="0" baseline="0">
              <a:solidFill>
                <a:sysClr val="windowText" lastClr="000000"/>
              </a:solidFill>
              <a:effectLst/>
              <a:latin typeface="+mn-ea"/>
              <a:ea typeface="+mn-ea"/>
              <a:cs typeface="+mn-cs"/>
            </a:rPr>
            <a:t>、将来負担額から差し引かれる充当可能財源等については平成</a:t>
          </a:r>
          <a:r>
            <a:rPr lang="en-US" altLang="ja-JP" sz="1400" b="0" i="0" baseline="0">
              <a:solidFill>
                <a:sysClr val="windowText" lastClr="000000"/>
              </a:solidFill>
              <a:effectLst/>
              <a:latin typeface="+mn-ea"/>
              <a:ea typeface="+mn-ea"/>
              <a:cs typeface="+mn-cs"/>
            </a:rPr>
            <a:t>25</a:t>
          </a:r>
          <a:r>
            <a:rPr lang="ja-JP" altLang="ja-JP" sz="1400" b="0" i="0" baseline="0">
              <a:solidFill>
                <a:sysClr val="windowText" lastClr="000000"/>
              </a:solidFill>
              <a:effectLst/>
              <a:latin typeface="+mn-ea"/>
              <a:ea typeface="+mn-ea"/>
              <a:cs typeface="+mn-cs"/>
            </a:rPr>
            <a:t>年度は過去</a:t>
          </a:r>
          <a:r>
            <a:rPr lang="en-US" altLang="ja-JP" sz="1400" b="0" i="0" baseline="0">
              <a:solidFill>
                <a:sysClr val="windowText" lastClr="000000"/>
              </a:solidFill>
              <a:effectLst/>
              <a:latin typeface="+mn-ea"/>
              <a:ea typeface="+mn-ea"/>
              <a:cs typeface="+mn-cs"/>
            </a:rPr>
            <a:t>5</a:t>
          </a:r>
          <a:r>
            <a:rPr lang="ja-JP" altLang="ja-JP" sz="1400" b="0" i="0" baseline="0">
              <a:solidFill>
                <a:sysClr val="windowText" lastClr="000000"/>
              </a:solidFill>
              <a:effectLst/>
              <a:latin typeface="+mn-ea"/>
              <a:ea typeface="+mn-ea"/>
              <a:cs typeface="+mn-cs"/>
            </a:rPr>
            <a:t>年間で最低となった。</a:t>
          </a:r>
          <a:endParaRPr lang="en-US" altLang="ja-JP" sz="1400" b="0" i="0" baseline="0">
            <a:solidFill>
              <a:sysClr val="windowText" lastClr="000000"/>
            </a:solidFill>
            <a:effectLst/>
            <a:latin typeface="+mn-ea"/>
            <a:ea typeface="+mn-ea"/>
            <a:cs typeface="+mn-cs"/>
          </a:endParaRPr>
        </a:p>
        <a:p>
          <a:pPr rtl="0"/>
          <a:r>
            <a:rPr lang="ja-JP" altLang="en-US" sz="1400" b="0" i="0" baseline="0">
              <a:solidFill>
                <a:sysClr val="windowText" lastClr="000000"/>
              </a:solidFill>
              <a:effectLst/>
              <a:latin typeface="+mn-ea"/>
              <a:ea typeface="+mn-ea"/>
              <a:cs typeface="+mn-cs"/>
            </a:rPr>
            <a:t>　今後も後世への負担を少しでも軽減するように、財政の健全化に努める。</a:t>
          </a:r>
          <a:endParaRPr lang="ja-JP" altLang="ja-JP" sz="1400">
            <a:solidFill>
              <a:sysClr val="windowText" lastClr="000000"/>
            </a:solidFill>
            <a:effectLst/>
            <a:latin typeface="+mn-ea"/>
            <a:ea typeface="+mn-ea"/>
          </a:endParaRPr>
        </a:p>
        <a:p>
          <a:pPr rtl="0"/>
          <a:r>
            <a:rPr lang="ja-JP" altLang="ja-JP" sz="1400" b="0" i="0" baseline="0">
              <a:solidFill>
                <a:srgbClr val="FF0000"/>
              </a:solidFill>
              <a:effectLst/>
              <a:latin typeface="+mn-ea"/>
              <a:ea typeface="+mn-ea"/>
              <a:cs typeface="+mn-cs"/>
            </a:rPr>
            <a:t>　</a:t>
          </a:r>
          <a:endParaRPr lang="ja-JP" altLang="ja-JP" sz="1400">
            <a:solidFill>
              <a:srgbClr val="FF0000"/>
            </a:solidFill>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V16" sqref="BV16:CC1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9603279</v>
      </c>
      <c r="BO4" s="379"/>
      <c r="BP4" s="379"/>
      <c r="BQ4" s="379"/>
      <c r="BR4" s="379"/>
      <c r="BS4" s="379"/>
      <c r="BT4" s="379"/>
      <c r="BU4" s="380"/>
      <c r="BV4" s="378">
        <v>9045133</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7.9</v>
      </c>
      <c r="CU4" s="554"/>
      <c r="CV4" s="554"/>
      <c r="CW4" s="554"/>
      <c r="CX4" s="554"/>
      <c r="CY4" s="554"/>
      <c r="CZ4" s="554"/>
      <c r="DA4" s="555"/>
      <c r="DB4" s="553">
        <v>3.3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9133057</v>
      </c>
      <c r="BO5" s="384"/>
      <c r="BP5" s="384"/>
      <c r="BQ5" s="384"/>
      <c r="BR5" s="384"/>
      <c r="BS5" s="384"/>
      <c r="BT5" s="384"/>
      <c r="BU5" s="385"/>
      <c r="BV5" s="383">
        <v>8845781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94</v>
      </c>
      <c r="CU5" s="354"/>
      <c r="CV5" s="354"/>
      <c r="CW5" s="354"/>
      <c r="CX5" s="354"/>
      <c r="CY5" s="354"/>
      <c r="CZ5" s="354"/>
      <c r="DA5" s="355"/>
      <c r="DB5" s="353">
        <v>96.2</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85</v>
      </c>
      <c r="AV6" s="439"/>
      <c r="AW6" s="439"/>
      <c r="AX6" s="439"/>
      <c r="AY6" s="363" t="s">
        <v>86</v>
      </c>
      <c r="AZ6" s="364"/>
      <c r="BA6" s="364"/>
      <c r="BB6" s="364"/>
      <c r="BC6" s="364"/>
      <c r="BD6" s="364"/>
      <c r="BE6" s="364"/>
      <c r="BF6" s="364"/>
      <c r="BG6" s="364"/>
      <c r="BH6" s="364"/>
      <c r="BI6" s="364"/>
      <c r="BJ6" s="364"/>
      <c r="BK6" s="364"/>
      <c r="BL6" s="364"/>
      <c r="BM6" s="365"/>
      <c r="BN6" s="383">
        <v>470222</v>
      </c>
      <c r="BO6" s="384"/>
      <c r="BP6" s="384"/>
      <c r="BQ6" s="384"/>
      <c r="BR6" s="384"/>
      <c r="BS6" s="384"/>
      <c r="BT6" s="384"/>
      <c r="BU6" s="385"/>
      <c r="BV6" s="383">
        <v>199352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94.1</v>
      </c>
      <c r="CU6" s="528"/>
      <c r="CV6" s="528"/>
      <c r="CW6" s="528"/>
      <c r="CX6" s="528"/>
      <c r="CY6" s="528"/>
      <c r="CZ6" s="528"/>
      <c r="DA6" s="529"/>
      <c r="DB6" s="527">
        <v>97.1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8590</v>
      </c>
      <c r="BO7" s="384"/>
      <c r="BP7" s="384"/>
      <c r="BQ7" s="384"/>
      <c r="BR7" s="384"/>
      <c r="BS7" s="384"/>
      <c r="BT7" s="384"/>
      <c r="BU7" s="385"/>
      <c r="BV7" s="383">
        <v>90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5869917</v>
      </c>
      <c r="CU7" s="384"/>
      <c r="CV7" s="384"/>
      <c r="CW7" s="384"/>
      <c r="CX7" s="384"/>
      <c r="CY7" s="384"/>
      <c r="CZ7" s="384"/>
      <c r="DA7" s="385"/>
      <c r="DB7" s="383">
        <v>5975257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461632</v>
      </c>
      <c r="BO8" s="384"/>
      <c r="BP8" s="384"/>
      <c r="BQ8" s="384"/>
      <c r="BR8" s="384"/>
      <c r="BS8" s="384"/>
      <c r="BT8" s="384"/>
      <c r="BU8" s="385"/>
      <c r="BV8" s="383">
        <v>199262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1.46</v>
      </c>
      <c r="CU8" s="491"/>
      <c r="CV8" s="491"/>
      <c r="CW8" s="491"/>
      <c r="CX8" s="491"/>
      <c r="CY8" s="491"/>
      <c r="CZ8" s="491"/>
      <c r="DA8" s="492"/>
      <c r="DB8" s="490">
        <v>1.51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13853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262370</v>
      </c>
      <c r="BO9" s="384"/>
      <c r="BP9" s="384"/>
      <c r="BQ9" s="384"/>
      <c r="BR9" s="384"/>
      <c r="BS9" s="384"/>
      <c r="BT9" s="384"/>
      <c r="BU9" s="385"/>
      <c r="BV9" s="383">
        <v>-51028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v>
      </c>
      <c r="CU9" s="354"/>
      <c r="CV9" s="354"/>
      <c r="CW9" s="354"/>
      <c r="CX9" s="354"/>
      <c r="CY9" s="354"/>
      <c r="CZ9" s="354"/>
      <c r="DA9" s="355"/>
      <c r="DB9" s="353">
        <v>12.3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14206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214490</v>
      </c>
      <c r="BO10" s="384"/>
      <c r="BP10" s="384"/>
      <c r="BQ10" s="384"/>
      <c r="BR10" s="384"/>
      <c r="BS10" s="384"/>
      <c r="BT10" s="384"/>
      <c r="BU10" s="385"/>
      <c r="BV10" s="383">
        <v>254830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77</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12624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425502</v>
      </c>
      <c r="BO12" s="384"/>
      <c r="BP12" s="384"/>
      <c r="BQ12" s="384"/>
      <c r="BR12" s="384"/>
      <c r="BS12" s="384"/>
      <c r="BT12" s="384"/>
      <c r="BU12" s="385"/>
      <c r="BV12" s="383">
        <v>354543</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12456</v>
      </c>
      <c r="S13" s="483"/>
      <c r="T13" s="483"/>
      <c r="U13" s="483"/>
      <c r="V13" s="484"/>
      <c r="W13" s="470" t="s">
        <v>124</v>
      </c>
      <c r="X13" s="396"/>
      <c r="Y13" s="396"/>
      <c r="Z13" s="396"/>
      <c r="AA13" s="396"/>
      <c r="AB13" s="397"/>
      <c r="AC13" s="359">
        <v>50</v>
      </c>
      <c r="AD13" s="360"/>
      <c r="AE13" s="360"/>
      <c r="AF13" s="360"/>
      <c r="AG13" s="361"/>
      <c r="AH13" s="359">
        <v>80</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51358</v>
      </c>
      <c r="BO13" s="384"/>
      <c r="BP13" s="384"/>
      <c r="BQ13" s="384"/>
      <c r="BR13" s="384"/>
      <c r="BS13" s="384"/>
      <c r="BT13" s="384"/>
      <c r="BU13" s="385"/>
      <c r="BV13" s="383">
        <v>-150741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9.1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12675</v>
      </c>
      <c r="S14" s="483"/>
      <c r="T14" s="483"/>
      <c r="U14" s="483"/>
      <c r="V14" s="484"/>
      <c r="W14" s="485"/>
      <c r="X14" s="399"/>
      <c r="Y14" s="399"/>
      <c r="Z14" s="399"/>
      <c r="AA14" s="399"/>
      <c r="AB14" s="400"/>
      <c r="AC14" s="475">
        <v>0.6</v>
      </c>
      <c r="AD14" s="476"/>
      <c r="AE14" s="476"/>
      <c r="AF14" s="476"/>
      <c r="AG14" s="477"/>
      <c r="AH14" s="475">
        <v>0.9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120.9</v>
      </c>
      <c r="CU14" s="454"/>
      <c r="CV14" s="454"/>
      <c r="CW14" s="454"/>
      <c r="CX14" s="454"/>
      <c r="CY14" s="454"/>
      <c r="CZ14" s="454"/>
      <c r="DA14" s="455"/>
      <c r="DB14" s="486">
        <v>121.6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12510</v>
      </c>
      <c r="S15" s="483"/>
      <c r="T15" s="483"/>
      <c r="U15" s="483"/>
      <c r="V15" s="484"/>
      <c r="W15" s="470" t="s">
        <v>131</v>
      </c>
      <c r="X15" s="396"/>
      <c r="Y15" s="396"/>
      <c r="Z15" s="396"/>
      <c r="AA15" s="396"/>
      <c r="AB15" s="397"/>
      <c r="AC15" s="359">
        <v>725</v>
      </c>
      <c r="AD15" s="360"/>
      <c r="AE15" s="360"/>
      <c r="AF15" s="360"/>
      <c r="AG15" s="361"/>
      <c r="AH15" s="359">
        <v>923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4454181</v>
      </c>
      <c r="BO15" s="379"/>
      <c r="BP15" s="379"/>
      <c r="BQ15" s="379"/>
      <c r="BR15" s="379"/>
      <c r="BS15" s="379"/>
      <c r="BT15" s="379"/>
      <c r="BU15" s="380"/>
      <c r="BV15" s="378">
        <v>4484398</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8.9</v>
      </c>
      <c r="AD16" s="476"/>
      <c r="AE16" s="476"/>
      <c r="AF16" s="476"/>
      <c r="AG16" s="477"/>
      <c r="AH16" s="475">
        <v>10.4</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3172406</v>
      </c>
      <c r="BO16" s="384"/>
      <c r="BP16" s="384"/>
      <c r="BQ16" s="384"/>
      <c r="BR16" s="384"/>
      <c r="BS16" s="384"/>
      <c r="BT16" s="384"/>
      <c r="BU16" s="385"/>
      <c r="BV16" s="383">
        <v>3101206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7400</v>
      </c>
      <c r="AD17" s="360"/>
      <c r="AE17" s="360"/>
      <c r="AF17" s="360"/>
      <c r="AG17" s="361"/>
      <c r="AH17" s="359">
        <v>7832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5869917</v>
      </c>
      <c r="BO17" s="384"/>
      <c r="BP17" s="384"/>
      <c r="BQ17" s="384"/>
      <c r="BR17" s="384"/>
      <c r="BS17" s="384"/>
      <c r="BT17" s="384"/>
      <c r="BU17" s="385"/>
      <c r="BV17" s="383">
        <v>5914882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92.82</v>
      </c>
      <c r="M18" s="446"/>
      <c r="N18" s="446"/>
      <c r="O18" s="446"/>
      <c r="P18" s="446"/>
      <c r="Q18" s="446"/>
      <c r="R18" s="447"/>
      <c r="S18" s="447"/>
      <c r="T18" s="447"/>
      <c r="U18" s="447"/>
      <c r="V18" s="448"/>
      <c r="W18" s="462"/>
      <c r="X18" s="463"/>
      <c r="Y18" s="463"/>
      <c r="Z18" s="463"/>
      <c r="AA18" s="463"/>
      <c r="AB18" s="471"/>
      <c r="AC18" s="347">
        <v>90.5</v>
      </c>
      <c r="AD18" s="348"/>
      <c r="AE18" s="348"/>
      <c r="AF18" s="348"/>
      <c r="AG18" s="449"/>
      <c r="AH18" s="347">
        <v>87.9</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6353050</v>
      </c>
      <c r="BO18" s="384"/>
      <c r="BP18" s="384"/>
      <c r="BQ18" s="384"/>
      <c r="BR18" s="384"/>
      <c r="BS18" s="384"/>
      <c r="BT18" s="384"/>
      <c r="BU18" s="385"/>
      <c r="BV18" s="383">
        <v>6405237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149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7698648</v>
      </c>
      <c r="BO19" s="384"/>
      <c r="BP19" s="384"/>
      <c r="BQ19" s="384"/>
      <c r="BR19" s="384"/>
      <c r="BS19" s="384"/>
      <c r="BT19" s="384"/>
      <c r="BU19" s="385"/>
      <c r="BV19" s="383">
        <v>7460444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7266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7291343</v>
      </c>
      <c r="BO23" s="384"/>
      <c r="BP23" s="384"/>
      <c r="BQ23" s="384"/>
      <c r="BR23" s="384"/>
      <c r="BS23" s="384"/>
      <c r="BT23" s="384"/>
      <c r="BU23" s="385"/>
      <c r="BV23" s="383">
        <v>7239119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8550</v>
      </c>
      <c r="R24" s="360"/>
      <c r="S24" s="360"/>
      <c r="T24" s="360"/>
      <c r="U24" s="360"/>
      <c r="V24" s="361"/>
      <c r="W24" s="425"/>
      <c r="X24" s="416"/>
      <c r="Y24" s="417"/>
      <c r="Z24" s="356" t="s">
        <v>154</v>
      </c>
      <c r="AA24" s="357"/>
      <c r="AB24" s="357"/>
      <c r="AC24" s="357"/>
      <c r="AD24" s="357"/>
      <c r="AE24" s="357"/>
      <c r="AF24" s="357"/>
      <c r="AG24" s="358"/>
      <c r="AH24" s="359">
        <v>334</v>
      </c>
      <c r="AI24" s="360"/>
      <c r="AJ24" s="360"/>
      <c r="AK24" s="360"/>
      <c r="AL24" s="361"/>
      <c r="AM24" s="359">
        <v>1022708</v>
      </c>
      <c r="AN24" s="360"/>
      <c r="AO24" s="360"/>
      <c r="AP24" s="360"/>
      <c r="AQ24" s="360"/>
      <c r="AR24" s="361"/>
      <c r="AS24" s="359">
        <v>3062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4041956</v>
      </c>
      <c r="BO24" s="384"/>
      <c r="BP24" s="384"/>
      <c r="BQ24" s="384"/>
      <c r="BR24" s="384"/>
      <c r="BS24" s="384"/>
      <c r="BT24" s="384"/>
      <c r="BU24" s="385"/>
      <c r="BV24" s="383">
        <v>4639106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6800</v>
      </c>
      <c r="R25" s="360"/>
      <c r="S25" s="360"/>
      <c r="T25" s="360"/>
      <c r="U25" s="360"/>
      <c r="V25" s="361"/>
      <c r="W25" s="425"/>
      <c r="X25" s="416"/>
      <c r="Y25" s="417"/>
      <c r="Z25" s="356" t="s">
        <v>157</v>
      </c>
      <c r="AA25" s="357"/>
      <c r="AB25" s="357"/>
      <c r="AC25" s="357"/>
      <c r="AD25" s="357"/>
      <c r="AE25" s="357"/>
      <c r="AF25" s="357"/>
      <c r="AG25" s="358"/>
      <c r="AH25" s="359">
        <v>100</v>
      </c>
      <c r="AI25" s="360"/>
      <c r="AJ25" s="360"/>
      <c r="AK25" s="360"/>
      <c r="AL25" s="361"/>
      <c r="AM25" s="359">
        <v>318600</v>
      </c>
      <c r="AN25" s="360"/>
      <c r="AO25" s="360"/>
      <c r="AP25" s="360"/>
      <c r="AQ25" s="360"/>
      <c r="AR25" s="361"/>
      <c r="AS25" s="359">
        <v>3186</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567403</v>
      </c>
      <c r="BO25" s="379"/>
      <c r="BP25" s="379"/>
      <c r="BQ25" s="379"/>
      <c r="BR25" s="379"/>
      <c r="BS25" s="379"/>
      <c r="BT25" s="379"/>
      <c r="BU25" s="380"/>
      <c r="BV25" s="378">
        <v>1167198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6300</v>
      </c>
      <c r="R26" s="360"/>
      <c r="S26" s="360"/>
      <c r="T26" s="360"/>
      <c r="U26" s="360"/>
      <c r="V26" s="361"/>
      <c r="W26" s="425"/>
      <c r="X26" s="416"/>
      <c r="Y26" s="417"/>
      <c r="Z26" s="356" t="s">
        <v>160</v>
      </c>
      <c r="AA26" s="436"/>
      <c r="AB26" s="436"/>
      <c r="AC26" s="436"/>
      <c r="AD26" s="436"/>
      <c r="AE26" s="436"/>
      <c r="AF26" s="436"/>
      <c r="AG26" s="437"/>
      <c r="AH26" s="359">
        <v>12</v>
      </c>
      <c r="AI26" s="360"/>
      <c r="AJ26" s="360"/>
      <c r="AK26" s="360"/>
      <c r="AL26" s="361"/>
      <c r="AM26" s="359">
        <v>31584</v>
      </c>
      <c r="AN26" s="360"/>
      <c r="AO26" s="360"/>
      <c r="AP26" s="360"/>
      <c r="AQ26" s="360"/>
      <c r="AR26" s="361"/>
      <c r="AS26" s="359">
        <v>2632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4080</v>
      </c>
      <c r="R27" s="360"/>
      <c r="S27" s="360"/>
      <c r="T27" s="360"/>
      <c r="U27" s="360"/>
      <c r="V27" s="361"/>
      <c r="W27" s="425"/>
      <c r="X27" s="416"/>
      <c r="Y27" s="417"/>
      <c r="Z27" s="356" t="s">
        <v>163</v>
      </c>
      <c r="AA27" s="357"/>
      <c r="AB27" s="357"/>
      <c r="AC27" s="357"/>
      <c r="AD27" s="357"/>
      <c r="AE27" s="357"/>
      <c r="AF27" s="357"/>
      <c r="AG27" s="358"/>
      <c r="AH27" s="359">
        <v>11</v>
      </c>
      <c r="AI27" s="360"/>
      <c r="AJ27" s="360"/>
      <c r="AK27" s="360"/>
      <c r="AL27" s="361"/>
      <c r="AM27" s="359">
        <v>31016</v>
      </c>
      <c r="AN27" s="360"/>
      <c r="AO27" s="360"/>
      <c r="AP27" s="360"/>
      <c r="AQ27" s="360"/>
      <c r="AR27" s="361"/>
      <c r="AS27" s="359">
        <v>2820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136</v>
      </c>
      <c r="BO27" s="387"/>
      <c r="BP27" s="387"/>
      <c r="BQ27" s="387"/>
      <c r="BR27" s="387"/>
      <c r="BS27" s="387"/>
      <c r="BT27" s="387"/>
      <c r="BU27" s="388"/>
      <c r="BV27" s="386">
        <v>136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3280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256795</v>
      </c>
      <c r="BO28" s="379"/>
      <c r="BP28" s="379"/>
      <c r="BQ28" s="379"/>
      <c r="BR28" s="379"/>
      <c r="BS28" s="379"/>
      <c r="BT28" s="379"/>
      <c r="BU28" s="380"/>
      <c r="BV28" s="378">
        <v>467807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3060</v>
      </c>
      <c r="R29" s="360"/>
      <c r="S29" s="360"/>
      <c r="T29" s="360"/>
      <c r="U29" s="360"/>
      <c r="V29" s="361"/>
      <c r="W29" s="425"/>
      <c r="X29" s="416"/>
      <c r="Y29" s="417"/>
      <c r="Z29" s="356" t="s">
        <v>170</v>
      </c>
      <c r="AA29" s="357"/>
      <c r="AB29" s="357"/>
      <c r="AC29" s="357"/>
      <c r="AD29" s="357"/>
      <c r="AE29" s="357"/>
      <c r="AF29" s="357"/>
      <c r="AG29" s="358"/>
      <c r="AH29" s="359">
        <v>345</v>
      </c>
      <c r="AI29" s="360"/>
      <c r="AJ29" s="360"/>
      <c r="AK29" s="360"/>
      <c r="AL29" s="361"/>
      <c r="AM29" s="359">
        <v>1053724</v>
      </c>
      <c r="AN29" s="360"/>
      <c r="AO29" s="360"/>
      <c r="AP29" s="360"/>
      <c r="AQ29" s="360"/>
      <c r="AR29" s="361"/>
      <c r="AS29" s="359">
        <v>3054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122</v>
      </c>
      <c r="BO29" s="384"/>
      <c r="BP29" s="384"/>
      <c r="BQ29" s="384"/>
      <c r="BR29" s="384"/>
      <c r="BS29" s="384"/>
      <c r="BT29" s="384"/>
      <c r="BU29" s="385"/>
      <c r="BV29" s="383" t="s">
        <v>122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499112</v>
      </c>
      <c r="BO30" s="387"/>
      <c r="BP30" s="387"/>
      <c r="BQ30" s="387"/>
      <c r="BR30" s="387"/>
      <c r="BS30" s="387"/>
      <c r="BT30" s="387"/>
      <c r="BU30" s="388"/>
      <c r="BV30" s="386">
        <v>516649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箱根町外ニカ市組合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箱根町土地開発公社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育英奨学金特別会計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温泉特別会計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南足柄市外四カ市町組合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（財）箱根町文化・スポーツ財団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神奈川県市町村職員退職手当組合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（財）箱根町観光協会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神奈川県後期高齢者医療広域連合（一般会計）</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（財）かながわ健康財団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神奈川県後期高齢者医療広域連合（後期高齢者特別会計）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神奈川県町村情報システム共同事業組合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70" zoomScaleNormal="70" zoomScaleSheetLayoutView="100" workbookViewId="0">
      <selection activeCell="S42" sqref="S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8561</v>
      </c>
      <c r="J41" s="83">
        <v>8172</v>
      </c>
      <c r="K41" s="83">
        <v>7582</v>
      </c>
      <c r="L41" s="83">
        <v>7239</v>
      </c>
      <c r="M41" s="84">
        <v>7291</v>
      </c>
    </row>
    <row r="42" spans="2:13" ht="27.75" customHeight="1">
      <c r="B42" s="1169"/>
      <c r="C42" s="1170"/>
      <c r="D42" s="85"/>
      <c r="E42" s="1173" t="s">
        <v>26</v>
      </c>
      <c r="F42" s="1173"/>
      <c r="G42" s="1173"/>
      <c r="H42" s="1174"/>
      <c r="I42" s="86">
        <v>1031</v>
      </c>
      <c r="J42" s="87">
        <v>1040</v>
      </c>
      <c r="K42" s="87">
        <v>1049</v>
      </c>
      <c r="L42" s="87">
        <v>648</v>
      </c>
      <c r="M42" s="88">
        <v>0</v>
      </c>
    </row>
    <row r="43" spans="2:13" ht="27.75" customHeight="1">
      <c r="B43" s="1169"/>
      <c r="C43" s="1170"/>
      <c r="D43" s="85"/>
      <c r="E43" s="1173" t="s">
        <v>27</v>
      </c>
      <c r="F43" s="1173"/>
      <c r="G43" s="1173"/>
      <c r="H43" s="1174"/>
      <c r="I43" s="86">
        <v>2827</v>
      </c>
      <c r="J43" s="87">
        <v>2783</v>
      </c>
      <c r="K43" s="87">
        <v>2661</v>
      </c>
      <c r="L43" s="87">
        <v>2564</v>
      </c>
      <c r="M43" s="88">
        <v>2402</v>
      </c>
    </row>
    <row r="44" spans="2:13" ht="27.75" customHeight="1">
      <c r="B44" s="1169"/>
      <c r="C44" s="1170"/>
      <c r="D44" s="85"/>
      <c r="E44" s="1173" t="s">
        <v>28</v>
      </c>
      <c r="F44" s="1173"/>
      <c r="G44" s="1173"/>
      <c r="H44" s="1174"/>
      <c r="I44" s="86" t="s">
        <v>476</v>
      </c>
      <c r="J44" s="87" t="s">
        <v>476</v>
      </c>
      <c r="K44" s="87" t="s">
        <v>476</v>
      </c>
      <c r="L44" s="87" t="s">
        <v>476</v>
      </c>
      <c r="M44" s="88" t="s">
        <v>476</v>
      </c>
    </row>
    <row r="45" spans="2:13" ht="27.75" customHeight="1">
      <c r="B45" s="1169"/>
      <c r="C45" s="1170"/>
      <c r="D45" s="85"/>
      <c r="E45" s="1173" t="s">
        <v>29</v>
      </c>
      <c r="F45" s="1173"/>
      <c r="G45" s="1173"/>
      <c r="H45" s="1174"/>
      <c r="I45" s="86">
        <v>3898</v>
      </c>
      <c r="J45" s="87">
        <v>3829</v>
      </c>
      <c r="K45" s="87">
        <v>3678</v>
      </c>
      <c r="L45" s="87">
        <v>3413</v>
      </c>
      <c r="M45" s="88">
        <v>3405</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1182</v>
      </c>
      <c r="J49" s="87">
        <v>1302</v>
      </c>
      <c r="K49" s="87">
        <v>1121</v>
      </c>
      <c r="L49" s="87">
        <v>1020</v>
      </c>
      <c r="M49" s="88">
        <v>786</v>
      </c>
    </row>
    <row r="50" spans="2:13" ht="27.75" customHeight="1">
      <c r="B50" s="1169"/>
      <c r="C50" s="1170"/>
      <c r="D50" s="85"/>
      <c r="E50" s="1173" t="s">
        <v>35</v>
      </c>
      <c r="F50" s="1173"/>
      <c r="G50" s="1173"/>
      <c r="H50" s="1174"/>
      <c r="I50" s="86">
        <v>384</v>
      </c>
      <c r="J50" s="87">
        <v>390</v>
      </c>
      <c r="K50" s="87">
        <v>376</v>
      </c>
      <c r="L50" s="87">
        <v>161</v>
      </c>
      <c r="M50" s="88">
        <v>146</v>
      </c>
    </row>
    <row r="51" spans="2:13" ht="27.75" customHeight="1">
      <c r="B51" s="1171"/>
      <c r="C51" s="1172"/>
      <c r="D51" s="85"/>
      <c r="E51" s="1173" t="s">
        <v>36</v>
      </c>
      <c r="F51" s="1173"/>
      <c r="G51" s="1173"/>
      <c r="H51" s="1174"/>
      <c r="I51" s="86">
        <v>7220</v>
      </c>
      <c r="J51" s="87">
        <v>7023</v>
      </c>
      <c r="K51" s="87">
        <v>6723</v>
      </c>
      <c r="L51" s="87">
        <v>6218</v>
      </c>
      <c r="M51" s="88">
        <v>5885</v>
      </c>
    </row>
    <row r="52" spans="2:13" ht="27.75" customHeight="1" thickBot="1">
      <c r="B52" s="1175" t="s">
        <v>37</v>
      </c>
      <c r="C52" s="1176"/>
      <c r="D52" s="90"/>
      <c r="E52" s="1177" t="s">
        <v>38</v>
      </c>
      <c r="F52" s="1177"/>
      <c r="G52" s="1177"/>
      <c r="H52" s="1178"/>
      <c r="I52" s="91">
        <v>7531</v>
      </c>
      <c r="J52" s="92">
        <v>7109</v>
      </c>
      <c r="K52" s="92">
        <v>6750</v>
      </c>
      <c r="L52" s="92">
        <v>6465</v>
      </c>
      <c r="M52" s="93">
        <v>6281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25895</v>
      </c>
      <c r="E3" s="116"/>
      <c r="F3" s="117">
        <v>70254</v>
      </c>
      <c r="G3" s="118"/>
      <c r="H3" s="119"/>
    </row>
    <row r="4" spans="1:8">
      <c r="A4" s="120"/>
      <c r="B4" s="121"/>
      <c r="C4" s="122"/>
      <c r="D4" s="123">
        <v>20929</v>
      </c>
      <c r="E4" s="124"/>
      <c r="F4" s="125">
        <v>41764</v>
      </c>
      <c r="G4" s="126"/>
      <c r="H4" s="127"/>
    </row>
    <row r="5" spans="1:8">
      <c r="A5" s="108" t="s">
        <v>510</v>
      </c>
      <c r="B5" s="113"/>
      <c r="C5" s="114"/>
      <c r="D5" s="115">
        <v>36985</v>
      </c>
      <c r="E5" s="116"/>
      <c r="F5" s="117">
        <v>89245</v>
      </c>
      <c r="G5" s="118"/>
      <c r="H5" s="119"/>
    </row>
    <row r="6" spans="1:8">
      <c r="A6" s="120"/>
      <c r="B6" s="121"/>
      <c r="C6" s="122"/>
      <c r="D6" s="123">
        <v>33536</v>
      </c>
      <c r="E6" s="124"/>
      <c r="F6" s="125">
        <v>42966</v>
      </c>
      <c r="G6" s="126"/>
      <c r="H6" s="127"/>
    </row>
    <row r="7" spans="1:8">
      <c r="A7" s="108" t="s">
        <v>511</v>
      </c>
      <c r="B7" s="113"/>
      <c r="C7" s="114"/>
      <c r="D7" s="115">
        <v>29929</v>
      </c>
      <c r="E7" s="116"/>
      <c r="F7" s="117">
        <v>70897</v>
      </c>
      <c r="G7" s="118"/>
      <c r="H7" s="119"/>
    </row>
    <row r="8" spans="1:8">
      <c r="A8" s="120"/>
      <c r="B8" s="121"/>
      <c r="C8" s="122"/>
      <c r="D8" s="123">
        <v>21662</v>
      </c>
      <c r="E8" s="124"/>
      <c r="F8" s="125">
        <v>39878</v>
      </c>
      <c r="G8" s="126"/>
      <c r="H8" s="127"/>
    </row>
    <row r="9" spans="1:8">
      <c r="A9" s="108" t="s">
        <v>512</v>
      </c>
      <c r="B9" s="113"/>
      <c r="C9" s="114"/>
      <c r="D9" s="115">
        <v>58242</v>
      </c>
      <c r="E9" s="116"/>
      <c r="F9" s="117">
        <v>66496</v>
      </c>
      <c r="G9" s="118"/>
      <c r="H9" s="119"/>
    </row>
    <row r="10" spans="1:8">
      <c r="A10" s="120"/>
      <c r="B10" s="121"/>
      <c r="C10" s="122"/>
      <c r="D10" s="123">
        <v>55043</v>
      </c>
      <c r="E10" s="124"/>
      <c r="F10" s="125">
        <v>36530</v>
      </c>
      <c r="G10" s="126"/>
      <c r="H10" s="127"/>
    </row>
    <row r="11" spans="1:8">
      <c r="A11" s="108" t="s">
        <v>513</v>
      </c>
      <c r="B11" s="113"/>
      <c r="C11" s="114"/>
      <c r="D11" s="115">
        <v>30465</v>
      </c>
      <c r="E11" s="116"/>
      <c r="F11" s="117">
        <v>82748</v>
      </c>
      <c r="G11" s="118"/>
      <c r="H11" s="119"/>
    </row>
    <row r="12" spans="1:8">
      <c r="A12" s="120"/>
      <c r="B12" s="121"/>
      <c r="C12" s="128"/>
      <c r="D12" s="123">
        <v>19127</v>
      </c>
      <c r="E12" s="124"/>
      <c r="F12" s="125">
        <v>44732</v>
      </c>
      <c r="G12" s="126"/>
      <c r="H12" s="127"/>
    </row>
    <row r="13" spans="1:8">
      <c r="A13" s="108"/>
      <c r="B13" s="113"/>
      <c r="C13" s="129"/>
      <c r="D13" s="130">
        <v>36303</v>
      </c>
      <c r="E13" s="131"/>
      <c r="F13" s="132">
        <v>75928</v>
      </c>
      <c r="G13" s="133"/>
      <c r="H13" s="119"/>
    </row>
    <row r="14" spans="1:8">
      <c r="A14" s="120"/>
      <c r="B14" s="121"/>
      <c r="C14" s="122"/>
      <c r="D14" s="123">
        <v>30059</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4.0999999999999996</v>
      </c>
      <c r="C19" s="134">
        <f>ROUND(VALUE(SUBSTITUTE(実質収支比率等に係る経年分析!G$48,"▲","-")),2)</f>
        <v>2.37</v>
      </c>
      <c r="D19" s="134">
        <f>ROUND(VALUE(SUBSTITUTE(実質収支比率等に係る経年分析!H$48,"▲","-")),2)</f>
        <v>3.93</v>
      </c>
      <c r="E19" s="134">
        <f>ROUND(VALUE(SUBSTITUTE(実質収支比率等に係る経年分析!I$48,"▲","-")),2)</f>
        <v>3.33</v>
      </c>
      <c r="F19" s="134">
        <f>ROUND(VALUE(SUBSTITUTE(実質収支比率等に係る経年分析!J$48,"▲","-")),2)</f>
        <v>7.86</v>
      </c>
    </row>
    <row r="20" spans="1:11">
      <c r="A20" s="134" t="s">
        <v>43</v>
      </c>
      <c r="B20" s="134">
        <f>ROUND(VALUE(SUBSTITUTE(実質収支比率等に係る経年分析!F$47,"▲","-")),2)</f>
        <v>7.96</v>
      </c>
      <c r="C20" s="134">
        <f>ROUND(VALUE(SUBSTITUTE(実質収支比率等に係る経年分析!G$47,"▲","-")),2)</f>
        <v>10.65</v>
      </c>
      <c r="D20" s="134">
        <f>ROUND(VALUE(SUBSTITUTE(実質収支比率等に係る経年分析!H$47,"▲","-")),2)</f>
        <v>8.91</v>
      </c>
      <c r="E20" s="134">
        <f>ROUND(VALUE(SUBSTITUTE(実質収支比率等に係る経年分析!I$47,"▲","-")),2)</f>
        <v>7.83</v>
      </c>
      <c r="F20" s="134">
        <f>ROUND(VALUE(SUBSTITUTE(実質収支比率等に係る経年分析!J$47,"▲","-")),2)</f>
        <v>4.37</v>
      </c>
    </row>
    <row r="21" spans="1:11">
      <c r="A21" s="134" t="s">
        <v>44</v>
      </c>
      <c r="B21" s="134">
        <f>IF(ISNUMBER(VALUE(SUBSTITUTE(実質収支比率等に係る経年分析!F$49,"▲","-"))),ROUND(VALUE(SUBSTITUTE(実質収支比率等に係る経年分析!F$49,"▲","-")),2),NA())</f>
        <v>2.6</v>
      </c>
      <c r="C21" s="134">
        <f>IF(ISNUMBER(VALUE(SUBSTITUTE(実質収支比率等に係る経年分析!G$49,"▲","-"))),ROUND(VALUE(SUBSTITUTE(実質収支比率等に係る経年分析!G$49,"▲","-")),2),NA())</f>
        <v>0.69</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-2.52</v>
      </c>
      <c r="F21" s="134">
        <f>IF(ISNUMBER(VALUE(SUBSTITUTE(実質収支比率等に係る経年分析!J$49,"▲","-"))),ROUND(VALUE(SUBSTITUTE(実質収支比率等に係る経年分析!J$49,"▲","-")),2),NA())</f>
        <v>0.87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0.28000000000000003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育英奨学金特別会計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0.62</v>
      </c>
    </row>
    <row r="33" spans="1:16">
      <c r="A33" s="135" t="str">
        <f>IF(連結実質赤字比率に係る赤字・黒字の構成分析!C$37="",NA(),連結実質赤字比率に係る赤字・黒字の構成分析!C$37)</f>
        <v>温泉特別会計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2.3199999999999998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2.4500000000000002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727</v>
      </c>
      <c r="E42" s="136"/>
      <c r="F42" s="136"/>
      <c r="G42" s="136">
        <f>'実質公債費比率（分子）の構造'!L$52</f>
        <v>719</v>
      </c>
      <c r="H42" s="136"/>
      <c r="I42" s="136"/>
      <c r="J42" s="136">
        <f>'実質公債費比率（分子）の構造'!M$52</f>
        <v>714</v>
      </c>
      <c r="K42" s="136"/>
      <c r="L42" s="136"/>
      <c r="M42" s="136">
        <f>'実質公債費比率（分子）の構造'!N$52</f>
        <v>678</v>
      </c>
      <c r="N42" s="136"/>
      <c r="O42" s="136"/>
      <c r="P42" s="136">
        <f>'実質公債費比率（分子）の構造'!O$52</f>
        <v>695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t="str">
        <f>'実質公債費比率（分子）の構造'!L$50</f>
        <v>-</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232</v>
      </c>
      <c r="C46" s="136"/>
      <c r="D46" s="136"/>
      <c r="E46" s="136">
        <f>'実質公債費比率（分子）の構造'!L$48</f>
        <v>278</v>
      </c>
      <c r="F46" s="136"/>
      <c r="G46" s="136"/>
      <c r="H46" s="136">
        <f>'実質公債費比率（分子）の構造'!M$48</f>
        <v>244</v>
      </c>
      <c r="I46" s="136"/>
      <c r="J46" s="136"/>
      <c r="K46" s="136">
        <f>'実質公債費比率（分子）の構造'!N$48</f>
        <v>253</v>
      </c>
      <c r="L46" s="136"/>
      <c r="M46" s="136"/>
      <c r="N46" s="136">
        <f>'実質公債費比率（分子）の構造'!O$48</f>
        <v>268</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1039</v>
      </c>
      <c r="C49" s="136"/>
      <c r="D49" s="136"/>
      <c r="E49" s="136">
        <f>'実質公債費比率（分子）の構造'!L$45</f>
        <v>974</v>
      </c>
      <c r="F49" s="136"/>
      <c r="G49" s="136"/>
      <c r="H49" s="136">
        <f>'実質公債費比率（分子）の構造'!M$45</f>
        <v>956</v>
      </c>
      <c r="I49" s="136"/>
      <c r="J49" s="136"/>
      <c r="K49" s="136">
        <f>'実質公債費比率（分子）の構造'!N$45</f>
        <v>936</v>
      </c>
      <c r="L49" s="136"/>
      <c r="M49" s="136"/>
      <c r="N49" s="136">
        <f>'実質公債費比率（分子）の構造'!O$45</f>
        <v>945</v>
      </c>
      <c r="O49" s="136"/>
      <c r="P49" s="136"/>
    </row>
    <row r="50" spans="1:16">
      <c r="A50" s="136" t="s">
        <v>58</v>
      </c>
      <c r="B50" s="136" t="e">
        <f>NA()</f>
        <v>#N/A</v>
      </c>
      <c r="C50" s="136">
        <f>IF(ISNUMBER('実質公債費比率（分子）の構造'!K$53),'実質公債費比率（分子）の構造'!K$53,NA())</f>
        <v>544</v>
      </c>
      <c r="D50" s="136" t="e">
        <f>NA()</f>
        <v>#N/A</v>
      </c>
      <c r="E50" s="136" t="e">
        <f>NA()</f>
        <v>#N/A</v>
      </c>
      <c r="F50" s="136">
        <f>IF(ISNUMBER('実質公債費比率（分子）の構造'!L$53),'実質公債費比率（分子）の構造'!L$53,NA())</f>
        <v>533</v>
      </c>
      <c r="G50" s="136" t="e">
        <f>NA()</f>
        <v>#N/A</v>
      </c>
      <c r="H50" s="136" t="e">
        <f>NA()</f>
        <v>#N/A</v>
      </c>
      <c r="I50" s="136">
        <f>IF(ISNUMBER('実質公債費比率（分子）の構造'!M$53),'実質公債費比率（分子）の構造'!M$53,NA())</f>
        <v>486</v>
      </c>
      <c r="J50" s="136" t="e">
        <f>NA()</f>
        <v>#N/A</v>
      </c>
      <c r="K50" s="136" t="e">
        <f>NA()</f>
        <v>#N/A</v>
      </c>
      <c r="L50" s="136">
        <f>IF(ISNUMBER('実質公債費比率（分子）の構造'!N$53),'実質公債費比率（分子）の構造'!N$53,NA())</f>
        <v>511</v>
      </c>
      <c r="M50" s="136" t="e">
        <f>NA()</f>
        <v>#N/A</v>
      </c>
      <c r="N50" s="136" t="e">
        <f>NA()</f>
        <v>#N/A</v>
      </c>
      <c r="O50" s="136">
        <f>IF(ISNUMBER('実質公債費比率（分子）の構造'!O$53),'実質公債費比率（分子）の構造'!O$53,NA())</f>
        <v>518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7220</v>
      </c>
      <c r="E56" s="135"/>
      <c r="F56" s="135"/>
      <c r="G56" s="135">
        <f>'将来負担比率（分子）の構造'!J$51</f>
        <v>7023</v>
      </c>
      <c r="H56" s="135"/>
      <c r="I56" s="135"/>
      <c r="J56" s="135">
        <f>'将来負担比率（分子）の構造'!K$51</f>
        <v>6723</v>
      </c>
      <c r="K56" s="135"/>
      <c r="L56" s="135"/>
      <c r="M56" s="135">
        <f>'将来負担比率（分子）の構造'!L$51</f>
        <v>6218</v>
      </c>
      <c r="N56" s="135"/>
      <c r="O56" s="135"/>
      <c r="P56" s="135">
        <f>'将来負担比率（分子）の構造'!M$51</f>
        <v>5885</v>
      </c>
    </row>
    <row r="57" spans="1:16">
      <c r="A57" s="135" t="s">
        <v>35</v>
      </c>
      <c r="B57" s="135"/>
      <c r="C57" s="135"/>
      <c r="D57" s="135">
        <f>'将来負担比率（分子）の構造'!I$50</f>
        <v>384</v>
      </c>
      <c r="E57" s="135"/>
      <c r="F57" s="135"/>
      <c r="G57" s="135">
        <f>'将来負担比率（分子）の構造'!J$50</f>
        <v>390</v>
      </c>
      <c r="H57" s="135"/>
      <c r="I57" s="135"/>
      <c r="J57" s="135">
        <f>'将来負担比率（分子）の構造'!K$50</f>
        <v>376</v>
      </c>
      <c r="K57" s="135"/>
      <c r="L57" s="135"/>
      <c r="M57" s="135">
        <f>'将来負担比率（分子）の構造'!L$50</f>
        <v>161</v>
      </c>
      <c r="N57" s="135"/>
      <c r="O57" s="135"/>
      <c r="P57" s="135">
        <f>'将来負担比率（分子）の構造'!M$50</f>
        <v>146</v>
      </c>
    </row>
    <row r="58" spans="1:16">
      <c r="A58" s="135" t="s">
        <v>34</v>
      </c>
      <c r="B58" s="135"/>
      <c r="C58" s="135"/>
      <c r="D58" s="135">
        <f>'将来負担比率（分子）の構造'!I$49</f>
        <v>1182</v>
      </c>
      <c r="E58" s="135"/>
      <c r="F58" s="135"/>
      <c r="G58" s="135">
        <f>'将来負担比率（分子）の構造'!J$49</f>
        <v>1302</v>
      </c>
      <c r="H58" s="135"/>
      <c r="I58" s="135"/>
      <c r="J58" s="135">
        <f>'将来負担比率（分子）の構造'!K$49</f>
        <v>1121</v>
      </c>
      <c r="K58" s="135"/>
      <c r="L58" s="135"/>
      <c r="M58" s="135">
        <f>'将来負担比率（分子）の構造'!L$49</f>
        <v>1020</v>
      </c>
      <c r="N58" s="135"/>
      <c r="O58" s="135"/>
      <c r="P58" s="135">
        <f>'将来負担比率（分子）の構造'!M$49</f>
        <v>786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3898</v>
      </c>
      <c r="C62" s="135"/>
      <c r="D62" s="135"/>
      <c r="E62" s="135">
        <f>'将来負担比率（分子）の構造'!J$45</f>
        <v>3829</v>
      </c>
      <c r="F62" s="135"/>
      <c r="G62" s="135"/>
      <c r="H62" s="135">
        <f>'将来負担比率（分子）の構造'!K$45</f>
        <v>3678</v>
      </c>
      <c r="I62" s="135"/>
      <c r="J62" s="135"/>
      <c r="K62" s="135">
        <f>'将来負担比率（分子）の構造'!L$45</f>
        <v>3413</v>
      </c>
      <c r="L62" s="135"/>
      <c r="M62" s="135"/>
      <c r="N62" s="135">
        <f>'将来負担比率（分子）の構造'!M$45</f>
        <v>3405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2827</v>
      </c>
      <c r="C64" s="135"/>
      <c r="D64" s="135"/>
      <c r="E64" s="135">
        <f>'将来負担比率（分子）の構造'!J$43</f>
        <v>2783</v>
      </c>
      <c r="F64" s="135"/>
      <c r="G64" s="135"/>
      <c r="H64" s="135">
        <f>'将来負担比率（分子）の構造'!K$43</f>
        <v>2661</v>
      </c>
      <c r="I64" s="135"/>
      <c r="J64" s="135"/>
      <c r="K64" s="135">
        <f>'将来負担比率（分子）の構造'!L$43</f>
        <v>2564</v>
      </c>
      <c r="L64" s="135"/>
      <c r="M64" s="135"/>
      <c r="N64" s="135">
        <f>'将来負担比率（分子）の構造'!M$43</f>
        <v>2402</v>
      </c>
      <c r="O64" s="135"/>
      <c r="P64" s="135"/>
    </row>
    <row r="65" spans="1:16">
      <c r="A65" s="135" t="s">
        <v>26</v>
      </c>
      <c r="B65" s="135">
        <f>'将来負担比率（分子）の構造'!I$42</f>
        <v>1031</v>
      </c>
      <c r="C65" s="135"/>
      <c r="D65" s="135"/>
      <c r="E65" s="135">
        <f>'将来負担比率（分子）の構造'!J$42</f>
        <v>1040</v>
      </c>
      <c r="F65" s="135"/>
      <c r="G65" s="135"/>
      <c r="H65" s="135">
        <f>'将来負担比率（分子）の構造'!K$42</f>
        <v>1049</v>
      </c>
      <c r="I65" s="135"/>
      <c r="J65" s="135"/>
      <c r="K65" s="135">
        <f>'将来負担比率（分子）の構造'!L$42</f>
        <v>648</v>
      </c>
      <c r="L65" s="135"/>
      <c r="M65" s="135"/>
      <c r="N65" s="135">
        <f>'将来負担比率（分子）の構造'!M$42</f>
        <v>0</v>
      </c>
      <c r="O65" s="135"/>
      <c r="P65" s="135"/>
    </row>
    <row r="66" spans="1:16">
      <c r="A66" s="135" t="s">
        <v>25</v>
      </c>
      <c r="B66" s="135">
        <f>'将来負担比率（分子）の構造'!I$41</f>
        <v>8561</v>
      </c>
      <c r="C66" s="135"/>
      <c r="D66" s="135"/>
      <c r="E66" s="135">
        <f>'将来負担比率（分子）の構造'!J$41</f>
        <v>8172</v>
      </c>
      <c r="F66" s="135"/>
      <c r="G66" s="135"/>
      <c r="H66" s="135">
        <f>'将来負担比率（分子）の構造'!K$41</f>
        <v>7582</v>
      </c>
      <c r="I66" s="135"/>
      <c r="J66" s="135"/>
      <c r="K66" s="135">
        <f>'将来負担比率（分子）の構造'!L$41</f>
        <v>7239</v>
      </c>
      <c r="L66" s="135"/>
      <c r="M66" s="135"/>
      <c r="N66" s="135">
        <f>'将来負担比率（分子）の構造'!M$41</f>
        <v>7291</v>
      </c>
      <c r="O66" s="135"/>
      <c r="P66" s="135"/>
    </row>
    <row r="67" spans="1:16">
      <c r="A67" s="135" t="s">
        <v>62</v>
      </c>
      <c r="B67" s="135" t="e">
        <f>NA()</f>
        <v>#N/A</v>
      </c>
      <c r="C67" s="135">
        <f>IF(ISNUMBER('将来負担比率（分子）の構造'!I$52), IF('将来負担比率（分子）の構造'!I$52 &lt; 0, 0, '将来負担比率（分子）の構造'!I$52), NA())</f>
        <v>7531</v>
      </c>
      <c r="D67" s="135" t="e">
        <f>NA()</f>
        <v>#N/A</v>
      </c>
      <c r="E67" s="135" t="e">
        <f>NA()</f>
        <v>#N/A</v>
      </c>
      <c r="F67" s="135">
        <f>IF(ISNUMBER('将来負担比率（分子）の構造'!J$52), IF('将来負担比率（分子）の構造'!J$52 &lt; 0, 0, '将来負担比率（分子）の構造'!J$52), NA())</f>
        <v>7109</v>
      </c>
      <c r="G67" s="135" t="e">
        <f>NA()</f>
        <v>#N/A</v>
      </c>
      <c r="H67" s="135" t="e">
        <f>NA()</f>
        <v>#N/A</v>
      </c>
      <c r="I67" s="135">
        <f>IF(ISNUMBER('将来負担比率（分子）の構造'!K$52), IF('将来負担比率（分子）の構造'!K$52 &lt; 0, 0, '将来負担比率（分子）の構造'!K$52), NA())</f>
        <v>6750</v>
      </c>
      <c r="J67" s="135" t="e">
        <f>NA()</f>
        <v>#N/A</v>
      </c>
      <c r="K67" s="135" t="e">
        <f>NA()</f>
        <v>#N/A</v>
      </c>
      <c r="L67" s="135">
        <f>IF(ISNUMBER('将来負担比率（分子）の構造'!L$52), IF('将来負担比率（分子）の構造'!L$52 &lt; 0, 0, '将来負担比率（分子）の構造'!L$52), NA())</f>
        <v>6465</v>
      </c>
      <c r="M67" s="135" t="e">
        <f>NA()</f>
        <v>#N/A</v>
      </c>
      <c r="N67" s="135" t="e">
        <f>NA()</f>
        <v>#N/A</v>
      </c>
      <c r="O67" s="135">
        <f>IF(ISNUMBER('将来負担比率（分子）の構造'!M$52), IF('将来負担比率（分子）の構造'!M$52 &lt; 0, 0, '将来負担比率（分子）の構造'!M$52), NA())</f>
        <v>6281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Q46" sqref="BQ4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6282423</v>
      </c>
      <c r="S5" s="637"/>
      <c r="T5" s="637"/>
      <c r="U5" s="637"/>
      <c r="V5" s="637"/>
      <c r="W5" s="637"/>
      <c r="X5" s="637"/>
      <c r="Y5" s="684"/>
      <c r="Z5" s="697">
        <v>65.400000000000006</v>
      </c>
      <c r="AA5" s="697"/>
      <c r="AB5" s="697"/>
      <c r="AC5" s="697"/>
      <c r="AD5" s="698">
        <v>6282423</v>
      </c>
      <c r="AE5" s="698"/>
      <c r="AF5" s="698"/>
      <c r="AG5" s="698"/>
      <c r="AH5" s="698"/>
      <c r="AI5" s="698"/>
      <c r="AJ5" s="698"/>
      <c r="AK5" s="698"/>
      <c r="AL5" s="685">
        <v>93</v>
      </c>
      <c r="AM5" s="654"/>
      <c r="AN5" s="654"/>
      <c r="AO5" s="686"/>
      <c r="AP5" s="673" t="s">
        <v>208</v>
      </c>
      <c r="AQ5" s="674"/>
      <c r="AR5" s="674"/>
      <c r="AS5" s="674"/>
      <c r="AT5" s="674"/>
      <c r="AU5" s="674"/>
      <c r="AV5" s="674"/>
      <c r="AW5" s="674"/>
      <c r="AX5" s="674"/>
      <c r="AY5" s="674"/>
      <c r="AZ5" s="674"/>
      <c r="BA5" s="674"/>
      <c r="BB5" s="674"/>
      <c r="BC5" s="674"/>
      <c r="BD5" s="674"/>
      <c r="BE5" s="674"/>
      <c r="BF5" s="675"/>
      <c r="BG5" s="586">
        <v>5595219</v>
      </c>
      <c r="BH5" s="587"/>
      <c r="BI5" s="587"/>
      <c r="BJ5" s="587"/>
      <c r="BK5" s="587"/>
      <c r="BL5" s="587"/>
      <c r="BM5" s="587"/>
      <c r="BN5" s="588"/>
      <c r="BO5" s="639">
        <v>89.1</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45258</v>
      </c>
      <c r="S6" s="587"/>
      <c r="T6" s="587"/>
      <c r="U6" s="587"/>
      <c r="V6" s="587"/>
      <c r="W6" s="587"/>
      <c r="X6" s="587"/>
      <c r="Y6" s="588"/>
      <c r="Z6" s="639">
        <v>0.5</v>
      </c>
      <c r="AA6" s="639"/>
      <c r="AB6" s="639"/>
      <c r="AC6" s="639"/>
      <c r="AD6" s="640">
        <v>45258</v>
      </c>
      <c r="AE6" s="640"/>
      <c r="AF6" s="640"/>
      <c r="AG6" s="640"/>
      <c r="AH6" s="640"/>
      <c r="AI6" s="640"/>
      <c r="AJ6" s="640"/>
      <c r="AK6" s="640"/>
      <c r="AL6" s="609">
        <v>0.7</v>
      </c>
      <c r="AM6" s="641"/>
      <c r="AN6" s="641"/>
      <c r="AO6" s="642"/>
      <c r="AP6" s="583" t="s">
        <v>214</v>
      </c>
      <c r="AQ6" s="584"/>
      <c r="AR6" s="584"/>
      <c r="AS6" s="584"/>
      <c r="AT6" s="584"/>
      <c r="AU6" s="584"/>
      <c r="AV6" s="584"/>
      <c r="AW6" s="584"/>
      <c r="AX6" s="584"/>
      <c r="AY6" s="584"/>
      <c r="AZ6" s="584"/>
      <c r="BA6" s="584"/>
      <c r="BB6" s="584"/>
      <c r="BC6" s="584"/>
      <c r="BD6" s="584"/>
      <c r="BE6" s="584"/>
      <c r="BF6" s="585"/>
      <c r="BG6" s="586">
        <v>5595219</v>
      </c>
      <c r="BH6" s="587"/>
      <c r="BI6" s="587"/>
      <c r="BJ6" s="587"/>
      <c r="BK6" s="587"/>
      <c r="BL6" s="587"/>
      <c r="BM6" s="587"/>
      <c r="BN6" s="588"/>
      <c r="BO6" s="639">
        <v>89.1</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133036</v>
      </c>
      <c r="CS6" s="587"/>
      <c r="CT6" s="587"/>
      <c r="CU6" s="587"/>
      <c r="CV6" s="587"/>
      <c r="CW6" s="587"/>
      <c r="CX6" s="587"/>
      <c r="CY6" s="588"/>
      <c r="CZ6" s="639">
        <v>1.5</v>
      </c>
      <c r="DA6" s="639"/>
      <c r="DB6" s="639"/>
      <c r="DC6" s="639"/>
      <c r="DD6" s="592" t="s">
        <v>209</v>
      </c>
      <c r="DE6" s="587"/>
      <c r="DF6" s="587"/>
      <c r="DG6" s="587"/>
      <c r="DH6" s="587"/>
      <c r="DI6" s="587"/>
      <c r="DJ6" s="587"/>
      <c r="DK6" s="587"/>
      <c r="DL6" s="587"/>
      <c r="DM6" s="587"/>
      <c r="DN6" s="587"/>
      <c r="DO6" s="587"/>
      <c r="DP6" s="588"/>
      <c r="DQ6" s="592">
        <v>133036</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3529</v>
      </c>
      <c r="S7" s="587"/>
      <c r="T7" s="587"/>
      <c r="U7" s="587"/>
      <c r="V7" s="587"/>
      <c r="W7" s="587"/>
      <c r="X7" s="587"/>
      <c r="Y7" s="588"/>
      <c r="Z7" s="639">
        <v>0</v>
      </c>
      <c r="AA7" s="639"/>
      <c r="AB7" s="639"/>
      <c r="AC7" s="639"/>
      <c r="AD7" s="640">
        <v>3529</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1039203</v>
      </c>
      <c r="BH7" s="587"/>
      <c r="BI7" s="587"/>
      <c r="BJ7" s="587"/>
      <c r="BK7" s="587"/>
      <c r="BL7" s="587"/>
      <c r="BM7" s="587"/>
      <c r="BN7" s="588"/>
      <c r="BO7" s="639">
        <v>16.5</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2442258</v>
      </c>
      <c r="CS7" s="587"/>
      <c r="CT7" s="587"/>
      <c r="CU7" s="587"/>
      <c r="CV7" s="587"/>
      <c r="CW7" s="587"/>
      <c r="CX7" s="587"/>
      <c r="CY7" s="588"/>
      <c r="CZ7" s="639">
        <v>26.7</v>
      </c>
      <c r="DA7" s="639"/>
      <c r="DB7" s="639"/>
      <c r="DC7" s="639"/>
      <c r="DD7" s="592">
        <v>70795</v>
      </c>
      <c r="DE7" s="587"/>
      <c r="DF7" s="587"/>
      <c r="DG7" s="587"/>
      <c r="DH7" s="587"/>
      <c r="DI7" s="587"/>
      <c r="DJ7" s="587"/>
      <c r="DK7" s="587"/>
      <c r="DL7" s="587"/>
      <c r="DM7" s="587"/>
      <c r="DN7" s="587"/>
      <c r="DO7" s="587"/>
      <c r="DP7" s="588"/>
      <c r="DQ7" s="592">
        <v>1542627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7817</v>
      </c>
      <c r="S8" s="587"/>
      <c r="T8" s="587"/>
      <c r="U8" s="587"/>
      <c r="V8" s="587"/>
      <c r="W8" s="587"/>
      <c r="X8" s="587"/>
      <c r="Y8" s="588"/>
      <c r="Z8" s="639">
        <v>0.1</v>
      </c>
      <c r="AA8" s="639"/>
      <c r="AB8" s="639"/>
      <c r="AC8" s="639"/>
      <c r="AD8" s="640">
        <v>7817</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32359</v>
      </c>
      <c r="BH8" s="587"/>
      <c r="BI8" s="587"/>
      <c r="BJ8" s="587"/>
      <c r="BK8" s="587"/>
      <c r="BL8" s="587"/>
      <c r="BM8" s="587"/>
      <c r="BN8" s="588"/>
      <c r="BO8" s="639">
        <v>0.5</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1446820</v>
      </c>
      <c r="CS8" s="587"/>
      <c r="CT8" s="587"/>
      <c r="CU8" s="587"/>
      <c r="CV8" s="587"/>
      <c r="CW8" s="587"/>
      <c r="CX8" s="587"/>
      <c r="CY8" s="588"/>
      <c r="CZ8" s="639">
        <v>15.8</v>
      </c>
      <c r="DA8" s="639"/>
      <c r="DB8" s="639"/>
      <c r="DC8" s="639"/>
      <c r="DD8" s="592">
        <v>34228</v>
      </c>
      <c r="DE8" s="587"/>
      <c r="DF8" s="587"/>
      <c r="DG8" s="587"/>
      <c r="DH8" s="587"/>
      <c r="DI8" s="587"/>
      <c r="DJ8" s="587"/>
      <c r="DK8" s="587"/>
      <c r="DL8" s="587"/>
      <c r="DM8" s="587"/>
      <c r="DN8" s="587"/>
      <c r="DO8" s="587"/>
      <c r="DP8" s="588"/>
      <c r="DQ8" s="592">
        <v>1010938</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13747</v>
      </c>
      <c r="S9" s="587"/>
      <c r="T9" s="587"/>
      <c r="U9" s="587"/>
      <c r="V9" s="587"/>
      <c r="W9" s="587"/>
      <c r="X9" s="587"/>
      <c r="Y9" s="588"/>
      <c r="Z9" s="639">
        <v>0.1</v>
      </c>
      <c r="AA9" s="639"/>
      <c r="AB9" s="639"/>
      <c r="AC9" s="639"/>
      <c r="AD9" s="640">
        <v>13747</v>
      </c>
      <c r="AE9" s="640"/>
      <c r="AF9" s="640"/>
      <c r="AG9" s="640"/>
      <c r="AH9" s="640"/>
      <c r="AI9" s="640"/>
      <c r="AJ9" s="640"/>
      <c r="AK9" s="640"/>
      <c r="AL9" s="609">
        <v>0.2</v>
      </c>
      <c r="AM9" s="641"/>
      <c r="AN9" s="641"/>
      <c r="AO9" s="642"/>
      <c r="AP9" s="583" t="s">
        <v>223</v>
      </c>
      <c r="AQ9" s="584"/>
      <c r="AR9" s="584"/>
      <c r="AS9" s="584"/>
      <c r="AT9" s="584"/>
      <c r="AU9" s="584"/>
      <c r="AV9" s="584"/>
      <c r="AW9" s="584"/>
      <c r="AX9" s="584"/>
      <c r="AY9" s="584"/>
      <c r="AZ9" s="584"/>
      <c r="BA9" s="584"/>
      <c r="BB9" s="584"/>
      <c r="BC9" s="584"/>
      <c r="BD9" s="584"/>
      <c r="BE9" s="584"/>
      <c r="BF9" s="585"/>
      <c r="BG9" s="586">
        <v>692140</v>
      </c>
      <c r="BH9" s="587"/>
      <c r="BI9" s="587"/>
      <c r="BJ9" s="587"/>
      <c r="BK9" s="587"/>
      <c r="BL9" s="587"/>
      <c r="BM9" s="587"/>
      <c r="BN9" s="588"/>
      <c r="BO9" s="639">
        <v>11</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1024669</v>
      </c>
      <c r="CS9" s="587"/>
      <c r="CT9" s="587"/>
      <c r="CU9" s="587"/>
      <c r="CV9" s="587"/>
      <c r="CW9" s="587"/>
      <c r="CX9" s="587"/>
      <c r="CY9" s="588"/>
      <c r="CZ9" s="639">
        <v>11.2</v>
      </c>
      <c r="DA9" s="639"/>
      <c r="DB9" s="639"/>
      <c r="DC9" s="639"/>
      <c r="DD9" s="592">
        <v>9355</v>
      </c>
      <c r="DE9" s="587"/>
      <c r="DF9" s="587"/>
      <c r="DG9" s="587"/>
      <c r="DH9" s="587"/>
      <c r="DI9" s="587"/>
      <c r="DJ9" s="587"/>
      <c r="DK9" s="587"/>
      <c r="DL9" s="587"/>
      <c r="DM9" s="587"/>
      <c r="DN9" s="587"/>
      <c r="DO9" s="587"/>
      <c r="DP9" s="588"/>
      <c r="DQ9" s="592">
        <v>976301</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234240</v>
      </c>
      <c r="S10" s="587"/>
      <c r="T10" s="587"/>
      <c r="U10" s="587"/>
      <c r="V10" s="587"/>
      <c r="W10" s="587"/>
      <c r="X10" s="587"/>
      <c r="Y10" s="588"/>
      <c r="Z10" s="639">
        <v>2.4</v>
      </c>
      <c r="AA10" s="639"/>
      <c r="AB10" s="639"/>
      <c r="AC10" s="639"/>
      <c r="AD10" s="640">
        <v>234240</v>
      </c>
      <c r="AE10" s="640"/>
      <c r="AF10" s="640"/>
      <c r="AG10" s="640"/>
      <c r="AH10" s="640"/>
      <c r="AI10" s="640"/>
      <c r="AJ10" s="640"/>
      <c r="AK10" s="640"/>
      <c r="AL10" s="609">
        <v>3.5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195558</v>
      </c>
      <c r="BH10" s="587"/>
      <c r="BI10" s="587"/>
      <c r="BJ10" s="587"/>
      <c r="BK10" s="587"/>
      <c r="BL10" s="587"/>
      <c r="BM10" s="587"/>
      <c r="BN10" s="588"/>
      <c r="BO10" s="639">
        <v>3.1</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10978</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406</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110788</v>
      </c>
      <c r="S11" s="587"/>
      <c r="T11" s="587"/>
      <c r="U11" s="587"/>
      <c r="V11" s="587"/>
      <c r="W11" s="587"/>
      <c r="X11" s="587"/>
      <c r="Y11" s="588"/>
      <c r="Z11" s="639">
        <v>1.2</v>
      </c>
      <c r="AA11" s="639"/>
      <c r="AB11" s="639"/>
      <c r="AC11" s="639"/>
      <c r="AD11" s="640">
        <v>110788</v>
      </c>
      <c r="AE11" s="640"/>
      <c r="AF11" s="640"/>
      <c r="AG11" s="640"/>
      <c r="AH11" s="640"/>
      <c r="AI11" s="640"/>
      <c r="AJ11" s="640"/>
      <c r="AK11" s="640"/>
      <c r="AL11" s="609">
        <v>1.6</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119146</v>
      </c>
      <c r="BH11" s="587"/>
      <c r="BI11" s="587"/>
      <c r="BJ11" s="587"/>
      <c r="BK11" s="587"/>
      <c r="BL11" s="587"/>
      <c r="BM11" s="587"/>
      <c r="BN11" s="588"/>
      <c r="BO11" s="639">
        <v>1.9</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71615</v>
      </c>
      <c r="CS11" s="587"/>
      <c r="CT11" s="587"/>
      <c r="CU11" s="587"/>
      <c r="CV11" s="587"/>
      <c r="CW11" s="587"/>
      <c r="CX11" s="587"/>
      <c r="CY11" s="588"/>
      <c r="CZ11" s="639">
        <v>0.8</v>
      </c>
      <c r="DA11" s="639"/>
      <c r="DB11" s="639"/>
      <c r="DC11" s="639"/>
      <c r="DD11" s="592">
        <v>27685</v>
      </c>
      <c r="DE11" s="587"/>
      <c r="DF11" s="587"/>
      <c r="DG11" s="587"/>
      <c r="DH11" s="587"/>
      <c r="DI11" s="587"/>
      <c r="DJ11" s="587"/>
      <c r="DK11" s="587"/>
      <c r="DL11" s="587"/>
      <c r="DM11" s="587"/>
      <c r="DN11" s="587"/>
      <c r="DO11" s="587"/>
      <c r="DP11" s="588"/>
      <c r="DQ11" s="592">
        <v>14257</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4356460</v>
      </c>
      <c r="BH12" s="587"/>
      <c r="BI12" s="587"/>
      <c r="BJ12" s="587"/>
      <c r="BK12" s="587"/>
      <c r="BL12" s="587"/>
      <c r="BM12" s="587"/>
      <c r="BN12" s="588"/>
      <c r="BO12" s="639">
        <v>69.3</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502765</v>
      </c>
      <c r="CS12" s="587"/>
      <c r="CT12" s="587"/>
      <c r="CU12" s="587"/>
      <c r="CV12" s="587"/>
      <c r="CW12" s="587"/>
      <c r="CX12" s="587"/>
      <c r="CY12" s="588"/>
      <c r="CZ12" s="639">
        <v>5.5</v>
      </c>
      <c r="DA12" s="639"/>
      <c r="DB12" s="639"/>
      <c r="DC12" s="639"/>
      <c r="DD12" s="592">
        <v>94760</v>
      </c>
      <c r="DE12" s="587"/>
      <c r="DF12" s="587"/>
      <c r="DG12" s="587"/>
      <c r="DH12" s="587"/>
      <c r="DI12" s="587"/>
      <c r="DJ12" s="587"/>
      <c r="DK12" s="587"/>
      <c r="DL12" s="587"/>
      <c r="DM12" s="587"/>
      <c r="DN12" s="587"/>
      <c r="DO12" s="587"/>
      <c r="DP12" s="588"/>
      <c r="DQ12" s="592">
        <v>398574</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23360</v>
      </c>
      <c r="S13" s="587"/>
      <c r="T13" s="587"/>
      <c r="U13" s="587"/>
      <c r="V13" s="587"/>
      <c r="W13" s="587"/>
      <c r="X13" s="587"/>
      <c r="Y13" s="588"/>
      <c r="Z13" s="639">
        <v>0.2</v>
      </c>
      <c r="AA13" s="639"/>
      <c r="AB13" s="639"/>
      <c r="AC13" s="639"/>
      <c r="AD13" s="640">
        <v>23360</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4229732</v>
      </c>
      <c r="BH13" s="587"/>
      <c r="BI13" s="587"/>
      <c r="BJ13" s="587"/>
      <c r="BK13" s="587"/>
      <c r="BL13" s="587"/>
      <c r="BM13" s="587"/>
      <c r="BN13" s="588"/>
      <c r="BO13" s="639">
        <v>67.3</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733790</v>
      </c>
      <c r="CS13" s="587"/>
      <c r="CT13" s="587"/>
      <c r="CU13" s="587"/>
      <c r="CV13" s="587"/>
      <c r="CW13" s="587"/>
      <c r="CX13" s="587"/>
      <c r="CY13" s="588"/>
      <c r="CZ13" s="639">
        <v>8</v>
      </c>
      <c r="DA13" s="639"/>
      <c r="DB13" s="639"/>
      <c r="DC13" s="639"/>
      <c r="DD13" s="592">
        <v>61445</v>
      </c>
      <c r="DE13" s="587"/>
      <c r="DF13" s="587"/>
      <c r="DG13" s="587"/>
      <c r="DH13" s="587"/>
      <c r="DI13" s="587"/>
      <c r="DJ13" s="587"/>
      <c r="DK13" s="587"/>
      <c r="DL13" s="587"/>
      <c r="DM13" s="587"/>
      <c r="DN13" s="587"/>
      <c r="DO13" s="587"/>
      <c r="DP13" s="588"/>
      <c r="DQ13" s="592">
        <v>619760</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20184</v>
      </c>
      <c r="BH14" s="587"/>
      <c r="BI14" s="587"/>
      <c r="BJ14" s="587"/>
      <c r="BK14" s="587"/>
      <c r="BL14" s="587"/>
      <c r="BM14" s="587"/>
      <c r="BN14" s="588"/>
      <c r="BO14" s="639">
        <v>0.3</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909350</v>
      </c>
      <c r="CS14" s="587"/>
      <c r="CT14" s="587"/>
      <c r="CU14" s="587"/>
      <c r="CV14" s="587"/>
      <c r="CW14" s="587"/>
      <c r="CX14" s="587"/>
      <c r="CY14" s="588"/>
      <c r="CZ14" s="639">
        <v>10</v>
      </c>
      <c r="DA14" s="639"/>
      <c r="DB14" s="639"/>
      <c r="DC14" s="639"/>
      <c r="DD14" s="592">
        <v>66295</v>
      </c>
      <c r="DE14" s="587"/>
      <c r="DF14" s="587"/>
      <c r="DG14" s="587"/>
      <c r="DH14" s="587"/>
      <c r="DI14" s="587"/>
      <c r="DJ14" s="587"/>
      <c r="DK14" s="587"/>
      <c r="DL14" s="587"/>
      <c r="DM14" s="587"/>
      <c r="DN14" s="587"/>
      <c r="DO14" s="587"/>
      <c r="DP14" s="588"/>
      <c r="DQ14" s="592">
        <v>828039</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2214</v>
      </c>
      <c r="S15" s="587"/>
      <c r="T15" s="587"/>
      <c r="U15" s="587"/>
      <c r="V15" s="587"/>
      <c r="W15" s="587"/>
      <c r="X15" s="587"/>
      <c r="Y15" s="588"/>
      <c r="Z15" s="639">
        <v>0</v>
      </c>
      <c r="AA15" s="639"/>
      <c r="AB15" s="639"/>
      <c r="AC15" s="639"/>
      <c r="AD15" s="640">
        <v>2214</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179372</v>
      </c>
      <c r="BH15" s="587"/>
      <c r="BI15" s="587"/>
      <c r="BJ15" s="587"/>
      <c r="BK15" s="587"/>
      <c r="BL15" s="587"/>
      <c r="BM15" s="587"/>
      <c r="BN15" s="588"/>
      <c r="BO15" s="639">
        <v>2.9</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913223</v>
      </c>
      <c r="CS15" s="587"/>
      <c r="CT15" s="587"/>
      <c r="CU15" s="587"/>
      <c r="CV15" s="587"/>
      <c r="CW15" s="587"/>
      <c r="CX15" s="587"/>
      <c r="CY15" s="588"/>
      <c r="CZ15" s="639">
        <v>10</v>
      </c>
      <c r="DA15" s="639"/>
      <c r="DB15" s="639"/>
      <c r="DC15" s="639"/>
      <c r="DD15" s="592">
        <v>20032</v>
      </c>
      <c r="DE15" s="587"/>
      <c r="DF15" s="587"/>
      <c r="DG15" s="587"/>
      <c r="DH15" s="587"/>
      <c r="DI15" s="587"/>
      <c r="DJ15" s="587"/>
      <c r="DK15" s="587"/>
      <c r="DL15" s="587"/>
      <c r="DM15" s="587"/>
      <c r="DN15" s="587"/>
      <c r="DO15" s="587"/>
      <c r="DP15" s="588"/>
      <c r="DQ15" s="592">
        <v>777814</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123872</v>
      </c>
      <c r="S16" s="587"/>
      <c r="T16" s="587"/>
      <c r="U16" s="587"/>
      <c r="V16" s="587"/>
      <c r="W16" s="587"/>
      <c r="X16" s="587"/>
      <c r="Y16" s="588"/>
      <c r="Z16" s="639">
        <v>1.3</v>
      </c>
      <c r="AA16" s="639"/>
      <c r="AB16" s="639"/>
      <c r="AC16" s="639"/>
      <c r="AD16" s="640" t="s">
        <v>112</v>
      </c>
      <c r="AE16" s="640"/>
      <c r="AF16" s="640"/>
      <c r="AG16" s="640"/>
      <c r="AH16" s="640"/>
      <c r="AI16" s="640"/>
      <c r="AJ16" s="640"/>
      <c r="AK16" s="640"/>
      <c r="AL16" s="609" t="s">
        <v>112</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t="s">
        <v>112</v>
      </c>
      <c r="S17" s="587"/>
      <c r="T17" s="587"/>
      <c r="U17" s="587"/>
      <c r="V17" s="587"/>
      <c r="W17" s="587"/>
      <c r="X17" s="587"/>
      <c r="Y17" s="588"/>
      <c r="Z17" s="639" t="s">
        <v>112</v>
      </c>
      <c r="AA17" s="639"/>
      <c r="AB17" s="639"/>
      <c r="AC17" s="639"/>
      <c r="AD17" s="640" t="s">
        <v>112</v>
      </c>
      <c r="AE17" s="640"/>
      <c r="AF17" s="640"/>
      <c r="AG17" s="640"/>
      <c r="AH17" s="640"/>
      <c r="AI17" s="640"/>
      <c r="AJ17" s="640"/>
      <c r="AK17" s="640"/>
      <c r="AL17" s="609" t="s">
        <v>112</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944553</v>
      </c>
      <c r="CS17" s="587"/>
      <c r="CT17" s="587"/>
      <c r="CU17" s="587"/>
      <c r="CV17" s="587"/>
      <c r="CW17" s="587"/>
      <c r="CX17" s="587"/>
      <c r="CY17" s="588"/>
      <c r="CZ17" s="639">
        <v>10.3</v>
      </c>
      <c r="DA17" s="639"/>
      <c r="DB17" s="639"/>
      <c r="DC17" s="639"/>
      <c r="DD17" s="592" t="s">
        <v>112</v>
      </c>
      <c r="DE17" s="587"/>
      <c r="DF17" s="587"/>
      <c r="DG17" s="587"/>
      <c r="DH17" s="587"/>
      <c r="DI17" s="587"/>
      <c r="DJ17" s="587"/>
      <c r="DK17" s="587"/>
      <c r="DL17" s="587"/>
      <c r="DM17" s="587"/>
      <c r="DN17" s="587"/>
      <c r="DO17" s="587"/>
      <c r="DP17" s="588"/>
      <c r="DQ17" s="592">
        <v>926674</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123860</v>
      </c>
      <c r="S18" s="587"/>
      <c r="T18" s="587"/>
      <c r="U18" s="587"/>
      <c r="V18" s="587"/>
      <c r="W18" s="587"/>
      <c r="X18" s="587"/>
      <c r="Y18" s="588"/>
      <c r="Z18" s="639">
        <v>1.3</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12</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687204</v>
      </c>
      <c r="BH19" s="587"/>
      <c r="BI19" s="587"/>
      <c r="BJ19" s="587"/>
      <c r="BK19" s="587"/>
      <c r="BL19" s="587"/>
      <c r="BM19" s="587"/>
      <c r="BN19" s="588"/>
      <c r="BO19" s="639">
        <v>10.9</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6847248</v>
      </c>
      <c r="S20" s="587"/>
      <c r="T20" s="587"/>
      <c r="U20" s="587"/>
      <c r="V20" s="587"/>
      <c r="W20" s="587"/>
      <c r="X20" s="587"/>
      <c r="Y20" s="588"/>
      <c r="Z20" s="639">
        <v>71.3</v>
      </c>
      <c r="AA20" s="639"/>
      <c r="AB20" s="639"/>
      <c r="AC20" s="639"/>
      <c r="AD20" s="640">
        <v>6723376</v>
      </c>
      <c r="AE20" s="640"/>
      <c r="AF20" s="640"/>
      <c r="AG20" s="640"/>
      <c r="AH20" s="640"/>
      <c r="AI20" s="640"/>
      <c r="AJ20" s="640"/>
      <c r="AK20" s="640"/>
      <c r="AL20" s="609">
        <v>99.6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687204</v>
      </c>
      <c r="BH20" s="587"/>
      <c r="BI20" s="587"/>
      <c r="BJ20" s="587"/>
      <c r="BK20" s="587"/>
      <c r="BL20" s="587"/>
      <c r="BM20" s="587"/>
      <c r="BN20" s="588"/>
      <c r="BO20" s="639">
        <v>10.9</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9133057</v>
      </c>
      <c r="CS20" s="587"/>
      <c r="CT20" s="587"/>
      <c r="CU20" s="587"/>
      <c r="CV20" s="587"/>
      <c r="CW20" s="587"/>
      <c r="CX20" s="587"/>
      <c r="CY20" s="588"/>
      <c r="CZ20" s="639">
        <v>100</v>
      </c>
      <c r="DA20" s="639"/>
      <c r="DB20" s="639"/>
      <c r="DC20" s="639"/>
      <c r="DD20" s="592">
        <v>384595</v>
      </c>
      <c r="DE20" s="587"/>
      <c r="DF20" s="587"/>
      <c r="DG20" s="587"/>
      <c r="DH20" s="587"/>
      <c r="DI20" s="587"/>
      <c r="DJ20" s="587"/>
      <c r="DK20" s="587"/>
      <c r="DL20" s="587"/>
      <c r="DM20" s="587"/>
      <c r="DN20" s="587"/>
      <c r="DO20" s="587"/>
      <c r="DP20" s="588"/>
      <c r="DQ20" s="592">
        <v>7228426</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3152</v>
      </c>
      <c r="S21" s="587"/>
      <c r="T21" s="587"/>
      <c r="U21" s="587"/>
      <c r="V21" s="587"/>
      <c r="W21" s="587"/>
      <c r="X21" s="587"/>
      <c r="Y21" s="588"/>
      <c r="Z21" s="639">
        <v>0</v>
      </c>
      <c r="AA21" s="639"/>
      <c r="AB21" s="639"/>
      <c r="AC21" s="639"/>
      <c r="AD21" s="640">
        <v>3152</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687204</v>
      </c>
      <c r="BH21" s="587"/>
      <c r="BI21" s="587"/>
      <c r="BJ21" s="587"/>
      <c r="BK21" s="587"/>
      <c r="BL21" s="587"/>
      <c r="BM21" s="587"/>
      <c r="BN21" s="588"/>
      <c r="BO21" s="639">
        <v>10.9</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35975</v>
      </c>
      <c r="S22" s="587"/>
      <c r="T22" s="587"/>
      <c r="U22" s="587"/>
      <c r="V22" s="587"/>
      <c r="W22" s="587"/>
      <c r="X22" s="587"/>
      <c r="Y22" s="588"/>
      <c r="Z22" s="639">
        <v>0.4</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294676</v>
      </c>
      <c r="S23" s="587"/>
      <c r="T23" s="587"/>
      <c r="U23" s="587"/>
      <c r="V23" s="587"/>
      <c r="W23" s="587"/>
      <c r="X23" s="587"/>
      <c r="Y23" s="588"/>
      <c r="Z23" s="639">
        <v>3.1</v>
      </c>
      <c r="AA23" s="639"/>
      <c r="AB23" s="639"/>
      <c r="AC23" s="639"/>
      <c r="AD23" s="640">
        <v>27041</v>
      </c>
      <c r="AE23" s="640"/>
      <c r="AF23" s="640"/>
      <c r="AG23" s="640"/>
      <c r="AH23" s="640"/>
      <c r="AI23" s="640"/>
      <c r="AJ23" s="640"/>
      <c r="AK23" s="640"/>
      <c r="AL23" s="609">
        <v>0.4</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32418</v>
      </c>
      <c r="S24" s="587"/>
      <c r="T24" s="587"/>
      <c r="U24" s="587"/>
      <c r="V24" s="587"/>
      <c r="W24" s="587"/>
      <c r="X24" s="587"/>
      <c r="Y24" s="588"/>
      <c r="Z24" s="639">
        <v>0.3</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4365910</v>
      </c>
      <c r="CS24" s="637"/>
      <c r="CT24" s="637"/>
      <c r="CU24" s="637"/>
      <c r="CV24" s="637"/>
      <c r="CW24" s="637"/>
      <c r="CX24" s="637"/>
      <c r="CY24" s="684"/>
      <c r="CZ24" s="688">
        <v>47.8</v>
      </c>
      <c r="DA24" s="689"/>
      <c r="DB24" s="689"/>
      <c r="DC24" s="690"/>
      <c r="DD24" s="683">
        <v>3839776</v>
      </c>
      <c r="DE24" s="637"/>
      <c r="DF24" s="637"/>
      <c r="DG24" s="637"/>
      <c r="DH24" s="637"/>
      <c r="DI24" s="637"/>
      <c r="DJ24" s="637"/>
      <c r="DK24" s="684"/>
      <c r="DL24" s="683">
        <v>3825400</v>
      </c>
      <c r="DM24" s="637"/>
      <c r="DN24" s="637"/>
      <c r="DO24" s="637"/>
      <c r="DP24" s="637"/>
      <c r="DQ24" s="637"/>
      <c r="DR24" s="637"/>
      <c r="DS24" s="637"/>
      <c r="DT24" s="637"/>
      <c r="DU24" s="637"/>
      <c r="DV24" s="684"/>
      <c r="DW24" s="685">
        <v>56.6</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281709</v>
      </c>
      <c r="S25" s="587"/>
      <c r="T25" s="587"/>
      <c r="U25" s="587"/>
      <c r="V25" s="587"/>
      <c r="W25" s="587"/>
      <c r="X25" s="587"/>
      <c r="Y25" s="588"/>
      <c r="Z25" s="639">
        <v>2.9</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2910697</v>
      </c>
      <c r="CS25" s="605"/>
      <c r="CT25" s="605"/>
      <c r="CU25" s="605"/>
      <c r="CV25" s="605"/>
      <c r="CW25" s="605"/>
      <c r="CX25" s="605"/>
      <c r="CY25" s="606"/>
      <c r="CZ25" s="589">
        <v>31.9</v>
      </c>
      <c r="DA25" s="607"/>
      <c r="DB25" s="607"/>
      <c r="DC25" s="608"/>
      <c r="DD25" s="592">
        <v>2690175</v>
      </c>
      <c r="DE25" s="605"/>
      <c r="DF25" s="605"/>
      <c r="DG25" s="605"/>
      <c r="DH25" s="605"/>
      <c r="DI25" s="605"/>
      <c r="DJ25" s="605"/>
      <c r="DK25" s="606"/>
      <c r="DL25" s="592">
        <v>2676289</v>
      </c>
      <c r="DM25" s="605"/>
      <c r="DN25" s="605"/>
      <c r="DO25" s="605"/>
      <c r="DP25" s="605"/>
      <c r="DQ25" s="605"/>
      <c r="DR25" s="605"/>
      <c r="DS25" s="605"/>
      <c r="DT25" s="605"/>
      <c r="DU25" s="605"/>
      <c r="DV25" s="606"/>
      <c r="DW25" s="609">
        <v>39.6</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1934514</v>
      </c>
      <c r="CS26" s="587"/>
      <c r="CT26" s="587"/>
      <c r="CU26" s="587"/>
      <c r="CV26" s="587"/>
      <c r="CW26" s="587"/>
      <c r="CX26" s="587"/>
      <c r="CY26" s="588"/>
      <c r="CZ26" s="589">
        <v>21.2</v>
      </c>
      <c r="DA26" s="607"/>
      <c r="DB26" s="607"/>
      <c r="DC26" s="608"/>
      <c r="DD26" s="592">
        <v>1822453</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334285</v>
      </c>
      <c r="S27" s="587"/>
      <c r="T27" s="587"/>
      <c r="U27" s="587"/>
      <c r="V27" s="587"/>
      <c r="W27" s="587"/>
      <c r="X27" s="587"/>
      <c r="Y27" s="588"/>
      <c r="Z27" s="639">
        <v>3.5</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6282423</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510660</v>
      </c>
      <c r="CS27" s="605"/>
      <c r="CT27" s="605"/>
      <c r="CU27" s="605"/>
      <c r="CV27" s="605"/>
      <c r="CW27" s="605"/>
      <c r="CX27" s="605"/>
      <c r="CY27" s="606"/>
      <c r="CZ27" s="589">
        <v>5.6</v>
      </c>
      <c r="DA27" s="607"/>
      <c r="DB27" s="607"/>
      <c r="DC27" s="608"/>
      <c r="DD27" s="592">
        <v>222927</v>
      </c>
      <c r="DE27" s="605"/>
      <c r="DF27" s="605"/>
      <c r="DG27" s="605"/>
      <c r="DH27" s="605"/>
      <c r="DI27" s="605"/>
      <c r="DJ27" s="605"/>
      <c r="DK27" s="606"/>
      <c r="DL27" s="592">
        <v>222437</v>
      </c>
      <c r="DM27" s="605"/>
      <c r="DN27" s="605"/>
      <c r="DO27" s="605"/>
      <c r="DP27" s="605"/>
      <c r="DQ27" s="605"/>
      <c r="DR27" s="605"/>
      <c r="DS27" s="605"/>
      <c r="DT27" s="605"/>
      <c r="DU27" s="605"/>
      <c r="DV27" s="606"/>
      <c r="DW27" s="609">
        <v>3.3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50578</v>
      </c>
      <c r="S28" s="587"/>
      <c r="T28" s="587"/>
      <c r="U28" s="587"/>
      <c r="V28" s="587"/>
      <c r="W28" s="587"/>
      <c r="X28" s="587"/>
      <c r="Y28" s="588"/>
      <c r="Z28" s="639">
        <v>0.5</v>
      </c>
      <c r="AA28" s="639"/>
      <c r="AB28" s="639"/>
      <c r="AC28" s="639"/>
      <c r="AD28" s="640">
        <v>15</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944553</v>
      </c>
      <c r="CS28" s="587"/>
      <c r="CT28" s="587"/>
      <c r="CU28" s="587"/>
      <c r="CV28" s="587"/>
      <c r="CW28" s="587"/>
      <c r="CX28" s="587"/>
      <c r="CY28" s="588"/>
      <c r="CZ28" s="589">
        <v>10.3</v>
      </c>
      <c r="DA28" s="607"/>
      <c r="DB28" s="607"/>
      <c r="DC28" s="608"/>
      <c r="DD28" s="592">
        <v>926674</v>
      </c>
      <c r="DE28" s="587"/>
      <c r="DF28" s="587"/>
      <c r="DG28" s="587"/>
      <c r="DH28" s="587"/>
      <c r="DI28" s="587"/>
      <c r="DJ28" s="587"/>
      <c r="DK28" s="588"/>
      <c r="DL28" s="592">
        <v>926674</v>
      </c>
      <c r="DM28" s="587"/>
      <c r="DN28" s="587"/>
      <c r="DO28" s="587"/>
      <c r="DP28" s="587"/>
      <c r="DQ28" s="587"/>
      <c r="DR28" s="587"/>
      <c r="DS28" s="587"/>
      <c r="DT28" s="587"/>
      <c r="DU28" s="587"/>
      <c r="DV28" s="588"/>
      <c r="DW28" s="609">
        <v>13.7</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9891</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944553</v>
      </c>
      <c r="CS29" s="605"/>
      <c r="CT29" s="605"/>
      <c r="CU29" s="605"/>
      <c r="CV29" s="605"/>
      <c r="CW29" s="605"/>
      <c r="CX29" s="605"/>
      <c r="CY29" s="606"/>
      <c r="CZ29" s="589">
        <v>10.3</v>
      </c>
      <c r="DA29" s="607"/>
      <c r="DB29" s="607"/>
      <c r="DC29" s="608"/>
      <c r="DD29" s="592">
        <v>926674</v>
      </c>
      <c r="DE29" s="605"/>
      <c r="DF29" s="605"/>
      <c r="DG29" s="605"/>
      <c r="DH29" s="605"/>
      <c r="DI29" s="605"/>
      <c r="DJ29" s="605"/>
      <c r="DK29" s="606"/>
      <c r="DL29" s="592">
        <v>926674</v>
      </c>
      <c r="DM29" s="605"/>
      <c r="DN29" s="605"/>
      <c r="DO29" s="605"/>
      <c r="DP29" s="605"/>
      <c r="DQ29" s="605"/>
      <c r="DR29" s="605"/>
      <c r="DS29" s="605"/>
      <c r="DT29" s="605"/>
      <c r="DU29" s="605"/>
      <c r="DV29" s="606"/>
      <c r="DW29" s="609">
        <v>13.7</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447186</v>
      </c>
      <c r="S30" s="587"/>
      <c r="T30" s="587"/>
      <c r="U30" s="587"/>
      <c r="V30" s="587"/>
      <c r="W30" s="587"/>
      <c r="X30" s="587"/>
      <c r="Y30" s="588"/>
      <c r="Z30" s="639">
        <v>4.7</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97.9</v>
      </c>
      <c r="BH30" s="653"/>
      <c r="BI30" s="653"/>
      <c r="BJ30" s="653"/>
      <c r="BK30" s="653"/>
      <c r="BL30" s="653"/>
      <c r="BM30" s="654">
        <v>90.7</v>
      </c>
      <c r="BN30" s="653"/>
      <c r="BO30" s="653"/>
      <c r="BP30" s="653"/>
      <c r="BQ30" s="655"/>
      <c r="BR30" s="652">
        <v>97.5</v>
      </c>
      <c r="BS30" s="653"/>
      <c r="BT30" s="653"/>
      <c r="BU30" s="653"/>
      <c r="BV30" s="653"/>
      <c r="BW30" s="653"/>
      <c r="BX30" s="654">
        <v>88.4</v>
      </c>
      <c r="BY30" s="653"/>
      <c r="BZ30" s="653"/>
      <c r="CA30" s="653"/>
      <c r="CB30" s="655"/>
      <c r="CD30" s="658"/>
      <c r="CE30" s="659"/>
      <c r="CF30" s="623" t="s">
        <v>292</v>
      </c>
      <c r="CG30" s="620"/>
      <c r="CH30" s="620"/>
      <c r="CI30" s="620"/>
      <c r="CJ30" s="620"/>
      <c r="CK30" s="620"/>
      <c r="CL30" s="620"/>
      <c r="CM30" s="620"/>
      <c r="CN30" s="620"/>
      <c r="CO30" s="620"/>
      <c r="CP30" s="620"/>
      <c r="CQ30" s="621"/>
      <c r="CR30" s="586">
        <v>839076</v>
      </c>
      <c r="CS30" s="587"/>
      <c r="CT30" s="587"/>
      <c r="CU30" s="587"/>
      <c r="CV30" s="587"/>
      <c r="CW30" s="587"/>
      <c r="CX30" s="587"/>
      <c r="CY30" s="588"/>
      <c r="CZ30" s="589">
        <v>9.1999999999999993</v>
      </c>
      <c r="DA30" s="607"/>
      <c r="DB30" s="607"/>
      <c r="DC30" s="608"/>
      <c r="DD30" s="592">
        <v>824480</v>
      </c>
      <c r="DE30" s="587"/>
      <c r="DF30" s="587"/>
      <c r="DG30" s="587"/>
      <c r="DH30" s="587"/>
      <c r="DI30" s="587"/>
      <c r="DJ30" s="587"/>
      <c r="DK30" s="588"/>
      <c r="DL30" s="592">
        <v>824480</v>
      </c>
      <c r="DM30" s="587"/>
      <c r="DN30" s="587"/>
      <c r="DO30" s="587"/>
      <c r="DP30" s="587"/>
      <c r="DQ30" s="587"/>
      <c r="DR30" s="587"/>
      <c r="DS30" s="587"/>
      <c r="DT30" s="587"/>
      <c r="DU30" s="587"/>
      <c r="DV30" s="588"/>
      <c r="DW30" s="609">
        <v>12.2</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199352</v>
      </c>
      <c r="S31" s="587"/>
      <c r="T31" s="587"/>
      <c r="U31" s="587"/>
      <c r="V31" s="587"/>
      <c r="W31" s="587"/>
      <c r="X31" s="587"/>
      <c r="Y31" s="588"/>
      <c r="Z31" s="639">
        <v>2.1</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96.7</v>
      </c>
      <c r="BH31" s="605"/>
      <c r="BI31" s="605"/>
      <c r="BJ31" s="605"/>
      <c r="BK31" s="605"/>
      <c r="BL31" s="605"/>
      <c r="BM31" s="641">
        <v>89</v>
      </c>
      <c r="BN31" s="651"/>
      <c r="BO31" s="651"/>
      <c r="BP31" s="651"/>
      <c r="BQ31" s="615"/>
      <c r="BR31" s="650">
        <v>96.5</v>
      </c>
      <c r="BS31" s="605"/>
      <c r="BT31" s="605"/>
      <c r="BU31" s="605"/>
      <c r="BV31" s="605"/>
      <c r="BW31" s="605"/>
      <c r="BX31" s="641">
        <v>88.8</v>
      </c>
      <c r="BY31" s="651"/>
      <c r="BZ31" s="651"/>
      <c r="CA31" s="651"/>
      <c r="CB31" s="615"/>
      <c r="CD31" s="658"/>
      <c r="CE31" s="659"/>
      <c r="CF31" s="623" t="s">
        <v>296</v>
      </c>
      <c r="CG31" s="620"/>
      <c r="CH31" s="620"/>
      <c r="CI31" s="620"/>
      <c r="CJ31" s="620"/>
      <c r="CK31" s="620"/>
      <c r="CL31" s="620"/>
      <c r="CM31" s="620"/>
      <c r="CN31" s="620"/>
      <c r="CO31" s="620"/>
      <c r="CP31" s="620"/>
      <c r="CQ31" s="621"/>
      <c r="CR31" s="586">
        <v>105477</v>
      </c>
      <c r="CS31" s="605"/>
      <c r="CT31" s="605"/>
      <c r="CU31" s="605"/>
      <c r="CV31" s="605"/>
      <c r="CW31" s="605"/>
      <c r="CX31" s="605"/>
      <c r="CY31" s="606"/>
      <c r="CZ31" s="589">
        <v>1.2</v>
      </c>
      <c r="DA31" s="607"/>
      <c r="DB31" s="607"/>
      <c r="DC31" s="608"/>
      <c r="DD31" s="592">
        <v>102194</v>
      </c>
      <c r="DE31" s="605"/>
      <c r="DF31" s="605"/>
      <c r="DG31" s="605"/>
      <c r="DH31" s="605"/>
      <c r="DI31" s="605"/>
      <c r="DJ31" s="605"/>
      <c r="DK31" s="606"/>
      <c r="DL31" s="592">
        <v>102194</v>
      </c>
      <c r="DM31" s="605"/>
      <c r="DN31" s="605"/>
      <c r="DO31" s="605"/>
      <c r="DP31" s="605"/>
      <c r="DQ31" s="605"/>
      <c r="DR31" s="605"/>
      <c r="DS31" s="605"/>
      <c r="DT31" s="605"/>
      <c r="DU31" s="605"/>
      <c r="DV31" s="606"/>
      <c r="DW31" s="609">
        <v>1.5</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175509</v>
      </c>
      <c r="S32" s="587"/>
      <c r="T32" s="587"/>
      <c r="U32" s="587"/>
      <c r="V32" s="587"/>
      <c r="W32" s="587"/>
      <c r="X32" s="587"/>
      <c r="Y32" s="588"/>
      <c r="Z32" s="639">
        <v>1.8</v>
      </c>
      <c r="AA32" s="639"/>
      <c r="AB32" s="639"/>
      <c r="AC32" s="639"/>
      <c r="AD32" s="640">
        <v>152</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97.8</v>
      </c>
      <c r="BH32" s="571"/>
      <c r="BI32" s="571"/>
      <c r="BJ32" s="571"/>
      <c r="BK32" s="571"/>
      <c r="BL32" s="571"/>
      <c r="BM32" s="634">
        <v>89.3</v>
      </c>
      <c r="BN32" s="571"/>
      <c r="BO32" s="571"/>
      <c r="BP32" s="571"/>
      <c r="BQ32" s="628"/>
      <c r="BR32" s="649">
        <v>97.4</v>
      </c>
      <c r="BS32" s="571"/>
      <c r="BT32" s="571"/>
      <c r="BU32" s="571"/>
      <c r="BV32" s="571"/>
      <c r="BW32" s="571"/>
      <c r="BX32" s="634">
        <v>86.2</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891300</v>
      </c>
      <c r="S33" s="587"/>
      <c r="T33" s="587"/>
      <c r="U33" s="587"/>
      <c r="V33" s="587"/>
      <c r="W33" s="587"/>
      <c r="X33" s="587"/>
      <c r="Y33" s="588"/>
      <c r="Z33" s="639">
        <v>9.3000000000000007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4382552</v>
      </c>
      <c r="CS33" s="605"/>
      <c r="CT33" s="605"/>
      <c r="CU33" s="605"/>
      <c r="CV33" s="605"/>
      <c r="CW33" s="605"/>
      <c r="CX33" s="605"/>
      <c r="CY33" s="606"/>
      <c r="CZ33" s="589">
        <v>48</v>
      </c>
      <c r="DA33" s="607"/>
      <c r="DB33" s="607"/>
      <c r="DC33" s="608"/>
      <c r="DD33" s="592">
        <v>3277496</v>
      </c>
      <c r="DE33" s="605"/>
      <c r="DF33" s="605"/>
      <c r="DG33" s="605"/>
      <c r="DH33" s="605"/>
      <c r="DI33" s="605"/>
      <c r="DJ33" s="605"/>
      <c r="DK33" s="606"/>
      <c r="DL33" s="592">
        <v>2527650</v>
      </c>
      <c r="DM33" s="605"/>
      <c r="DN33" s="605"/>
      <c r="DO33" s="605"/>
      <c r="DP33" s="605"/>
      <c r="DQ33" s="605"/>
      <c r="DR33" s="605"/>
      <c r="DS33" s="605"/>
      <c r="DT33" s="605"/>
      <c r="DU33" s="605"/>
      <c r="DV33" s="606"/>
      <c r="DW33" s="609">
        <v>37.4</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v>3500</v>
      </c>
      <c r="S34" s="587"/>
      <c r="T34" s="587"/>
      <c r="U34" s="587"/>
      <c r="V34" s="587"/>
      <c r="W34" s="587"/>
      <c r="X34" s="587"/>
      <c r="Y34" s="588"/>
      <c r="Z34" s="639">
        <v>0</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1931904</v>
      </c>
      <c r="CS34" s="587"/>
      <c r="CT34" s="587"/>
      <c r="CU34" s="587"/>
      <c r="CV34" s="587"/>
      <c r="CW34" s="587"/>
      <c r="CX34" s="587"/>
      <c r="CY34" s="588"/>
      <c r="CZ34" s="589">
        <v>21.2</v>
      </c>
      <c r="DA34" s="607"/>
      <c r="DB34" s="607"/>
      <c r="DC34" s="608"/>
      <c r="DD34" s="592">
        <v>1713229</v>
      </c>
      <c r="DE34" s="587"/>
      <c r="DF34" s="587"/>
      <c r="DG34" s="587"/>
      <c r="DH34" s="587"/>
      <c r="DI34" s="587"/>
      <c r="DJ34" s="587"/>
      <c r="DK34" s="588"/>
      <c r="DL34" s="592">
        <v>1504964</v>
      </c>
      <c r="DM34" s="587"/>
      <c r="DN34" s="587"/>
      <c r="DO34" s="587"/>
      <c r="DP34" s="587"/>
      <c r="DQ34" s="587"/>
      <c r="DR34" s="587"/>
      <c r="DS34" s="587"/>
      <c r="DT34" s="587"/>
      <c r="DU34" s="587"/>
      <c r="DV34" s="588"/>
      <c r="DW34" s="609">
        <v>22.3</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t="s">
        <v>112</v>
      </c>
      <c r="S35" s="587"/>
      <c r="T35" s="587"/>
      <c r="U35" s="587"/>
      <c r="V35" s="587"/>
      <c r="W35" s="587"/>
      <c r="X35" s="587"/>
      <c r="Y35" s="588"/>
      <c r="Z35" s="639" t="s">
        <v>112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832381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76436</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284050</v>
      </c>
      <c r="CS35" s="605"/>
      <c r="CT35" s="605"/>
      <c r="CU35" s="605"/>
      <c r="CV35" s="605"/>
      <c r="CW35" s="605"/>
      <c r="CX35" s="605"/>
      <c r="CY35" s="606"/>
      <c r="CZ35" s="589">
        <v>3.1</v>
      </c>
      <c r="DA35" s="607"/>
      <c r="DB35" s="607"/>
      <c r="DC35" s="608"/>
      <c r="DD35" s="592">
        <v>217661</v>
      </c>
      <c r="DE35" s="605"/>
      <c r="DF35" s="605"/>
      <c r="DG35" s="605"/>
      <c r="DH35" s="605"/>
      <c r="DI35" s="605"/>
      <c r="DJ35" s="605"/>
      <c r="DK35" s="606"/>
      <c r="DL35" s="592">
        <v>186622</v>
      </c>
      <c r="DM35" s="605"/>
      <c r="DN35" s="605"/>
      <c r="DO35" s="605"/>
      <c r="DP35" s="605"/>
      <c r="DQ35" s="605"/>
      <c r="DR35" s="605"/>
      <c r="DS35" s="605"/>
      <c r="DT35" s="605"/>
      <c r="DU35" s="605"/>
      <c r="DV35" s="606"/>
      <c r="DW35" s="609">
        <v>2.8</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9603279</v>
      </c>
      <c r="S36" s="627"/>
      <c r="T36" s="627"/>
      <c r="U36" s="627"/>
      <c r="V36" s="627"/>
      <c r="W36" s="627"/>
      <c r="X36" s="627"/>
      <c r="Y36" s="630"/>
      <c r="Z36" s="631">
        <v>100</v>
      </c>
      <c r="AA36" s="631"/>
      <c r="AB36" s="631"/>
      <c r="AC36" s="631"/>
      <c r="AD36" s="632">
        <v>6753736</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377610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62261</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1064027</v>
      </c>
      <c r="CS36" s="587"/>
      <c r="CT36" s="587"/>
      <c r="CU36" s="587"/>
      <c r="CV36" s="587"/>
      <c r="CW36" s="587"/>
      <c r="CX36" s="587"/>
      <c r="CY36" s="588"/>
      <c r="CZ36" s="589">
        <v>11.7</v>
      </c>
      <c r="DA36" s="607"/>
      <c r="DB36" s="607"/>
      <c r="DC36" s="608"/>
      <c r="DD36" s="592">
        <v>355772</v>
      </c>
      <c r="DE36" s="587"/>
      <c r="DF36" s="587"/>
      <c r="DG36" s="587"/>
      <c r="DH36" s="587"/>
      <c r="DI36" s="587"/>
      <c r="DJ36" s="587"/>
      <c r="DK36" s="588"/>
      <c r="DL36" s="592">
        <v>329469</v>
      </c>
      <c r="DM36" s="587"/>
      <c r="DN36" s="587"/>
      <c r="DO36" s="587"/>
      <c r="DP36" s="587"/>
      <c r="DQ36" s="587"/>
      <c r="DR36" s="587"/>
      <c r="DS36" s="587"/>
      <c r="DT36" s="587"/>
      <c r="DU36" s="587"/>
      <c r="DV36" s="588"/>
      <c r="DW36" s="609">
        <v>4.9000000000000004</v>
      </c>
      <c r="DX36" s="610"/>
      <c r="DY36" s="610"/>
      <c r="DZ36" s="610"/>
      <c r="EA36" s="610"/>
      <c r="EB36" s="610"/>
      <c r="EC36" s="611"/>
    </row>
    <row r="37" spans="2:133" ht="11.25" customHeight="1">
      <c r="AQ37" s="612" t="s">
        <v>314</v>
      </c>
      <c r="AR37" s="613"/>
      <c r="AS37" s="613"/>
      <c r="AT37" s="613"/>
      <c r="AU37" s="613"/>
      <c r="AV37" s="613"/>
      <c r="AW37" s="613"/>
      <c r="AX37" s="613"/>
      <c r="AY37" s="614"/>
      <c r="AZ37" s="586">
        <v>771</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2554</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3254</v>
      </c>
      <c r="CS37" s="605"/>
      <c r="CT37" s="605"/>
      <c r="CU37" s="605"/>
      <c r="CV37" s="605"/>
      <c r="CW37" s="605"/>
      <c r="CX37" s="605"/>
      <c r="CY37" s="606"/>
      <c r="CZ37" s="589">
        <v>0</v>
      </c>
      <c r="DA37" s="607"/>
      <c r="DB37" s="607"/>
      <c r="DC37" s="608"/>
      <c r="DD37" s="592">
        <v>3254</v>
      </c>
      <c r="DE37" s="605"/>
      <c r="DF37" s="605"/>
      <c r="DG37" s="605"/>
      <c r="DH37" s="605"/>
      <c r="DI37" s="605"/>
      <c r="DJ37" s="605"/>
      <c r="DK37" s="606"/>
      <c r="DL37" s="592">
        <v>3254</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317</v>
      </c>
      <c r="AR38" s="613"/>
      <c r="AS38" s="613"/>
      <c r="AT38" s="613"/>
      <c r="AU38" s="613"/>
      <c r="AV38" s="613"/>
      <c r="AW38" s="613"/>
      <c r="AX38" s="613"/>
      <c r="AY38" s="614"/>
      <c r="AZ38" s="586">
        <v>360</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4032</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831610</v>
      </c>
      <c r="CS38" s="587"/>
      <c r="CT38" s="587"/>
      <c r="CU38" s="587"/>
      <c r="CV38" s="587"/>
      <c r="CW38" s="587"/>
      <c r="CX38" s="587"/>
      <c r="CY38" s="588"/>
      <c r="CZ38" s="589">
        <v>9.1</v>
      </c>
      <c r="DA38" s="607"/>
      <c r="DB38" s="607"/>
      <c r="DC38" s="608"/>
      <c r="DD38" s="592">
        <v>777787</v>
      </c>
      <c r="DE38" s="587"/>
      <c r="DF38" s="587"/>
      <c r="DG38" s="587"/>
      <c r="DH38" s="587"/>
      <c r="DI38" s="587"/>
      <c r="DJ38" s="587"/>
      <c r="DK38" s="588"/>
      <c r="DL38" s="592">
        <v>506595</v>
      </c>
      <c r="DM38" s="587"/>
      <c r="DN38" s="587"/>
      <c r="DO38" s="587"/>
      <c r="DP38" s="587"/>
      <c r="DQ38" s="587"/>
      <c r="DR38" s="587"/>
      <c r="DS38" s="587"/>
      <c r="DT38" s="587"/>
      <c r="DU38" s="587"/>
      <c r="DV38" s="588"/>
      <c r="DW38" s="609">
        <v>7.5</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105</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218637</v>
      </c>
      <c r="CS39" s="605"/>
      <c r="CT39" s="605"/>
      <c r="CU39" s="605"/>
      <c r="CV39" s="605"/>
      <c r="CW39" s="605"/>
      <c r="CX39" s="605"/>
      <c r="CY39" s="606"/>
      <c r="CZ39" s="589">
        <v>2.4</v>
      </c>
      <c r="DA39" s="607"/>
      <c r="DB39" s="607"/>
      <c r="DC39" s="608"/>
      <c r="DD39" s="592">
        <v>213047</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131202</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68</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52324</v>
      </c>
      <c r="CS40" s="587"/>
      <c r="CT40" s="587"/>
      <c r="CU40" s="587"/>
      <c r="CV40" s="587"/>
      <c r="CW40" s="587"/>
      <c r="CX40" s="587"/>
      <c r="CY40" s="588"/>
      <c r="CZ40" s="589">
        <v>0.6</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322438</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258</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384595</v>
      </c>
      <c r="CS42" s="587"/>
      <c r="CT42" s="587"/>
      <c r="CU42" s="587"/>
      <c r="CV42" s="587"/>
      <c r="CW42" s="587"/>
      <c r="CX42" s="587"/>
      <c r="CY42" s="588"/>
      <c r="CZ42" s="589">
        <v>4.2</v>
      </c>
      <c r="DA42" s="590"/>
      <c r="DB42" s="590"/>
      <c r="DC42" s="591"/>
      <c r="DD42" s="592">
        <v>111154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7611</v>
      </c>
      <c r="CS43" s="605"/>
      <c r="CT43" s="605"/>
      <c r="CU43" s="605"/>
      <c r="CV43" s="605"/>
      <c r="CW43" s="605"/>
      <c r="CX43" s="605"/>
      <c r="CY43" s="606"/>
      <c r="CZ43" s="589">
        <v>0.1</v>
      </c>
      <c r="DA43" s="607"/>
      <c r="DB43" s="607"/>
      <c r="DC43" s="608"/>
      <c r="DD43" s="592">
        <v>7611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384595</v>
      </c>
      <c r="CS44" s="587"/>
      <c r="CT44" s="587"/>
      <c r="CU44" s="587"/>
      <c r="CV44" s="587"/>
      <c r="CW44" s="587"/>
      <c r="CX44" s="587"/>
      <c r="CY44" s="588"/>
      <c r="CZ44" s="589">
        <v>4.2</v>
      </c>
      <c r="DA44" s="590"/>
      <c r="DB44" s="590"/>
      <c r="DC44" s="591"/>
      <c r="DD44" s="592">
        <v>111154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143142</v>
      </c>
      <c r="CS45" s="605"/>
      <c r="CT45" s="605"/>
      <c r="CU45" s="605"/>
      <c r="CV45" s="605"/>
      <c r="CW45" s="605"/>
      <c r="CX45" s="605"/>
      <c r="CY45" s="606"/>
      <c r="CZ45" s="589">
        <v>1.6</v>
      </c>
      <c r="DA45" s="607"/>
      <c r="DB45" s="607"/>
      <c r="DC45" s="608"/>
      <c r="DD45" s="592">
        <v>81155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241453</v>
      </c>
      <c r="CS46" s="587"/>
      <c r="CT46" s="587"/>
      <c r="CU46" s="587"/>
      <c r="CV46" s="587"/>
      <c r="CW46" s="587"/>
      <c r="CX46" s="587"/>
      <c r="CY46" s="588"/>
      <c r="CZ46" s="589">
        <v>2.6</v>
      </c>
      <c r="DA46" s="590"/>
      <c r="DB46" s="590"/>
      <c r="DC46" s="591"/>
      <c r="DD46" s="592">
        <v>29999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321</v>
      </c>
      <c r="CS47" s="605"/>
      <c r="CT47" s="605"/>
      <c r="CU47" s="605"/>
      <c r="CV47" s="605"/>
      <c r="CW47" s="605"/>
      <c r="CX47" s="605"/>
      <c r="CY47" s="606"/>
      <c r="CZ47" s="589" t="s">
        <v>321</v>
      </c>
      <c r="DA47" s="607"/>
      <c r="DB47" s="607"/>
      <c r="DC47" s="608"/>
      <c r="DD47" s="592" t="s">
        <v>321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9133057</v>
      </c>
      <c r="CS49" s="571"/>
      <c r="CT49" s="571"/>
      <c r="CU49" s="571"/>
      <c r="CV49" s="571"/>
      <c r="CW49" s="571"/>
      <c r="CX49" s="571"/>
      <c r="CY49" s="572"/>
      <c r="CZ49" s="573">
        <v>100</v>
      </c>
      <c r="DA49" s="574"/>
      <c r="DB49" s="574"/>
      <c r="DC49" s="575"/>
      <c r="DD49" s="576">
        <v>7228426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Q73" sqref="Q73:U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9584</v>
      </c>
      <c r="R7" s="1099"/>
      <c r="S7" s="1099"/>
      <c r="T7" s="1099"/>
      <c r="U7" s="1099"/>
      <c r="V7" s="1099">
        <v>9131</v>
      </c>
      <c r="W7" s="1099"/>
      <c r="X7" s="1099"/>
      <c r="Y7" s="1099"/>
      <c r="Z7" s="1099"/>
      <c r="AA7" s="1099">
        <v>452</v>
      </c>
      <c r="AB7" s="1099"/>
      <c r="AC7" s="1099"/>
      <c r="AD7" s="1099"/>
      <c r="AE7" s="1100"/>
      <c r="AF7" s="1101">
        <v>444</v>
      </c>
      <c r="AG7" s="1102"/>
      <c r="AH7" s="1102"/>
      <c r="AI7" s="1102"/>
      <c r="AJ7" s="1103"/>
      <c r="AK7" s="1085">
        <v>453</v>
      </c>
      <c r="AL7" s="1086"/>
      <c r="AM7" s="1086"/>
      <c r="AN7" s="1086"/>
      <c r="AO7" s="1086"/>
      <c r="AP7" s="1086">
        <v>7291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547</v>
      </c>
      <c r="BS7" s="1089" t="s">
        <v>535</v>
      </c>
      <c r="BT7" s="1090"/>
      <c r="BU7" s="1090"/>
      <c r="BV7" s="1090"/>
      <c r="BW7" s="1090"/>
      <c r="BX7" s="1090"/>
      <c r="BY7" s="1090"/>
      <c r="BZ7" s="1090"/>
      <c r="CA7" s="1090"/>
      <c r="CB7" s="1090"/>
      <c r="CC7" s="1090"/>
      <c r="CD7" s="1090"/>
      <c r="CE7" s="1090"/>
      <c r="CF7" s="1090"/>
      <c r="CG7" s="1091"/>
      <c r="CH7" s="1082">
        <v>1</v>
      </c>
      <c r="CI7" s="1083"/>
      <c r="CJ7" s="1083"/>
      <c r="CK7" s="1083"/>
      <c r="CL7" s="1084"/>
      <c r="CM7" s="1082">
        <v>31</v>
      </c>
      <c r="CN7" s="1083"/>
      <c r="CO7" s="1083"/>
      <c r="CP7" s="1083"/>
      <c r="CQ7" s="1084"/>
      <c r="CR7" s="1082">
        <v>3</v>
      </c>
      <c r="CS7" s="1083"/>
      <c r="CT7" s="1083"/>
      <c r="CU7" s="1083"/>
      <c r="CV7" s="1084"/>
      <c r="CW7" s="1082" t="s">
        <v>538</v>
      </c>
      <c r="CX7" s="1083"/>
      <c r="CY7" s="1083"/>
      <c r="CZ7" s="1083"/>
      <c r="DA7" s="1084"/>
      <c r="DB7" s="1082" t="s">
        <v>539</v>
      </c>
      <c r="DC7" s="1083"/>
      <c r="DD7" s="1083"/>
      <c r="DE7" s="1083"/>
      <c r="DF7" s="1084"/>
      <c r="DG7" s="1082" t="s">
        <v>550</v>
      </c>
      <c r="DH7" s="1083"/>
      <c r="DI7" s="1083"/>
      <c r="DJ7" s="1083"/>
      <c r="DK7" s="1084"/>
      <c r="DL7" s="1082" t="s">
        <v>539</v>
      </c>
      <c r="DM7" s="1083"/>
      <c r="DN7" s="1083"/>
      <c r="DO7" s="1083"/>
      <c r="DP7" s="1084"/>
      <c r="DQ7" s="1082" t="s">
        <v>550</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32</v>
      </c>
      <c r="R8" s="1038"/>
      <c r="S8" s="1038"/>
      <c r="T8" s="1038"/>
      <c r="U8" s="1038"/>
      <c r="V8" s="1038">
        <v>14</v>
      </c>
      <c r="W8" s="1038"/>
      <c r="X8" s="1038"/>
      <c r="Y8" s="1038"/>
      <c r="Z8" s="1038"/>
      <c r="AA8" s="1038">
        <v>18</v>
      </c>
      <c r="AB8" s="1038"/>
      <c r="AC8" s="1038"/>
      <c r="AD8" s="1038"/>
      <c r="AE8" s="1039"/>
      <c r="AF8" s="1013">
        <v>18</v>
      </c>
      <c r="AG8" s="1014"/>
      <c r="AH8" s="1014"/>
      <c r="AI8" s="1014"/>
      <c r="AJ8" s="1015"/>
      <c r="AK8" s="1080">
        <v>0</v>
      </c>
      <c r="AL8" s="1081"/>
      <c r="AM8" s="1081"/>
      <c r="AN8" s="1081"/>
      <c r="AO8" s="1081"/>
      <c r="AP8" s="1081" t="s">
        <v>534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536</v>
      </c>
      <c r="BT8" s="1009"/>
      <c r="BU8" s="1009"/>
      <c r="BV8" s="1009"/>
      <c r="BW8" s="1009"/>
      <c r="BX8" s="1009"/>
      <c r="BY8" s="1009"/>
      <c r="BZ8" s="1009"/>
      <c r="CA8" s="1009"/>
      <c r="CB8" s="1009"/>
      <c r="CC8" s="1009"/>
      <c r="CD8" s="1009"/>
      <c r="CE8" s="1009"/>
      <c r="CF8" s="1009"/>
      <c r="CG8" s="1010"/>
      <c r="CH8" s="983">
        <v>0</v>
      </c>
      <c r="CI8" s="984"/>
      <c r="CJ8" s="984"/>
      <c r="CK8" s="984"/>
      <c r="CL8" s="985"/>
      <c r="CM8" s="983">
        <v>214</v>
      </c>
      <c r="CN8" s="984"/>
      <c r="CO8" s="984"/>
      <c r="CP8" s="984"/>
      <c r="CQ8" s="985"/>
      <c r="CR8" s="983">
        <v>168</v>
      </c>
      <c r="CS8" s="984"/>
      <c r="CT8" s="984"/>
      <c r="CU8" s="984"/>
      <c r="CV8" s="985"/>
      <c r="CW8" s="983">
        <v>5</v>
      </c>
      <c r="CX8" s="984"/>
      <c r="CY8" s="984"/>
      <c r="CZ8" s="984"/>
      <c r="DA8" s="985"/>
      <c r="DB8" s="983" t="s">
        <v>539</v>
      </c>
      <c r="DC8" s="984"/>
      <c r="DD8" s="984"/>
      <c r="DE8" s="984"/>
      <c r="DF8" s="985"/>
      <c r="DG8" s="983" t="s">
        <v>539</v>
      </c>
      <c r="DH8" s="984"/>
      <c r="DI8" s="984"/>
      <c r="DJ8" s="984"/>
      <c r="DK8" s="985"/>
      <c r="DL8" s="983" t="s">
        <v>539</v>
      </c>
      <c r="DM8" s="984"/>
      <c r="DN8" s="984"/>
      <c r="DO8" s="984"/>
      <c r="DP8" s="985"/>
      <c r="DQ8" s="983" t="s">
        <v>539</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537</v>
      </c>
      <c r="BT9" s="1009"/>
      <c r="BU9" s="1009"/>
      <c r="BV9" s="1009"/>
      <c r="BW9" s="1009"/>
      <c r="BX9" s="1009"/>
      <c r="BY9" s="1009"/>
      <c r="BZ9" s="1009"/>
      <c r="CA9" s="1009"/>
      <c r="CB9" s="1009"/>
      <c r="CC9" s="1009"/>
      <c r="CD9" s="1009"/>
      <c r="CE9" s="1009"/>
      <c r="CF9" s="1009"/>
      <c r="CG9" s="1010"/>
      <c r="CH9" s="983">
        <v>-15</v>
      </c>
      <c r="CI9" s="984"/>
      <c r="CJ9" s="984"/>
      <c r="CK9" s="984"/>
      <c r="CL9" s="985"/>
      <c r="CM9" s="983">
        <v>147</v>
      </c>
      <c r="CN9" s="984"/>
      <c r="CO9" s="984"/>
      <c r="CP9" s="984"/>
      <c r="CQ9" s="985"/>
      <c r="CR9" s="983">
        <v>92</v>
      </c>
      <c r="CS9" s="984"/>
      <c r="CT9" s="984"/>
      <c r="CU9" s="984"/>
      <c r="CV9" s="985"/>
      <c r="CW9" s="983">
        <v>21</v>
      </c>
      <c r="CX9" s="984"/>
      <c r="CY9" s="984"/>
      <c r="CZ9" s="984"/>
      <c r="DA9" s="985"/>
      <c r="DB9" s="983" t="s">
        <v>539</v>
      </c>
      <c r="DC9" s="984"/>
      <c r="DD9" s="984"/>
      <c r="DE9" s="984"/>
      <c r="DF9" s="985"/>
      <c r="DG9" s="983" t="s">
        <v>539</v>
      </c>
      <c r="DH9" s="984"/>
      <c r="DI9" s="984"/>
      <c r="DJ9" s="984"/>
      <c r="DK9" s="985"/>
      <c r="DL9" s="983" t="s">
        <v>539</v>
      </c>
      <c r="DM9" s="984"/>
      <c r="DN9" s="984"/>
      <c r="DO9" s="984"/>
      <c r="DP9" s="985"/>
      <c r="DQ9" s="983" t="s">
        <v>539</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543</v>
      </c>
      <c r="BT10" s="1009"/>
      <c r="BU10" s="1009"/>
      <c r="BV10" s="1009"/>
      <c r="BW10" s="1009"/>
      <c r="BX10" s="1009"/>
      <c r="BY10" s="1009"/>
      <c r="BZ10" s="1009"/>
      <c r="CA10" s="1009"/>
      <c r="CB10" s="1009"/>
      <c r="CC10" s="1009"/>
      <c r="CD10" s="1009"/>
      <c r="CE10" s="1009"/>
      <c r="CF10" s="1009"/>
      <c r="CG10" s="1010"/>
      <c r="CH10" s="983">
        <v>-3</v>
      </c>
      <c r="CI10" s="984"/>
      <c r="CJ10" s="984"/>
      <c r="CK10" s="984"/>
      <c r="CL10" s="985"/>
      <c r="CM10" s="983">
        <v>837</v>
      </c>
      <c r="CN10" s="984"/>
      <c r="CO10" s="984"/>
      <c r="CP10" s="984"/>
      <c r="CQ10" s="985"/>
      <c r="CR10" s="983">
        <v>175</v>
      </c>
      <c r="CS10" s="984"/>
      <c r="CT10" s="984"/>
      <c r="CU10" s="984"/>
      <c r="CV10" s="985"/>
      <c r="CW10" s="983" t="s">
        <v>539</v>
      </c>
      <c r="CX10" s="984"/>
      <c r="CY10" s="984"/>
      <c r="CZ10" s="984"/>
      <c r="DA10" s="985"/>
      <c r="DB10" s="983" t="s">
        <v>538</v>
      </c>
      <c r="DC10" s="984"/>
      <c r="DD10" s="984"/>
      <c r="DE10" s="984"/>
      <c r="DF10" s="985"/>
      <c r="DG10" s="983" t="s">
        <v>539</v>
      </c>
      <c r="DH10" s="984"/>
      <c r="DI10" s="984"/>
      <c r="DJ10" s="984"/>
      <c r="DK10" s="985"/>
      <c r="DL10" s="983" t="s">
        <v>539</v>
      </c>
      <c r="DM10" s="984"/>
      <c r="DN10" s="984"/>
      <c r="DO10" s="984"/>
      <c r="DP10" s="985"/>
      <c r="DQ10" s="983" t="s">
        <v>539</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9616</v>
      </c>
      <c r="R23" s="1063"/>
      <c r="S23" s="1063"/>
      <c r="T23" s="1063"/>
      <c r="U23" s="1063"/>
      <c r="V23" s="1063">
        <v>9145</v>
      </c>
      <c r="W23" s="1063"/>
      <c r="X23" s="1063"/>
      <c r="Y23" s="1063"/>
      <c r="Z23" s="1063"/>
      <c r="AA23" s="1063">
        <v>470</v>
      </c>
      <c r="AB23" s="1063"/>
      <c r="AC23" s="1063"/>
      <c r="AD23" s="1063"/>
      <c r="AE23" s="1064"/>
      <c r="AF23" s="1065">
        <v>462</v>
      </c>
      <c r="AG23" s="1063"/>
      <c r="AH23" s="1063"/>
      <c r="AI23" s="1063"/>
      <c r="AJ23" s="1066"/>
      <c r="AK23" s="1067"/>
      <c r="AL23" s="1068"/>
      <c r="AM23" s="1068"/>
      <c r="AN23" s="1068"/>
      <c r="AO23" s="1068"/>
      <c r="AP23" s="1063">
        <v>7291</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1688</v>
      </c>
      <c r="R28" s="1048"/>
      <c r="S28" s="1048"/>
      <c r="T28" s="1048"/>
      <c r="U28" s="1048"/>
      <c r="V28" s="1048">
        <v>1612</v>
      </c>
      <c r="W28" s="1048"/>
      <c r="X28" s="1048"/>
      <c r="Y28" s="1048"/>
      <c r="Z28" s="1048"/>
      <c r="AA28" s="1048">
        <v>76</v>
      </c>
      <c r="AB28" s="1048"/>
      <c r="AC28" s="1048"/>
      <c r="AD28" s="1048"/>
      <c r="AE28" s="1049"/>
      <c r="AF28" s="1050">
        <v>76</v>
      </c>
      <c r="AG28" s="1048"/>
      <c r="AH28" s="1048"/>
      <c r="AI28" s="1048"/>
      <c r="AJ28" s="1051"/>
      <c r="AK28" s="1052">
        <v>131</v>
      </c>
      <c r="AL28" s="1040"/>
      <c r="AM28" s="1040"/>
      <c r="AN28" s="1040"/>
      <c r="AO28" s="1040"/>
      <c r="AP28" s="1040" t="s">
        <v>534</v>
      </c>
      <c r="AQ28" s="1040"/>
      <c r="AR28" s="1040"/>
      <c r="AS28" s="1040"/>
      <c r="AT28" s="1040"/>
      <c r="AU28" s="1040" t="s">
        <v>534</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292</v>
      </c>
      <c r="R29" s="1038"/>
      <c r="S29" s="1038"/>
      <c r="T29" s="1038"/>
      <c r="U29" s="1038"/>
      <c r="V29" s="1038">
        <v>286</v>
      </c>
      <c r="W29" s="1038"/>
      <c r="X29" s="1038"/>
      <c r="Y29" s="1038"/>
      <c r="Z29" s="1038"/>
      <c r="AA29" s="1038">
        <v>6</v>
      </c>
      <c r="AB29" s="1038"/>
      <c r="AC29" s="1038"/>
      <c r="AD29" s="1038"/>
      <c r="AE29" s="1039"/>
      <c r="AF29" s="1013">
        <v>6</v>
      </c>
      <c r="AG29" s="1014"/>
      <c r="AH29" s="1014"/>
      <c r="AI29" s="1014"/>
      <c r="AJ29" s="1015"/>
      <c r="AK29" s="974">
        <v>152</v>
      </c>
      <c r="AL29" s="965"/>
      <c r="AM29" s="965"/>
      <c r="AN29" s="965"/>
      <c r="AO29" s="965"/>
      <c r="AP29" s="965" t="s">
        <v>534</v>
      </c>
      <c r="AQ29" s="965"/>
      <c r="AR29" s="965"/>
      <c r="AS29" s="965"/>
      <c r="AT29" s="965"/>
      <c r="AU29" s="965" t="s">
        <v>534</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1033</v>
      </c>
      <c r="R30" s="1038"/>
      <c r="S30" s="1038"/>
      <c r="T30" s="1038"/>
      <c r="U30" s="1038"/>
      <c r="V30" s="1038">
        <v>1023</v>
      </c>
      <c r="W30" s="1038"/>
      <c r="X30" s="1038"/>
      <c r="Y30" s="1038"/>
      <c r="Z30" s="1038"/>
      <c r="AA30" s="1038">
        <v>10</v>
      </c>
      <c r="AB30" s="1038"/>
      <c r="AC30" s="1038"/>
      <c r="AD30" s="1038"/>
      <c r="AE30" s="1039"/>
      <c r="AF30" s="1013">
        <v>10</v>
      </c>
      <c r="AG30" s="1014"/>
      <c r="AH30" s="1014"/>
      <c r="AI30" s="1014"/>
      <c r="AJ30" s="1015"/>
      <c r="AK30" s="974">
        <v>171</v>
      </c>
      <c r="AL30" s="965"/>
      <c r="AM30" s="965"/>
      <c r="AN30" s="965"/>
      <c r="AO30" s="965"/>
      <c r="AP30" s="965" t="s">
        <v>534</v>
      </c>
      <c r="AQ30" s="965"/>
      <c r="AR30" s="965"/>
      <c r="AS30" s="965"/>
      <c r="AT30" s="965"/>
      <c r="AU30" s="965" t="s">
        <v>534</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364</v>
      </c>
      <c r="R31" s="1038"/>
      <c r="S31" s="1038"/>
      <c r="T31" s="1038"/>
      <c r="U31" s="1038"/>
      <c r="V31" s="1038">
        <v>340</v>
      </c>
      <c r="W31" s="1038"/>
      <c r="X31" s="1038"/>
      <c r="Y31" s="1038"/>
      <c r="Z31" s="1038"/>
      <c r="AA31" s="1038">
        <v>24</v>
      </c>
      <c r="AB31" s="1038"/>
      <c r="AC31" s="1038"/>
      <c r="AD31" s="1038"/>
      <c r="AE31" s="1039"/>
      <c r="AF31" s="1013">
        <v>144</v>
      </c>
      <c r="AG31" s="1014"/>
      <c r="AH31" s="1014"/>
      <c r="AI31" s="1014"/>
      <c r="AJ31" s="1015"/>
      <c r="AK31" s="974">
        <v>1</v>
      </c>
      <c r="AL31" s="965"/>
      <c r="AM31" s="965"/>
      <c r="AN31" s="965"/>
      <c r="AO31" s="965"/>
      <c r="AP31" s="965">
        <v>1904</v>
      </c>
      <c r="AQ31" s="965"/>
      <c r="AR31" s="965"/>
      <c r="AS31" s="965"/>
      <c r="AT31" s="965"/>
      <c r="AU31" s="965">
        <v>4</v>
      </c>
      <c r="AV31" s="965"/>
      <c r="AW31" s="965"/>
      <c r="AX31" s="965"/>
      <c r="AY31" s="965"/>
      <c r="AZ31" s="1036" t="s">
        <v>548</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1651</v>
      </c>
      <c r="R32" s="1038"/>
      <c r="S32" s="1038"/>
      <c r="T32" s="1038"/>
      <c r="U32" s="1038"/>
      <c r="V32" s="1038">
        <v>1615</v>
      </c>
      <c r="W32" s="1038"/>
      <c r="X32" s="1038"/>
      <c r="Y32" s="1038"/>
      <c r="Z32" s="1038"/>
      <c r="AA32" s="1038">
        <v>36</v>
      </c>
      <c r="AB32" s="1038"/>
      <c r="AC32" s="1038"/>
      <c r="AD32" s="1038"/>
      <c r="AE32" s="1039"/>
      <c r="AF32" s="1013">
        <v>36</v>
      </c>
      <c r="AG32" s="1014"/>
      <c r="AH32" s="1014"/>
      <c r="AI32" s="1014"/>
      <c r="AJ32" s="1015"/>
      <c r="AK32" s="974">
        <v>378</v>
      </c>
      <c r="AL32" s="965"/>
      <c r="AM32" s="965"/>
      <c r="AN32" s="965"/>
      <c r="AO32" s="965"/>
      <c r="AP32" s="965">
        <v>6278</v>
      </c>
      <c r="AQ32" s="965"/>
      <c r="AR32" s="965"/>
      <c r="AS32" s="965"/>
      <c r="AT32" s="965"/>
      <c r="AU32" s="965">
        <v>2398</v>
      </c>
      <c r="AV32" s="965"/>
      <c r="AW32" s="965"/>
      <c r="AX32" s="965"/>
      <c r="AY32" s="965"/>
      <c r="AZ32" s="1036" t="s">
        <v>548</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387</v>
      </c>
      <c r="C33" s="1032"/>
      <c r="D33" s="1032"/>
      <c r="E33" s="1032"/>
      <c r="F33" s="1032"/>
      <c r="G33" s="1032"/>
      <c r="H33" s="1032"/>
      <c r="I33" s="1032"/>
      <c r="J33" s="1032"/>
      <c r="K33" s="1032"/>
      <c r="L33" s="1032"/>
      <c r="M33" s="1032"/>
      <c r="N33" s="1032"/>
      <c r="O33" s="1032"/>
      <c r="P33" s="1033"/>
      <c r="Q33" s="1037">
        <v>176</v>
      </c>
      <c r="R33" s="1038"/>
      <c r="S33" s="1038"/>
      <c r="T33" s="1038"/>
      <c r="U33" s="1038"/>
      <c r="V33" s="1038">
        <v>127</v>
      </c>
      <c r="W33" s="1038"/>
      <c r="X33" s="1038"/>
      <c r="Y33" s="1038"/>
      <c r="Z33" s="1038"/>
      <c r="AA33" s="1038">
        <v>49</v>
      </c>
      <c r="AB33" s="1038"/>
      <c r="AC33" s="1038"/>
      <c r="AD33" s="1038"/>
      <c r="AE33" s="1039"/>
      <c r="AF33" s="1013">
        <v>49</v>
      </c>
      <c r="AG33" s="1014"/>
      <c r="AH33" s="1014"/>
      <c r="AI33" s="1014"/>
      <c r="AJ33" s="1015"/>
      <c r="AK33" s="974" t="s">
        <v>549</v>
      </c>
      <c r="AL33" s="965"/>
      <c r="AM33" s="965"/>
      <c r="AN33" s="965"/>
      <c r="AO33" s="965"/>
      <c r="AP33" s="965">
        <v>24</v>
      </c>
      <c r="AQ33" s="965"/>
      <c r="AR33" s="965"/>
      <c r="AS33" s="965"/>
      <c r="AT33" s="965"/>
      <c r="AU33" s="965" t="s">
        <v>534</v>
      </c>
      <c r="AV33" s="965"/>
      <c r="AW33" s="965"/>
      <c r="AX33" s="965"/>
      <c r="AY33" s="965"/>
      <c r="AZ33" s="1036" t="s">
        <v>548</v>
      </c>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321</v>
      </c>
      <c r="AG63" s="953"/>
      <c r="AH63" s="953"/>
      <c r="AI63" s="953"/>
      <c r="AJ63" s="1024"/>
      <c r="AK63" s="1025"/>
      <c r="AL63" s="957"/>
      <c r="AM63" s="957"/>
      <c r="AN63" s="957"/>
      <c r="AO63" s="957"/>
      <c r="AP63" s="953">
        <v>8205</v>
      </c>
      <c r="AQ63" s="953"/>
      <c r="AR63" s="953"/>
      <c r="AS63" s="953"/>
      <c r="AT63" s="953"/>
      <c r="AU63" s="953">
        <v>2402</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540</v>
      </c>
      <c r="C68" s="980"/>
      <c r="D68" s="980"/>
      <c r="E68" s="980"/>
      <c r="F68" s="980"/>
      <c r="G68" s="980"/>
      <c r="H68" s="980"/>
      <c r="I68" s="980"/>
      <c r="J68" s="980"/>
      <c r="K68" s="980"/>
      <c r="L68" s="980"/>
      <c r="M68" s="980"/>
      <c r="N68" s="980"/>
      <c r="O68" s="980"/>
      <c r="P68" s="981"/>
      <c r="Q68" s="982">
        <v>11</v>
      </c>
      <c r="R68" s="976"/>
      <c r="S68" s="976"/>
      <c r="T68" s="976"/>
      <c r="U68" s="976"/>
      <c r="V68" s="976">
        <v>7</v>
      </c>
      <c r="W68" s="976"/>
      <c r="X68" s="976"/>
      <c r="Y68" s="976"/>
      <c r="Z68" s="976"/>
      <c r="AA68" s="976">
        <v>3</v>
      </c>
      <c r="AB68" s="976"/>
      <c r="AC68" s="976"/>
      <c r="AD68" s="976"/>
      <c r="AE68" s="976"/>
      <c r="AF68" s="976">
        <v>3</v>
      </c>
      <c r="AG68" s="976"/>
      <c r="AH68" s="976"/>
      <c r="AI68" s="976"/>
      <c r="AJ68" s="976"/>
      <c r="AK68" s="976" t="s">
        <v>539</v>
      </c>
      <c r="AL68" s="976"/>
      <c r="AM68" s="976"/>
      <c r="AN68" s="976"/>
      <c r="AO68" s="976"/>
      <c r="AP68" s="976" t="s">
        <v>539</v>
      </c>
      <c r="AQ68" s="976"/>
      <c r="AR68" s="976"/>
      <c r="AS68" s="976"/>
      <c r="AT68" s="976"/>
      <c r="AU68" s="976" t="s">
        <v>538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541</v>
      </c>
      <c r="C69" s="969"/>
      <c r="D69" s="969"/>
      <c r="E69" s="969"/>
      <c r="F69" s="969"/>
      <c r="G69" s="969"/>
      <c r="H69" s="969"/>
      <c r="I69" s="969"/>
      <c r="J69" s="969"/>
      <c r="K69" s="969"/>
      <c r="L69" s="969"/>
      <c r="M69" s="969"/>
      <c r="N69" s="969"/>
      <c r="O69" s="969"/>
      <c r="P69" s="970"/>
      <c r="Q69" s="971">
        <v>5</v>
      </c>
      <c r="R69" s="965"/>
      <c r="S69" s="965"/>
      <c r="T69" s="965"/>
      <c r="U69" s="965"/>
      <c r="V69" s="965">
        <v>1</v>
      </c>
      <c r="W69" s="965"/>
      <c r="X69" s="965"/>
      <c r="Y69" s="965"/>
      <c r="Z69" s="965"/>
      <c r="AA69" s="965">
        <v>4</v>
      </c>
      <c r="AB69" s="965"/>
      <c r="AC69" s="965"/>
      <c r="AD69" s="965"/>
      <c r="AE69" s="965"/>
      <c r="AF69" s="965">
        <v>4</v>
      </c>
      <c r="AG69" s="965"/>
      <c r="AH69" s="965"/>
      <c r="AI69" s="965"/>
      <c r="AJ69" s="965"/>
      <c r="AK69" s="965" t="s">
        <v>539</v>
      </c>
      <c r="AL69" s="965"/>
      <c r="AM69" s="965"/>
      <c r="AN69" s="965"/>
      <c r="AO69" s="965"/>
      <c r="AP69" s="965" t="s">
        <v>539</v>
      </c>
      <c r="AQ69" s="965"/>
      <c r="AR69" s="965"/>
      <c r="AS69" s="965"/>
      <c r="AT69" s="965"/>
      <c r="AU69" s="965" t="s">
        <v>538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542</v>
      </c>
      <c r="C70" s="969"/>
      <c r="D70" s="969"/>
      <c r="E70" s="969"/>
      <c r="F70" s="969"/>
      <c r="G70" s="969"/>
      <c r="H70" s="969"/>
      <c r="I70" s="969"/>
      <c r="J70" s="969"/>
      <c r="K70" s="969"/>
      <c r="L70" s="969"/>
      <c r="M70" s="969"/>
      <c r="N70" s="969"/>
      <c r="O70" s="969"/>
      <c r="P70" s="970"/>
      <c r="Q70" s="971">
        <v>4967</v>
      </c>
      <c r="R70" s="965"/>
      <c r="S70" s="965"/>
      <c r="T70" s="965"/>
      <c r="U70" s="965"/>
      <c r="V70" s="965">
        <v>4831</v>
      </c>
      <c r="W70" s="965"/>
      <c r="X70" s="965"/>
      <c r="Y70" s="965"/>
      <c r="Z70" s="965"/>
      <c r="AA70" s="965">
        <v>136</v>
      </c>
      <c r="AB70" s="965"/>
      <c r="AC70" s="965"/>
      <c r="AD70" s="965"/>
      <c r="AE70" s="965"/>
      <c r="AF70" s="965">
        <v>136</v>
      </c>
      <c r="AG70" s="965"/>
      <c r="AH70" s="965"/>
      <c r="AI70" s="965"/>
      <c r="AJ70" s="965"/>
      <c r="AK70" s="965" t="s">
        <v>539</v>
      </c>
      <c r="AL70" s="965"/>
      <c r="AM70" s="965"/>
      <c r="AN70" s="965"/>
      <c r="AO70" s="965"/>
      <c r="AP70" s="965" t="s">
        <v>539</v>
      </c>
      <c r="AQ70" s="965"/>
      <c r="AR70" s="965"/>
      <c r="AS70" s="965"/>
      <c r="AT70" s="965"/>
      <c r="AU70" s="965" t="s">
        <v>538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545</v>
      </c>
      <c r="C71" s="969"/>
      <c r="D71" s="969"/>
      <c r="E71" s="969"/>
      <c r="F71" s="969"/>
      <c r="G71" s="969"/>
      <c r="H71" s="969"/>
      <c r="I71" s="969"/>
      <c r="J71" s="969"/>
      <c r="K71" s="969"/>
      <c r="L71" s="969"/>
      <c r="M71" s="969"/>
      <c r="N71" s="969"/>
      <c r="O71" s="969"/>
      <c r="P71" s="970"/>
      <c r="Q71" s="971">
        <v>2296</v>
      </c>
      <c r="R71" s="965"/>
      <c r="S71" s="965"/>
      <c r="T71" s="965"/>
      <c r="U71" s="965"/>
      <c r="V71" s="965">
        <v>2090</v>
      </c>
      <c r="W71" s="965"/>
      <c r="X71" s="965"/>
      <c r="Y71" s="965"/>
      <c r="Z71" s="965"/>
      <c r="AA71" s="965">
        <v>206</v>
      </c>
      <c r="AB71" s="965"/>
      <c r="AC71" s="965"/>
      <c r="AD71" s="965"/>
      <c r="AE71" s="965"/>
      <c r="AF71" s="965">
        <v>206</v>
      </c>
      <c r="AG71" s="965"/>
      <c r="AH71" s="965"/>
      <c r="AI71" s="965"/>
      <c r="AJ71" s="965"/>
      <c r="AK71" s="965">
        <v>5</v>
      </c>
      <c r="AL71" s="965"/>
      <c r="AM71" s="965"/>
      <c r="AN71" s="965"/>
      <c r="AO71" s="965"/>
      <c r="AP71" s="965" t="s">
        <v>539</v>
      </c>
      <c r="AQ71" s="965"/>
      <c r="AR71" s="965"/>
      <c r="AS71" s="965"/>
      <c r="AT71" s="965"/>
      <c r="AU71" s="965" t="s">
        <v>538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546</v>
      </c>
      <c r="C72" s="969"/>
      <c r="D72" s="969"/>
      <c r="E72" s="969"/>
      <c r="F72" s="969"/>
      <c r="G72" s="969"/>
      <c r="H72" s="969"/>
      <c r="I72" s="969"/>
      <c r="J72" s="969"/>
      <c r="K72" s="969"/>
      <c r="L72" s="969"/>
      <c r="M72" s="969"/>
      <c r="N72" s="969"/>
      <c r="O72" s="969"/>
      <c r="P72" s="970"/>
      <c r="Q72" s="971">
        <v>724982</v>
      </c>
      <c r="R72" s="965"/>
      <c r="S72" s="965"/>
      <c r="T72" s="965"/>
      <c r="U72" s="965"/>
      <c r="V72" s="965">
        <v>704734</v>
      </c>
      <c r="W72" s="965"/>
      <c r="X72" s="965"/>
      <c r="Y72" s="965"/>
      <c r="Z72" s="965"/>
      <c r="AA72" s="965">
        <v>20247</v>
      </c>
      <c r="AB72" s="965"/>
      <c r="AC72" s="965"/>
      <c r="AD72" s="965"/>
      <c r="AE72" s="965"/>
      <c r="AF72" s="965">
        <v>20247</v>
      </c>
      <c r="AG72" s="965"/>
      <c r="AH72" s="965"/>
      <c r="AI72" s="965"/>
      <c r="AJ72" s="965"/>
      <c r="AK72" s="965">
        <v>5904</v>
      </c>
      <c r="AL72" s="965"/>
      <c r="AM72" s="965"/>
      <c r="AN72" s="965"/>
      <c r="AO72" s="965"/>
      <c r="AP72" s="965" t="s">
        <v>538</v>
      </c>
      <c r="AQ72" s="965"/>
      <c r="AR72" s="965"/>
      <c r="AS72" s="965"/>
      <c r="AT72" s="965"/>
      <c r="AU72" s="965" t="s">
        <v>539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71">
        <v>910</v>
      </c>
      <c r="R73" s="965"/>
      <c r="S73" s="965"/>
      <c r="T73" s="965"/>
      <c r="U73" s="965"/>
      <c r="V73" s="965">
        <v>887</v>
      </c>
      <c r="W73" s="965"/>
      <c r="X73" s="965"/>
      <c r="Y73" s="965"/>
      <c r="Z73" s="965"/>
      <c r="AA73" s="965">
        <v>22</v>
      </c>
      <c r="AB73" s="965"/>
      <c r="AC73" s="965"/>
      <c r="AD73" s="965"/>
      <c r="AE73" s="965"/>
      <c r="AF73" s="965">
        <v>22</v>
      </c>
      <c r="AG73" s="965"/>
      <c r="AH73" s="965"/>
      <c r="AI73" s="965"/>
      <c r="AJ73" s="965"/>
      <c r="AK73" s="965" t="s">
        <v>539</v>
      </c>
      <c r="AL73" s="965"/>
      <c r="AM73" s="965"/>
      <c r="AN73" s="965"/>
      <c r="AO73" s="965"/>
      <c r="AP73" s="965" t="s">
        <v>539</v>
      </c>
      <c r="AQ73" s="965"/>
      <c r="AR73" s="965"/>
      <c r="AS73" s="965"/>
      <c r="AT73" s="965"/>
      <c r="AU73" s="965" t="s">
        <v>538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20618</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438</v>
      </c>
      <c r="CS102" s="945"/>
      <c r="CT102" s="945"/>
      <c r="CU102" s="945"/>
      <c r="CV102" s="946"/>
      <c r="CW102" s="944">
        <v>26</v>
      </c>
      <c r="CX102" s="945"/>
      <c r="CY102" s="945"/>
      <c r="CZ102" s="945"/>
      <c r="DA102" s="946"/>
      <c r="DB102" s="944" t="s">
        <v>539</v>
      </c>
      <c r="DC102" s="945"/>
      <c r="DD102" s="945"/>
      <c r="DE102" s="945"/>
      <c r="DF102" s="946"/>
      <c r="DG102" s="944" t="s">
        <v>551</v>
      </c>
      <c r="DH102" s="945"/>
      <c r="DI102" s="945"/>
      <c r="DJ102" s="945"/>
      <c r="DK102" s="946"/>
      <c r="DL102" s="944" t="s">
        <v>539</v>
      </c>
      <c r="DM102" s="945"/>
      <c r="DN102" s="945"/>
      <c r="DO102" s="945"/>
      <c r="DP102" s="946"/>
      <c r="DQ102" s="944" t="s">
        <v>550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956291</v>
      </c>
      <c r="AB110" s="871"/>
      <c r="AC110" s="871"/>
      <c r="AD110" s="871"/>
      <c r="AE110" s="872"/>
      <c r="AF110" s="873">
        <v>936215</v>
      </c>
      <c r="AG110" s="871"/>
      <c r="AH110" s="871"/>
      <c r="AI110" s="871"/>
      <c r="AJ110" s="872"/>
      <c r="AK110" s="873">
        <v>944553</v>
      </c>
      <c r="AL110" s="871"/>
      <c r="AM110" s="871"/>
      <c r="AN110" s="871"/>
      <c r="AO110" s="872"/>
      <c r="AP110" s="874">
        <v>18.2</v>
      </c>
      <c r="AQ110" s="875"/>
      <c r="AR110" s="875"/>
      <c r="AS110" s="875"/>
      <c r="AT110" s="876"/>
      <c r="AU110" s="918" t="s">
        <v>60</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7582340</v>
      </c>
      <c r="BR110" s="798"/>
      <c r="BS110" s="798"/>
      <c r="BT110" s="798"/>
      <c r="BU110" s="798"/>
      <c r="BV110" s="798">
        <v>7239119</v>
      </c>
      <c r="BW110" s="798"/>
      <c r="BX110" s="798"/>
      <c r="BY110" s="798"/>
      <c r="BZ110" s="798"/>
      <c r="CA110" s="798">
        <v>7291343</v>
      </c>
      <c r="CB110" s="798"/>
      <c r="CC110" s="798"/>
      <c r="CD110" s="798"/>
      <c r="CE110" s="798"/>
      <c r="CF110" s="859">
        <v>140.4</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1048854</v>
      </c>
      <c r="BR111" s="769"/>
      <c r="BS111" s="769"/>
      <c r="BT111" s="769"/>
      <c r="BU111" s="769"/>
      <c r="BV111" s="769">
        <v>648163</v>
      </c>
      <c r="BW111" s="769"/>
      <c r="BX111" s="769"/>
      <c r="BY111" s="769"/>
      <c r="BZ111" s="769"/>
      <c r="CA111" s="769">
        <v>295</v>
      </c>
      <c r="CB111" s="769"/>
      <c r="CC111" s="769"/>
      <c r="CD111" s="769"/>
      <c r="CE111" s="769"/>
      <c r="CF111" s="846">
        <v>0</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2661355</v>
      </c>
      <c r="BR112" s="769"/>
      <c r="BS112" s="769"/>
      <c r="BT112" s="769"/>
      <c r="BU112" s="769"/>
      <c r="BV112" s="769">
        <v>2564081</v>
      </c>
      <c r="BW112" s="769"/>
      <c r="BX112" s="769"/>
      <c r="BY112" s="769"/>
      <c r="BZ112" s="769"/>
      <c r="CA112" s="769">
        <v>2401926</v>
      </c>
      <c r="CB112" s="769"/>
      <c r="CC112" s="769"/>
      <c r="CD112" s="769"/>
      <c r="CE112" s="769"/>
      <c r="CF112" s="846">
        <v>46.3</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244243</v>
      </c>
      <c r="AB113" s="907"/>
      <c r="AC113" s="907"/>
      <c r="AD113" s="907"/>
      <c r="AE113" s="908"/>
      <c r="AF113" s="909">
        <v>252667</v>
      </c>
      <c r="AG113" s="907"/>
      <c r="AH113" s="907"/>
      <c r="AI113" s="907"/>
      <c r="AJ113" s="908"/>
      <c r="AK113" s="909">
        <v>267711</v>
      </c>
      <c r="AL113" s="907"/>
      <c r="AM113" s="907"/>
      <c r="AN113" s="907"/>
      <c r="AO113" s="908"/>
      <c r="AP113" s="910">
        <v>5.2</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3677887</v>
      </c>
      <c r="BR114" s="769"/>
      <c r="BS114" s="769"/>
      <c r="BT114" s="769"/>
      <c r="BU114" s="769"/>
      <c r="BV114" s="769">
        <v>3413207</v>
      </c>
      <c r="BW114" s="769"/>
      <c r="BX114" s="769"/>
      <c r="BY114" s="769"/>
      <c r="BZ114" s="769"/>
      <c r="CA114" s="769">
        <v>3404955</v>
      </c>
      <c r="CB114" s="769"/>
      <c r="CC114" s="769"/>
      <c r="CD114" s="769"/>
      <c r="CE114" s="769"/>
      <c r="CF114" s="846">
        <v>65.599999999999994</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196</v>
      </c>
      <c r="AB115" s="907"/>
      <c r="AC115" s="907"/>
      <c r="AD115" s="907"/>
      <c r="AE115" s="908"/>
      <c r="AF115" s="909">
        <v>260</v>
      </c>
      <c r="AG115" s="907"/>
      <c r="AH115" s="907"/>
      <c r="AI115" s="907"/>
      <c r="AJ115" s="908"/>
      <c r="AK115" s="909">
        <v>217</v>
      </c>
      <c r="AL115" s="907"/>
      <c r="AM115" s="907"/>
      <c r="AN115" s="907"/>
      <c r="AO115" s="908"/>
      <c r="AP115" s="910">
        <v>0</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1048078</v>
      </c>
      <c r="DH115" s="782"/>
      <c r="DI115" s="782"/>
      <c r="DJ115" s="782"/>
      <c r="DK115" s="783"/>
      <c r="DL115" s="784">
        <v>647647</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1200730</v>
      </c>
      <c r="AB117" s="893"/>
      <c r="AC117" s="893"/>
      <c r="AD117" s="893"/>
      <c r="AE117" s="894"/>
      <c r="AF117" s="896">
        <v>1189142</v>
      </c>
      <c r="AG117" s="893"/>
      <c r="AH117" s="893"/>
      <c r="AI117" s="893"/>
      <c r="AJ117" s="894"/>
      <c r="AK117" s="896">
        <v>1212481</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14970436</v>
      </c>
      <c r="BR118" s="856"/>
      <c r="BS118" s="856"/>
      <c r="BT118" s="856"/>
      <c r="BU118" s="856"/>
      <c r="BV118" s="856">
        <v>13864570</v>
      </c>
      <c r="BW118" s="856"/>
      <c r="BX118" s="856"/>
      <c r="BY118" s="856"/>
      <c r="BZ118" s="856"/>
      <c r="CA118" s="856">
        <v>13098519</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1120587</v>
      </c>
      <c r="BR119" s="798"/>
      <c r="BS119" s="798"/>
      <c r="BT119" s="798"/>
      <c r="BU119" s="798"/>
      <c r="BV119" s="798">
        <v>1020403</v>
      </c>
      <c r="BW119" s="798"/>
      <c r="BX119" s="798"/>
      <c r="BY119" s="798"/>
      <c r="BZ119" s="798"/>
      <c r="CA119" s="798">
        <v>786438</v>
      </c>
      <c r="CB119" s="798"/>
      <c r="CC119" s="798"/>
      <c r="CD119" s="798"/>
      <c r="CE119" s="798"/>
      <c r="CF119" s="859">
        <v>15.1</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776</v>
      </c>
      <c r="DH119" s="715"/>
      <c r="DI119" s="715"/>
      <c r="DJ119" s="715"/>
      <c r="DK119" s="716"/>
      <c r="DL119" s="717">
        <v>516</v>
      </c>
      <c r="DM119" s="715"/>
      <c r="DN119" s="715"/>
      <c r="DO119" s="715"/>
      <c r="DP119" s="716"/>
      <c r="DQ119" s="717">
        <v>295</v>
      </c>
      <c r="DR119" s="715"/>
      <c r="DS119" s="715"/>
      <c r="DT119" s="715"/>
      <c r="DU119" s="716"/>
      <c r="DV119" s="805">
        <v>0</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376058</v>
      </c>
      <c r="BR120" s="769"/>
      <c r="BS120" s="769"/>
      <c r="BT120" s="769"/>
      <c r="BU120" s="769"/>
      <c r="BV120" s="769">
        <v>160885</v>
      </c>
      <c r="BW120" s="769"/>
      <c r="BX120" s="769"/>
      <c r="BY120" s="769"/>
      <c r="BZ120" s="769"/>
      <c r="CA120" s="769">
        <v>146289</v>
      </c>
      <c r="CB120" s="769"/>
      <c r="CC120" s="769"/>
      <c r="CD120" s="769"/>
      <c r="CE120" s="769"/>
      <c r="CF120" s="846">
        <v>2.8</v>
      </c>
      <c r="CG120" s="847"/>
      <c r="CH120" s="847"/>
      <c r="CI120" s="847"/>
      <c r="CJ120" s="847"/>
      <c r="CK120" s="848" t="s">
        <v>437</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2657394</v>
      </c>
      <c r="DH120" s="798"/>
      <c r="DI120" s="798"/>
      <c r="DJ120" s="798"/>
      <c r="DK120" s="798"/>
      <c r="DL120" s="798">
        <v>2558313</v>
      </c>
      <c r="DM120" s="798"/>
      <c r="DN120" s="798"/>
      <c r="DO120" s="798"/>
      <c r="DP120" s="798"/>
      <c r="DQ120" s="798">
        <v>2398119</v>
      </c>
      <c r="DR120" s="798"/>
      <c r="DS120" s="798"/>
      <c r="DT120" s="798"/>
      <c r="DU120" s="798"/>
      <c r="DV120" s="799">
        <v>46.2</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6723315</v>
      </c>
      <c r="BR121" s="856"/>
      <c r="BS121" s="856"/>
      <c r="BT121" s="856"/>
      <c r="BU121" s="856"/>
      <c r="BV121" s="856">
        <v>6217907</v>
      </c>
      <c r="BW121" s="856"/>
      <c r="BX121" s="856"/>
      <c r="BY121" s="856"/>
      <c r="BZ121" s="856"/>
      <c r="CA121" s="856">
        <v>5884956</v>
      </c>
      <c r="CB121" s="856"/>
      <c r="CC121" s="856"/>
      <c r="CD121" s="856"/>
      <c r="CE121" s="856"/>
      <c r="CF121" s="857">
        <v>113.3</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3961</v>
      </c>
      <c r="DH121" s="769"/>
      <c r="DI121" s="769"/>
      <c r="DJ121" s="769"/>
      <c r="DK121" s="769"/>
      <c r="DL121" s="769">
        <v>5768</v>
      </c>
      <c r="DM121" s="769"/>
      <c r="DN121" s="769"/>
      <c r="DO121" s="769"/>
      <c r="DP121" s="769"/>
      <c r="DQ121" s="769">
        <v>3807</v>
      </c>
      <c r="DR121" s="769"/>
      <c r="DS121" s="769"/>
      <c r="DT121" s="769"/>
      <c r="DU121" s="769"/>
      <c r="DV121" s="821">
        <v>0.1</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8219960</v>
      </c>
      <c r="BR122" s="838"/>
      <c r="BS122" s="838"/>
      <c r="BT122" s="838"/>
      <c r="BU122" s="838"/>
      <c r="BV122" s="838">
        <v>7399195</v>
      </c>
      <c r="BW122" s="838"/>
      <c r="BX122" s="838"/>
      <c r="BY122" s="838"/>
      <c r="BZ122" s="838"/>
      <c r="CA122" s="838">
        <v>6817683</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119</v>
      </c>
      <c r="BR123" s="830"/>
      <c r="BS123" s="830"/>
      <c r="BT123" s="830"/>
      <c r="BU123" s="830"/>
      <c r="BV123" s="830">
        <v>121.6</v>
      </c>
      <c r="BW123" s="830"/>
      <c r="BX123" s="830"/>
      <c r="BY123" s="830"/>
      <c r="BZ123" s="830"/>
      <c r="CA123" s="830">
        <v>120.9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196</v>
      </c>
      <c r="AB127" s="782"/>
      <c r="AC127" s="782"/>
      <c r="AD127" s="782"/>
      <c r="AE127" s="783"/>
      <c r="AF127" s="784">
        <v>260</v>
      </c>
      <c r="AG127" s="782"/>
      <c r="AH127" s="782"/>
      <c r="AI127" s="782"/>
      <c r="AJ127" s="783"/>
      <c r="AK127" s="784">
        <v>217</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14.51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17878</v>
      </c>
      <c r="AB128" s="722"/>
      <c r="AC128" s="722"/>
      <c r="AD128" s="722"/>
      <c r="AE128" s="723"/>
      <c r="AF128" s="724">
        <v>17879</v>
      </c>
      <c r="AG128" s="722"/>
      <c r="AH128" s="722"/>
      <c r="AI128" s="722"/>
      <c r="AJ128" s="723"/>
      <c r="AK128" s="724">
        <v>17879</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19.510000000000002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6366321</v>
      </c>
      <c r="AB129" s="782"/>
      <c r="AC129" s="782"/>
      <c r="AD129" s="782"/>
      <c r="AE129" s="783"/>
      <c r="AF129" s="784">
        <v>5975257</v>
      </c>
      <c r="AG129" s="782"/>
      <c r="AH129" s="782"/>
      <c r="AI129" s="782"/>
      <c r="AJ129" s="783"/>
      <c r="AK129" s="784">
        <v>5869917</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9.3000000000000007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696075</v>
      </c>
      <c r="AB130" s="782"/>
      <c r="AC130" s="782"/>
      <c r="AD130" s="782"/>
      <c r="AE130" s="783"/>
      <c r="AF130" s="784">
        <v>660612</v>
      </c>
      <c r="AG130" s="782"/>
      <c r="AH130" s="782"/>
      <c r="AI130" s="782"/>
      <c r="AJ130" s="783"/>
      <c r="AK130" s="784">
        <v>676624</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120.9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5670246</v>
      </c>
      <c r="AB131" s="715"/>
      <c r="AC131" s="715"/>
      <c r="AD131" s="715"/>
      <c r="AE131" s="716"/>
      <c r="AF131" s="717">
        <v>5314645</v>
      </c>
      <c r="AG131" s="715"/>
      <c r="AH131" s="715"/>
      <c r="AI131" s="715"/>
      <c r="AJ131" s="716"/>
      <c r="AK131" s="717">
        <v>5193293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8.584759815</v>
      </c>
      <c r="AB132" s="738"/>
      <c r="AC132" s="738"/>
      <c r="AD132" s="738"/>
      <c r="AE132" s="739"/>
      <c r="AF132" s="740">
        <v>9.6083745950000008</v>
      </c>
      <c r="AG132" s="738"/>
      <c r="AH132" s="738"/>
      <c r="AI132" s="738"/>
      <c r="AJ132" s="739"/>
      <c r="AK132" s="740">
        <v>9.9739799009999999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9</v>
      </c>
      <c r="AB133" s="747"/>
      <c r="AC133" s="747"/>
      <c r="AD133" s="747"/>
      <c r="AE133" s="748"/>
      <c r="AF133" s="746">
        <v>9.1</v>
      </c>
      <c r="AG133" s="747"/>
      <c r="AH133" s="747"/>
      <c r="AI133" s="747"/>
      <c r="AJ133" s="748"/>
      <c r="AK133" s="746">
        <v>9.3000000000000007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F7" zoomScale="70" zoomScaleNormal="85" zoomScaleSheetLayoutView="70" workbookViewId="0">
      <selection activeCell="AC29" sqref="AC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2910697</v>
      </c>
      <c r="L9" s="264">
        <v>230569</v>
      </c>
      <c r="M9" s="265">
        <v>87341</v>
      </c>
      <c r="N9" s="266">
        <v>164</v>
      </c>
    </row>
    <row r="10" spans="1:16">
      <c r="A10" s="248"/>
      <c r="B10" s="244"/>
      <c r="C10" s="244"/>
      <c r="D10" s="244"/>
      <c r="E10" s="244"/>
      <c r="F10" s="244"/>
      <c r="G10" s="1131" t="s">
        <v>473</v>
      </c>
      <c r="H10" s="1132"/>
      <c r="I10" s="1132"/>
      <c r="J10" s="1133"/>
      <c r="K10" s="267">
        <v>113959</v>
      </c>
      <c r="L10" s="268">
        <v>9027</v>
      </c>
      <c r="M10" s="269">
        <v>8730</v>
      </c>
      <c r="N10" s="270">
        <v>3.4</v>
      </c>
    </row>
    <row r="11" spans="1:16" ht="13.5" customHeight="1">
      <c r="A11" s="248"/>
      <c r="B11" s="244"/>
      <c r="C11" s="244"/>
      <c r="D11" s="244"/>
      <c r="E11" s="244"/>
      <c r="F11" s="244"/>
      <c r="G11" s="1131" t="s">
        <v>474</v>
      </c>
      <c r="H11" s="1132"/>
      <c r="I11" s="1132"/>
      <c r="J11" s="1133"/>
      <c r="K11" s="267">
        <v>69</v>
      </c>
      <c r="L11" s="268">
        <v>5</v>
      </c>
      <c r="M11" s="269">
        <v>12876</v>
      </c>
      <c r="N11" s="270">
        <v>-100</v>
      </c>
    </row>
    <row r="12" spans="1:16" ht="13.5" customHeight="1">
      <c r="A12" s="248"/>
      <c r="B12" s="244"/>
      <c r="C12" s="244"/>
      <c r="D12" s="244"/>
      <c r="E12" s="244"/>
      <c r="F12" s="244"/>
      <c r="G12" s="1131" t="s">
        <v>475</v>
      </c>
      <c r="H12" s="1132"/>
      <c r="I12" s="1132"/>
      <c r="J12" s="1133"/>
      <c r="K12" s="267" t="s">
        <v>476</v>
      </c>
      <c r="L12" s="268" t="s">
        <v>476</v>
      </c>
      <c r="M12" s="269">
        <v>1090</v>
      </c>
      <c r="N12" s="270" t="s">
        <v>476</v>
      </c>
    </row>
    <row r="13" spans="1:16" ht="13.5" customHeight="1">
      <c r="A13" s="248"/>
      <c r="B13" s="244"/>
      <c r="C13" s="244"/>
      <c r="D13" s="244"/>
      <c r="E13" s="244"/>
      <c r="F13" s="244"/>
      <c r="G13" s="1131" t="s">
        <v>477</v>
      </c>
      <c r="H13" s="1132"/>
      <c r="I13" s="1132"/>
      <c r="J13" s="1133"/>
      <c r="K13" s="267" t="s">
        <v>476</v>
      </c>
      <c r="L13" s="268" t="s">
        <v>476</v>
      </c>
      <c r="M13" s="269">
        <v>18</v>
      </c>
      <c r="N13" s="270" t="s">
        <v>476</v>
      </c>
    </row>
    <row r="14" spans="1:16" ht="13.5" customHeight="1">
      <c r="A14" s="248"/>
      <c r="B14" s="244"/>
      <c r="C14" s="244"/>
      <c r="D14" s="244"/>
      <c r="E14" s="244"/>
      <c r="F14" s="244"/>
      <c r="G14" s="1131" t="s">
        <v>478</v>
      </c>
      <c r="H14" s="1132"/>
      <c r="I14" s="1132"/>
      <c r="J14" s="1133"/>
      <c r="K14" s="267">
        <v>49619</v>
      </c>
      <c r="L14" s="268">
        <v>3931</v>
      </c>
      <c r="M14" s="269">
        <v>4293</v>
      </c>
      <c r="N14" s="270">
        <v>-8.4</v>
      </c>
    </row>
    <row r="15" spans="1:16" ht="13.5" customHeight="1">
      <c r="A15" s="248"/>
      <c r="B15" s="244"/>
      <c r="C15" s="244"/>
      <c r="D15" s="244"/>
      <c r="E15" s="244"/>
      <c r="F15" s="244"/>
      <c r="G15" s="1131" t="s">
        <v>479</v>
      </c>
      <c r="H15" s="1132"/>
      <c r="I15" s="1132"/>
      <c r="J15" s="1133"/>
      <c r="K15" s="267">
        <v>7611</v>
      </c>
      <c r="L15" s="268">
        <v>603</v>
      </c>
      <c r="M15" s="269">
        <v>2010</v>
      </c>
      <c r="N15" s="270">
        <v>-70</v>
      </c>
    </row>
    <row r="16" spans="1:16">
      <c r="A16" s="248"/>
      <c r="B16" s="244"/>
      <c r="C16" s="244"/>
      <c r="D16" s="244"/>
      <c r="E16" s="244"/>
      <c r="F16" s="244"/>
      <c r="G16" s="1134" t="s">
        <v>480</v>
      </c>
      <c r="H16" s="1135"/>
      <c r="I16" s="1135"/>
      <c r="J16" s="1136"/>
      <c r="K16" s="268">
        <v>-363992</v>
      </c>
      <c r="L16" s="268">
        <v>-28833</v>
      </c>
      <c r="M16" s="269">
        <v>-10218</v>
      </c>
      <c r="N16" s="270">
        <v>182.2</v>
      </c>
    </row>
    <row r="17" spans="1:16">
      <c r="A17" s="248"/>
      <c r="B17" s="244"/>
      <c r="C17" s="244"/>
      <c r="D17" s="244"/>
      <c r="E17" s="244"/>
      <c r="F17" s="244"/>
      <c r="G17" s="1134" t="s">
        <v>170</v>
      </c>
      <c r="H17" s="1135"/>
      <c r="I17" s="1135"/>
      <c r="J17" s="1136"/>
      <c r="K17" s="268">
        <v>2717963</v>
      </c>
      <c r="L17" s="268">
        <v>215301</v>
      </c>
      <c r="M17" s="269">
        <v>106139</v>
      </c>
      <c r="N17" s="270">
        <v>102.8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27.33</v>
      </c>
      <c r="L21" s="281">
        <v>10.27</v>
      </c>
      <c r="M21" s="282">
        <v>17.059999999999999</v>
      </c>
      <c r="N21" s="249"/>
      <c r="O21" s="283"/>
      <c r="P21" s="279"/>
    </row>
    <row r="22" spans="1:16" s="284" customFormat="1">
      <c r="A22" s="279"/>
      <c r="B22" s="249"/>
      <c r="C22" s="249"/>
      <c r="D22" s="249"/>
      <c r="E22" s="249"/>
      <c r="F22" s="249"/>
      <c r="G22" s="1128" t="s">
        <v>486</v>
      </c>
      <c r="H22" s="1129"/>
      <c r="I22" s="1129"/>
      <c r="J22" s="1130"/>
      <c r="K22" s="285">
        <v>98.4</v>
      </c>
      <c r="L22" s="286">
        <v>95.1</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944553</v>
      </c>
      <c r="L32" s="294">
        <v>74822</v>
      </c>
      <c r="M32" s="295">
        <v>57922</v>
      </c>
      <c r="N32" s="296">
        <v>29.2</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t="s">
        <v>476</v>
      </c>
      <c r="N34" s="296" t="s">
        <v>476</v>
      </c>
    </row>
    <row r="35" spans="1:16" ht="27" customHeight="1">
      <c r="A35" s="248"/>
      <c r="B35" s="244"/>
      <c r="C35" s="244"/>
      <c r="D35" s="244"/>
      <c r="E35" s="244"/>
      <c r="F35" s="244"/>
      <c r="G35" s="1119" t="s">
        <v>493</v>
      </c>
      <c r="H35" s="1120"/>
      <c r="I35" s="1120"/>
      <c r="J35" s="1121"/>
      <c r="K35" s="294">
        <v>267711</v>
      </c>
      <c r="L35" s="294">
        <v>21207</v>
      </c>
      <c r="M35" s="295">
        <v>16698</v>
      </c>
      <c r="N35" s="296">
        <v>27</v>
      </c>
    </row>
    <row r="36" spans="1:16" ht="27" customHeight="1">
      <c r="A36" s="248"/>
      <c r="B36" s="244"/>
      <c r="C36" s="244"/>
      <c r="D36" s="244"/>
      <c r="E36" s="244"/>
      <c r="F36" s="244"/>
      <c r="G36" s="1119" t="s">
        <v>494</v>
      </c>
      <c r="H36" s="1120"/>
      <c r="I36" s="1120"/>
      <c r="J36" s="1121"/>
      <c r="K36" s="294" t="s">
        <v>476</v>
      </c>
      <c r="L36" s="294" t="s">
        <v>476</v>
      </c>
      <c r="M36" s="295">
        <v>4963</v>
      </c>
      <c r="N36" s="296" t="s">
        <v>476</v>
      </c>
    </row>
    <row r="37" spans="1:16" ht="13.5" customHeight="1">
      <c r="A37" s="248"/>
      <c r="B37" s="244"/>
      <c r="C37" s="244"/>
      <c r="D37" s="244"/>
      <c r="E37" s="244"/>
      <c r="F37" s="244"/>
      <c r="G37" s="1119" t="s">
        <v>495</v>
      </c>
      <c r="H37" s="1120"/>
      <c r="I37" s="1120"/>
      <c r="J37" s="1121"/>
      <c r="K37" s="294">
        <v>217</v>
      </c>
      <c r="L37" s="294">
        <v>17</v>
      </c>
      <c r="M37" s="295">
        <v>1334</v>
      </c>
      <c r="N37" s="296">
        <v>-98.7</v>
      </c>
    </row>
    <row r="38" spans="1:16" ht="27" customHeight="1">
      <c r="A38" s="248"/>
      <c r="B38" s="244"/>
      <c r="C38" s="244"/>
      <c r="D38" s="244"/>
      <c r="E38" s="244"/>
      <c r="F38" s="244"/>
      <c r="G38" s="1122" t="s">
        <v>496</v>
      </c>
      <c r="H38" s="1123"/>
      <c r="I38" s="1123"/>
      <c r="J38" s="1124"/>
      <c r="K38" s="297" t="s">
        <v>476</v>
      </c>
      <c r="L38" s="297" t="s">
        <v>476</v>
      </c>
      <c r="M38" s="298">
        <v>8</v>
      </c>
      <c r="N38" s="299" t="s">
        <v>476</v>
      </c>
      <c r="O38" s="293"/>
    </row>
    <row r="39" spans="1:16">
      <c r="A39" s="248"/>
      <c r="B39" s="244"/>
      <c r="C39" s="244"/>
      <c r="D39" s="244"/>
      <c r="E39" s="244"/>
      <c r="F39" s="244"/>
      <c r="G39" s="1122" t="s">
        <v>497</v>
      </c>
      <c r="H39" s="1123"/>
      <c r="I39" s="1123"/>
      <c r="J39" s="1124"/>
      <c r="K39" s="300">
        <v>-17879</v>
      </c>
      <c r="L39" s="300">
        <v>-1416</v>
      </c>
      <c r="M39" s="301">
        <v>-2783</v>
      </c>
      <c r="N39" s="302">
        <v>-49.1</v>
      </c>
      <c r="O39" s="293"/>
    </row>
    <row r="40" spans="1:16" ht="27" customHeight="1">
      <c r="A40" s="248"/>
      <c r="B40" s="244"/>
      <c r="C40" s="244"/>
      <c r="D40" s="244"/>
      <c r="E40" s="244"/>
      <c r="F40" s="244"/>
      <c r="G40" s="1119" t="s">
        <v>498</v>
      </c>
      <c r="H40" s="1120"/>
      <c r="I40" s="1120"/>
      <c r="J40" s="1121"/>
      <c r="K40" s="300">
        <v>-676624</v>
      </c>
      <c r="L40" s="300">
        <v>-53598</v>
      </c>
      <c r="M40" s="301">
        <v>-52415</v>
      </c>
      <c r="N40" s="302">
        <v>2.2999999999999998</v>
      </c>
      <c r="O40" s="293"/>
    </row>
    <row r="41" spans="1:16">
      <c r="A41" s="248"/>
      <c r="B41" s="244"/>
      <c r="C41" s="244"/>
      <c r="D41" s="244"/>
      <c r="E41" s="244"/>
      <c r="F41" s="244"/>
      <c r="G41" s="1125" t="s">
        <v>280</v>
      </c>
      <c r="H41" s="1126"/>
      <c r="I41" s="1126"/>
      <c r="J41" s="1127"/>
      <c r="K41" s="294">
        <v>517978</v>
      </c>
      <c r="L41" s="300">
        <v>41031</v>
      </c>
      <c r="M41" s="301">
        <v>25727</v>
      </c>
      <c r="N41" s="302">
        <v>59.5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336818</v>
      </c>
      <c r="J51" s="320">
        <v>25895</v>
      </c>
      <c r="K51" s="321">
        <v>-54.9</v>
      </c>
      <c r="L51" s="322">
        <v>70254</v>
      </c>
      <c r="M51" s="323">
        <v>32.700000000000003</v>
      </c>
      <c r="N51" s="324">
        <v>-87.6</v>
      </c>
    </row>
    <row r="52" spans="1:14">
      <c r="A52" s="248"/>
      <c r="B52" s="244"/>
      <c r="C52" s="244"/>
      <c r="D52" s="244"/>
      <c r="E52" s="244"/>
      <c r="F52" s="244"/>
      <c r="G52" s="325"/>
      <c r="H52" s="326" t="s">
        <v>509</v>
      </c>
      <c r="I52" s="327">
        <v>272223</v>
      </c>
      <c r="J52" s="328">
        <v>20929</v>
      </c>
      <c r="K52" s="329">
        <v>-57.2</v>
      </c>
      <c r="L52" s="330">
        <v>41764</v>
      </c>
      <c r="M52" s="331">
        <v>46.6</v>
      </c>
      <c r="N52" s="332">
        <v>-103.8</v>
      </c>
    </row>
    <row r="53" spans="1:14">
      <c r="A53" s="248"/>
      <c r="B53" s="244"/>
      <c r="C53" s="244"/>
      <c r="D53" s="244"/>
      <c r="E53" s="244"/>
      <c r="F53" s="244"/>
      <c r="G53" s="310" t="s">
        <v>510</v>
      </c>
      <c r="H53" s="311"/>
      <c r="I53" s="319">
        <v>478625</v>
      </c>
      <c r="J53" s="320">
        <v>36985</v>
      </c>
      <c r="K53" s="321">
        <v>42.8</v>
      </c>
      <c r="L53" s="322">
        <v>89245</v>
      </c>
      <c r="M53" s="323">
        <v>27</v>
      </c>
      <c r="N53" s="324">
        <v>15.8</v>
      </c>
    </row>
    <row r="54" spans="1:14">
      <c r="A54" s="248"/>
      <c r="B54" s="244"/>
      <c r="C54" s="244"/>
      <c r="D54" s="244"/>
      <c r="E54" s="244"/>
      <c r="F54" s="244"/>
      <c r="G54" s="325"/>
      <c r="H54" s="326" t="s">
        <v>509</v>
      </c>
      <c r="I54" s="327">
        <v>433988</v>
      </c>
      <c r="J54" s="328">
        <v>33536</v>
      </c>
      <c r="K54" s="329">
        <v>60.2</v>
      </c>
      <c r="L54" s="330">
        <v>42966</v>
      </c>
      <c r="M54" s="331">
        <v>2.9</v>
      </c>
      <c r="N54" s="332">
        <v>57.3</v>
      </c>
    </row>
    <row r="55" spans="1:14">
      <c r="A55" s="248"/>
      <c r="B55" s="244"/>
      <c r="C55" s="244"/>
      <c r="D55" s="244"/>
      <c r="E55" s="244"/>
      <c r="F55" s="244"/>
      <c r="G55" s="310" t="s">
        <v>511</v>
      </c>
      <c r="H55" s="311"/>
      <c r="I55" s="319">
        <v>378573</v>
      </c>
      <c r="J55" s="320">
        <v>29929</v>
      </c>
      <c r="K55" s="321">
        <v>-19.100000000000001</v>
      </c>
      <c r="L55" s="322">
        <v>70897</v>
      </c>
      <c r="M55" s="323">
        <v>-20.6</v>
      </c>
      <c r="N55" s="324">
        <v>1.5</v>
      </c>
    </row>
    <row r="56" spans="1:14">
      <c r="A56" s="248"/>
      <c r="B56" s="244"/>
      <c r="C56" s="244"/>
      <c r="D56" s="244"/>
      <c r="E56" s="244"/>
      <c r="F56" s="244"/>
      <c r="G56" s="325"/>
      <c r="H56" s="326" t="s">
        <v>509</v>
      </c>
      <c r="I56" s="327">
        <v>274006</v>
      </c>
      <c r="J56" s="328">
        <v>21662</v>
      </c>
      <c r="K56" s="329">
        <v>-35.4</v>
      </c>
      <c r="L56" s="330">
        <v>39878</v>
      </c>
      <c r="M56" s="331">
        <v>-7.2</v>
      </c>
      <c r="N56" s="332">
        <v>-28.2</v>
      </c>
    </row>
    <row r="57" spans="1:14">
      <c r="A57" s="248"/>
      <c r="B57" s="244"/>
      <c r="C57" s="244"/>
      <c r="D57" s="244"/>
      <c r="E57" s="244"/>
      <c r="F57" s="244"/>
      <c r="G57" s="310" t="s">
        <v>512</v>
      </c>
      <c r="H57" s="311"/>
      <c r="I57" s="319">
        <v>738214</v>
      </c>
      <c r="J57" s="320">
        <v>58242</v>
      </c>
      <c r="K57" s="321">
        <v>94.6</v>
      </c>
      <c r="L57" s="322">
        <v>66496</v>
      </c>
      <c r="M57" s="323">
        <v>-6.2</v>
      </c>
      <c r="N57" s="324">
        <v>100.8</v>
      </c>
    </row>
    <row r="58" spans="1:14">
      <c r="A58" s="248"/>
      <c r="B58" s="244"/>
      <c r="C58" s="244"/>
      <c r="D58" s="244"/>
      <c r="E58" s="244"/>
      <c r="F58" s="244"/>
      <c r="G58" s="325"/>
      <c r="H58" s="326" t="s">
        <v>509</v>
      </c>
      <c r="I58" s="327">
        <v>697667</v>
      </c>
      <c r="J58" s="328">
        <v>55043</v>
      </c>
      <c r="K58" s="329">
        <v>154.1</v>
      </c>
      <c r="L58" s="330">
        <v>36530</v>
      </c>
      <c r="M58" s="331">
        <v>-8.4</v>
      </c>
      <c r="N58" s="332">
        <v>162.5</v>
      </c>
    </row>
    <row r="59" spans="1:14">
      <c r="A59" s="248"/>
      <c r="B59" s="244"/>
      <c r="C59" s="244"/>
      <c r="D59" s="244"/>
      <c r="E59" s="244"/>
      <c r="F59" s="244"/>
      <c r="G59" s="310" t="s">
        <v>513</v>
      </c>
      <c r="H59" s="311"/>
      <c r="I59" s="319">
        <v>384595</v>
      </c>
      <c r="J59" s="320">
        <v>30465</v>
      </c>
      <c r="K59" s="321">
        <v>-47.7</v>
      </c>
      <c r="L59" s="322">
        <v>82748</v>
      </c>
      <c r="M59" s="323">
        <v>24.4</v>
      </c>
      <c r="N59" s="324">
        <v>-72.099999999999994</v>
      </c>
    </row>
    <row r="60" spans="1:14">
      <c r="A60" s="248"/>
      <c r="B60" s="244"/>
      <c r="C60" s="244"/>
      <c r="D60" s="244"/>
      <c r="E60" s="244"/>
      <c r="F60" s="244"/>
      <c r="G60" s="325"/>
      <c r="H60" s="326" t="s">
        <v>509</v>
      </c>
      <c r="I60" s="333">
        <v>241453</v>
      </c>
      <c r="J60" s="328">
        <v>19127</v>
      </c>
      <c r="K60" s="329">
        <v>-65.3</v>
      </c>
      <c r="L60" s="330">
        <v>44732</v>
      </c>
      <c r="M60" s="331">
        <v>22.5</v>
      </c>
      <c r="N60" s="332">
        <v>-87.8</v>
      </c>
    </row>
    <row r="61" spans="1:14">
      <c r="A61" s="248"/>
      <c r="B61" s="244"/>
      <c r="C61" s="244"/>
      <c r="D61" s="244"/>
      <c r="E61" s="244"/>
      <c r="F61" s="244"/>
      <c r="G61" s="310" t="s">
        <v>514</v>
      </c>
      <c r="H61" s="334"/>
      <c r="I61" s="335">
        <v>463365</v>
      </c>
      <c r="J61" s="336">
        <v>36303</v>
      </c>
      <c r="K61" s="337">
        <v>3.1</v>
      </c>
      <c r="L61" s="338">
        <v>75928</v>
      </c>
      <c r="M61" s="339">
        <v>11.5</v>
      </c>
      <c r="N61" s="324">
        <v>-8.4</v>
      </c>
    </row>
    <row r="62" spans="1:14">
      <c r="A62" s="248"/>
      <c r="B62" s="244"/>
      <c r="C62" s="244"/>
      <c r="D62" s="244"/>
      <c r="E62" s="244"/>
      <c r="F62" s="244"/>
      <c r="G62" s="325"/>
      <c r="H62" s="326" t="s">
        <v>509</v>
      </c>
      <c r="I62" s="327">
        <v>383867</v>
      </c>
      <c r="J62" s="328">
        <v>30059</v>
      </c>
      <c r="K62" s="329">
        <v>11.3</v>
      </c>
      <c r="L62" s="330">
        <v>41174</v>
      </c>
      <c r="M62" s="331">
        <v>11.3</v>
      </c>
      <c r="N62" s="332">
        <v>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0" zoomScaleNormal="70" zoomScaleSheetLayoutView="100" workbookViewId="0">
      <selection activeCell="P40" sqref="P4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7.96</v>
      </c>
      <c r="G47" s="12">
        <v>10.65</v>
      </c>
      <c r="H47" s="12">
        <v>8.91</v>
      </c>
      <c r="I47" s="12">
        <v>7.83</v>
      </c>
      <c r="J47" s="13">
        <v>4.37</v>
      </c>
    </row>
    <row r="48" spans="2:10" ht="57.75" customHeight="1">
      <c r="B48" s="14"/>
      <c r="C48" s="1139" t="s">
        <v>4</v>
      </c>
      <c r="D48" s="1139"/>
      <c r="E48" s="1140"/>
      <c r="F48" s="15">
        <v>4.0999999999999996</v>
      </c>
      <c r="G48" s="16">
        <v>2.37</v>
      </c>
      <c r="H48" s="16">
        <v>3.93</v>
      </c>
      <c r="I48" s="16">
        <v>3.33</v>
      </c>
      <c r="J48" s="17">
        <v>7.86</v>
      </c>
    </row>
    <row r="49" spans="2:10" ht="57.75" customHeight="1" thickBot="1">
      <c r="B49" s="18"/>
      <c r="C49" s="1141" t="s">
        <v>5</v>
      </c>
      <c r="D49" s="1141"/>
      <c r="E49" s="1142"/>
      <c r="F49" s="19">
        <v>2.6</v>
      </c>
      <c r="G49" s="20">
        <v>0.69</v>
      </c>
      <c r="H49" s="20" t="s">
        <v>521</v>
      </c>
      <c r="I49" s="20" t="s">
        <v>522</v>
      </c>
      <c r="J49" s="21">
        <v>0.87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7"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523</v>
      </c>
      <c r="D34" s="1149"/>
      <c r="E34" s="1150"/>
      <c r="F34" s="32">
        <v>4.04</v>
      </c>
      <c r="G34" s="33">
        <v>2.19</v>
      </c>
      <c r="H34" s="33">
        <v>3.7</v>
      </c>
      <c r="I34" s="33">
        <v>3.19</v>
      </c>
      <c r="J34" s="34">
        <v>7.56</v>
      </c>
      <c r="K34" s="22"/>
      <c r="L34" s="22"/>
      <c r="M34" s="22"/>
      <c r="N34" s="22"/>
      <c r="O34" s="22"/>
      <c r="P34" s="22"/>
    </row>
    <row r="35" spans="1:16" ht="39" customHeight="1">
      <c r="A35" s="22"/>
      <c r="B35" s="35"/>
      <c r="C35" s="1143" t="s">
        <v>524</v>
      </c>
      <c r="D35" s="1144"/>
      <c r="E35" s="1145"/>
      <c r="F35" s="36">
        <v>2.3199999999999998</v>
      </c>
      <c r="G35" s="37">
        <v>2.86</v>
      </c>
      <c r="H35" s="37">
        <v>2.37</v>
      </c>
      <c r="I35" s="37">
        <v>2.48</v>
      </c>
      <c r="J35" s="38">
        <v>2.4500000000000002</v>
      </c>
      <c r="K35" s="22"/>
      <c r="L35" s="22"/>
      <c r="M35" s="22"/>
      <c r="N35" s="22"/>
      <c r="O35" s="22"/>
      <c r="P35" s="22"/>
    </row>
    <row r="36" spans="1:16" ht="39" customHeight="1">
      <c r="A36" s="22"/>
      <c r="B36" s="35"/>
      <c r="C36" s="1143" t="s">
        <v>525</v>
      </c>
      <c r="D36" s="1144"/>
      <c r="E36" s="1145"/>
      <c r="F36" s="36">
        <v>0.7</v>
      </c>
      <c r="G36" s="37">
        <v>1.17</v>
      </c>
      <c r="H36" s="37">
        <v>0.86</v>
      </c>
      <c r="I36" s="37">
        <v>0.65</v>
      </c>
      <c r="J36" s="38">
        <v>1.3</v>
      </c>
      <c r="K36" s="22"/>
      <c r="L36" s="22"/>
      <c r="M36" s="22"/>
      <c r="N36" s="22"/>
      <c r="O36" s="22"/>
      <c r="P36" s="22"/>
    </row>
    <row r="37" spans="1:16" ht="39" customHeight="1">
      <c r="A37" s="22"/>
      <c r="B37" s="35"/>
      <c r="C37" s="1143" t="s">
        <v>526</v>
      </c>
      <c r="D37" s="1144"/>
      <c r="E37" s="1145"/>
      <c r="F37" s="36">
        <v>0.25</v>
      </c>
      <c r="G37" s="37">
        <v>0.28999999999999998</v>
      </c>
      <c r="H37" s="37">
        <v>0.27</v>
      </c>
      <c r="I37" s="37">
        <v>0.28999999999999998</v>
      </c>
      <c r="J37" s="38">
        <v>0.84</v>
      </c>
      <c r="K37" s="22"/>
      <c r="L37" s="22"/>
      <c r="M37" s="22"/>
      <c r="N37" s="22"/>
      <c r="O37" s="22"/>
      <c r="P37" s="22"/>
    </row>
    <row r="38" spans="1:16" ht="39" customHeight="1">
      <c r="A38" s="22"/>
      <c r="B38" s="35"/>
      <c r="C38" s="1143" t="s">
        <v>527</v>
      </c>
      <c r="D38" s="1144"/>
      <c r="E38" s="1145"/>
      <c r="F38" s="36">
        <v>0.91</v>
      </c>
      <c r="G38" s="37">
        <v>1.26</v>
      </c>
      <c r="H38" s="37">
        <v>1.29</v>
      </c>
      <c r="I38" s="37">
        <v>0.85</v>
      </c>
      <c r="J38" s="38">
        <v>0.62</v>
      </c>
      <c r="K38" s="22"/>
      <c r="L38" s="22"/>
      <c r="M38" s="22"/>
      <c r="N38" s="22"/>
      <c r="O38" s="22"/>
      <c r="P38" s="22"/>
    </row>
    <row r="39" spans="1:16" ht="39" customHeight="1">
      <c r="A39" s="22"/>
      <c r="B39" s="35"/>
      <c r="C39" s="1143" t="s">
        <v>528</v>
      </c>
      <c r="D39" s="1144"/>
      <c r="E39" s="1145"/>
      <c r="F39" s="36">
        <v>0.06</v>
      </c>
      <c r="G39" s="37">
        <v>0.18</v>
      </c>
      <c r="H39" s="37">
        <v>0.24</v>
      </c>
      <c r="I39" s="37">
        <v>0.15</v>
      </c>
      <c r="J39" s="38">
        <v>0.3</v>
      </c>
      <c r="K39" s="22"/>
      <c r="L39" s="22"/>
      <c r="M39" s="22"/>
      <c r="N39" s="22"/>
      <c r="O39" s="22"/>
      <c r="P39" s="22"/>
    </row>
    <row r="40" spans="1:16" ht="39" customHeight="1">
      <c r="A40" s="22"/>
      <c r="B40" s="35"/>
      <c r="C40" s="1143" t="s">
        <v>529</v>
      </c>
      <c r="D40" s="1144"/>
      <c r="E40" s="1145"/>
      <c r="F40" s="36">
        <v>0.4</v>
      </c>
      <c r="G40" s="37">
        <v>0.35</v>
      </c>
      <c r="H40" s="37">
        <v>0.18</v>
      </c>
      <c r="I40" s="37">
        <v>0.33</v>
      </c>
      <c r="J40" s="38">
        <v>0.17</v>
      </c>
      <c r="K40" s="22"/>
      <c r="L40" s="22"/>
      <c r="M40" s="22"/>
      <c r="N40" s="22"/>
      <c r="O40" s="22"/>
      <c r="P40" s="22"/>
    </row>
    <row r="41" spans="1:16" ht="39" customHeight="1">
      <c r="A41" s="22"/>
      <c r="B41" s="35"/>
      <c r="C41" s="1143" t="s">
        <v>530</v>
      </c>
      <c r="D41" s="1144"/>
      <c r="E41" s="1145"/>
      <c r="F41" s="36">
        <v>0.28000000000000003</v>
      </c>
      <c r="G41" s="37">
        <v>0.1</v>
      </c>
      <c r="H41" s="37">
        <v>0.13</v>
      </c>
      <c r="I41" s="37">
        <v>0.17</v>
      </c>
      <c r="J41" s="38">
        <v>0.1</v>
      </c>
      <c r="K41" s="22"/>
      <c r="L41" s="22"/>
      <c r="M41" s="22"/>
      <c r="N41" s="22"/>
      <c r="O41" s="22"/>
      <c r="P41" s="22"/>
    </row>
    <row r="42" spans="1:16" ht="39" customHeight="1">
      <c r="A42" s="22"/>
      <c r="B42" s="39"/>
      <c r="C42" s="1143" t="s">
        <v>531</v>
      </c>
      <c r="D42" s="1144"/>
      <c r="E42" s="1145"/>
      <c r="F42" s="36" t="s">
        <v>532</v>
      </c>
      <c r="G42" s="37" t="s">
        <v>476</v>
      </c>
      <c r="H42" s="37" t="s">
        <v>476</v>
      </c>
      <c r="I42" s="37" t="s">
        <v>476</v>
      </c>
      <c r="J42" s="38" t="s">
        <v>476</v>
      </c>
      <c r="K42" s="22"/>
      <c r="L42" s="22"/>
      <c r="M42" s="22"/>
      <c r="N42" s="22"/>
      <c r="O42" s="22"/>
      <c r="P42" s="22"/>
    </row>
    <row r="43" spans="1:16" ht="39" customHeight="1" thickBot="1">
      <c r="A43" s="22"/>
      <c r="B43" s="40"/>
      <c r="C43" s="1146" t="s">
        <v>533</v>
      </c>
      <c r="D43" s="1147"/>
      <c r="E43" s="1148"/>
      <c r="F43" s="41" t="s">
        <v>476</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0" zoomScaleNormal="70" zoomScaleSheetLayoutView="55" workbookViewId="0">
      <selection activeCell="U45" sqref="U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1039</v>
      </c>
      <c r="L45" s="60">
        <v>974</v>
      </c>
      <c r="M45" s="60">
        <v>956</v>
      </c>
      <c r="N45" s="60">
        <v>936</v>
      </c>
      <c r="O45" s="61">
        <v>945</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232</v>
      </c>
      <c r="L48" s="64">
        <v>278</v>
      </c>
      <c r="M48" s="64">
        <v>244</v>
      </c>
      <c r="N48" s="64">
        <v>253</v>
      </c>
      <c r="O48" s="65">
        <v>268</v>
      </c>
      <c r="P48" s="48"/>
      <c r="Q48" s="48"/>
      <c r="R48" s="48"/>
      <c r="S48" s="48"/>
      <c r="T48" s="48"/>
      <c r="U48" s="48"/>
    </row>
    <row r="49" spans="1:21" ht="30.75" customHeight="1">
      <c r="A49" s="48"/>
      <c r="B49" s="1161"/>
      <c r="C49" s="1162"/>
      <c r="D49" s="62"/>
      <c r="E49" s="1153" t="s">
        <v>16</v>
      </c>
      <c r="F49" s="1153"/>
      <c r="G49" s="1153"/>
      <c r="H49" s="1153"/>
      <c r="I49" s="1153"/>
      <c r="J49" s="1154"/>
      <c r="K49" s="63" t="s">
        <v>476</v>
      </c>
      <c r="L49" s="64" t="s">
        <v>476</v>
      </c>
      <c r="M49" s="64" t="s">
        <v>476</v>
      </c>
      <c r="N49" s="64" t="s">
        <v>476</v>
      </c>
      <c r="O49" s="65" t="s">
        <v>476</v>
      </c>
      <c r="P49" s="48"/>
      <c r="Q49" s="48"/>
      <c r="R49" s="48"/>
      <c r="S49" s="48"/>
      <c r="T49" s="48"/>
      <c r="U49" s="48"/>
    </row>
    <row r="50" spans="1:21" ht="30.75" customHeight="1">
      <c r="A50" s="48"/>
      <c r="B50" s="1161"/>
      <c r="C50" s="1162"/>
      <c r="D50" s="62"/>
      <c r="E50" s="1153" t="s">
        <v>17</v>
      </c>
      <c r="F50" s="1153"/>
      <c r="G50" s="1153"/>
      <c r="H50" s="1153"/>
      <c r="I50" s="1153"/>
      <c r="J50" s="1154"/>
      <c r="K50" s="63">
        <v>0</v>
      </c>
      <c r="L50" s="64" t="s">
        <v>476</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727</v>
      </c>
      <c r="L52" s="64">
        <v>719</v>
      </c>
      <c r="M52" s="64">
        <v>714</v>
      </c>
      <c r="N52" s="64">
        <v>678</v>
      </c>
      <c r="O52" s="65">
        <v>695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544</v>
      </c>
      <c r="L53" s="69">
        <v>533</v>
      </c>
      <c r="M53" s="69">
        <v>486</v>
      </c>
      <c r="N53" s="69">
        <v>511</v>
      </c>
      <c r="O53" s="70">
        <v>518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TOWN39</cp:lastModifiedBy>
  <cp:lastPrinted>2015-04-13T10:32:18Z</cp:lastPrinted>
  <dcterms:created xsi:type="dcterms:W3CDTF">2015-02-17T06:38:35Z</dcterms:created>
  <dcterms:modified xsi:type="dcterms:W3CDTF">2015-04-24T02:38:32Z</dcterms:modified>
  <cp:category/>
</cp:coreProperties>
</file>