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65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BE36" i="9"/>
  <c r="AM36" i="9"/>
  <c r="C36" i="9"/>
  <c r="BW35" i="9"/>
  <c r="BW36" i="9" s="1"/>
  <c r="AM35" i="9"/>
  <c r="BW34" i="9"/>
  <c r="C34" i="9"/>
  <c r="BW37" i="9" l="1"/>
  <c r="BW38" i="9" s="1"/>
  <c r="BW39" i="9" s="1"/>
  <c r="CO34" i="9"/>
  <c r="CO35" i="9" s="1"/>
  <c r="CO36" i="9" s="1"/>
  <c r="C35"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<sst xmlns="http://schemas.openxmlformats.org/spreadsheetml/2006/main" count="1103" uniqueCount="559">
  <si>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</si>
  <si>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</si>
  <si>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</si>
  <si>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</si>
  <si>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</si>
  <si>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</si>
  <si>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</si>
  <si>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</si>
  <si>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</si>
  <si>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</si>
  <si>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</si>
  <si>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</si>
  <si>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</si>
  <si>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</si>
  <si>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</si>
  <si>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</si>
  <si>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</si>
  <si>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</si>
  <si>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</si>
  <si>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</si>
  <si>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</si>
  <si>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</si>
  <si>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</si>
  <si>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</si>
  <si>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</si>
  <si>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</si>
  <si>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</si>
  <si>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</si>
  <si>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</si>
  <si>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</si>
  <si>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</si>
  <si>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</si>
  <si>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</si>
  <si>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</si>
  <si>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</si>
  <si>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</si>
  <si>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</si>
  <si>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</si>
  <si>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</si>
  <si>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</si>
  <si>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</si>
  <si>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</si>
  <si>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</si>
  <si>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</si>
  <si>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</si>
  <si>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</si>
  <si>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</si>
  <si>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</si>
  <si>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</si>
  <si>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</si>
  <si>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</si>
  <si>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</si>
  <si>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</si>
  <si>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</si>
  <si>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</si>
  <si>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</si>
  <si>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</si>
  <si>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</si>
  <si>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</si>
  <si>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</si>
  <si>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</si>
  <si>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</si>
  <si>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</si>
  <si>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</si>
  <si>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</si>
  <si>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</si>
  <si>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</si>
  <si>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</si>
  <si>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</si>
  <si>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</si>
  <si>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</si>
  <si>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</si>
  <si>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</si>
  <si>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</si>
  <si>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</si>
  <si>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</si>
  <si>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</si>
  <si>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</si>
  <si>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</si>
  <si>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</si>
  <si>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</si>
  <si>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箱根町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</si>
  <si>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</si>
  <si>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</si>
  <si>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</si>
  <si>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</si>
  <si>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</si>
  <si>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</si>
  <si>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</si>
  <si>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</si>
  <si>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</si>
  <si>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</si>
  <si>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</si>
  <si>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</si>
  <si>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</si>
  <si>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</si>
  <si>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</si>
  <si>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</si>
  <si>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</si>
  <si>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</si>
  <si>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</si>
  <si>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</si>
  <si>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</si>
  <si>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</si>
  <si>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</si>
  <si>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</si>
  <si>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</si>
  <si>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</si>
  <si>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</si>
  <si>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</si>
  <si>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</si>
  <si>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</si>
  <si>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</si>
  <si>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</si>
  <si>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</si>
  <si>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</si>
  <si>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</si>
  <si>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</si>
  <si>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</si>
  <si>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</si>
  <si>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</si>
  <si>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</si>
  <si>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</si>
  <si>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</si>
  <si>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</si>
  <si>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</si>
  <si>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</si>
  <si>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</si>
  <si>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</si>
  <si>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</si>
  <si>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</si>
  <si>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</si>
  <si>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</si>
  <si>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</si>
  <si>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</si>
  <si>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</si>
  <si>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</si>
  <si>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</si>
  <si>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</si>
  <si>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</si>
  <si>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</si>
  <si>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</si>
  <si>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</si>
  <si>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</si>
  <si>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</si>
  <si>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</si>
  <si>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</si>
  <si>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</si>
  <si>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</si>
  <si>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</si>
  <si>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</si>
  <si>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</si>
  <si>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</si>
  <si>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</si>
  <si>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</si>
  <si>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</si>
  <si>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</si>
  <si>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</si>
  <si>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</si>
  <si>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</si>
  <si>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</si>
  <si>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</si>
  <si>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</si>
  <si>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</si>
  <si>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</si>
  <si>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</si>
  <si>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</si>
  <si>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</si>
  <si>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</si>
  <si>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</si>
  <si>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</si>
  <si>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</si>
  <si>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</si>
  <si>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</si>
  <si>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</si>
  <si>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</si>
  <si>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</si>
  <si>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</si>
  <si>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</si>
  <si>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</si>
  <si>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</si>
  <si>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</si>
  <si>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</si>
  <si>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</si>
  <si>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</si>
  <si>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</si>
  <si>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</si>
  <si>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</si>
  <si>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</si>
  <si>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</si>
  <si>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</si>
  <si>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</si>
  <si>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神奈川県箱根町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</si>
  <si>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</si>
  <si>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</si>
  <si>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</si>
  <si>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</si>
  <si>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</si>
  <si>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</si>
  <si>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</si>
  <si>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</si>
  <si>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</si>
  <si>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</si>
  <si>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</si>
  <si>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</si>
  <si>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</si>
  <si>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</si>
  <si>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</si>
  <si>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</si>
  <si>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</si>
  <si>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</si>
  <si>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</si>
  <si>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</si>
  <si>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</si>
  <si>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</si>
  <si>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</si>
  <si>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</si>
  <si>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</si>
  <si>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</si>
  <si>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</si>
  <si>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</si>
  <si>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</si>
  <si>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</si>
  <si>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</si>
  <si>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</si>
  <si>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</si>
  <si>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</si>
  <si>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</si>
  <si>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</si>
  <si>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</si>
  <si>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</si>
  <si>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</si>
  <si>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</si>
  <si>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</si>
  <si>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</si>
  <si>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</si>
  <si>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</si>
  <si>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</si>
  <si>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</si>
  <si>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</si>
  <si>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</si>
  <si>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</si>
  <si>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</si>
  <si>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</si>
  <si>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</si>
  <si>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</si>
  <si>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</si>
  <si>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</si>
  <si>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</si>
  <si>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</si>
  <si>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</si>
  <si>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</si>
  <si>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</si>
  <si>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</si>
  <si>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</si>
  <si>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</si>
  <si>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</si>
  <si>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</si>
  <si>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</si>
  <si>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</si>
  <si>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</si>
  <si>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</si>
  <si>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</si>
  <si>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</si>
  <si>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</si>
  <si>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</si>
  <si>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</si>
  <si>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</si>
  <si>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</si>
  <si>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</si>
  <si>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</si>
  <si>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</si>
  <si>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</si>
  <si>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</si>
  <si>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</si>
  <si>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</si>
  <si>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</si>
  <si>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</si>
  <si>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</si>
  <si>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</si>
  <si>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</si>
  <si>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</si>
  <si>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</si>
  <si>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</si>
  <si>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</si>
  <si>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</si>
  <si>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</si>
  <si>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</si>
  <si>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</si>
  <si>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</si>
  <si>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</si>
  <si>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</si>
  <si>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</si>
  <si>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</si>
  <si>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</si>
  <si>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</si>
  <si>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</si>
  <si>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</si>
  <si>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</si>
  <si>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</si>
  <si>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</si>
  <si>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</si>
  <si>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</si>
  <si>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</si>
  <si>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</si>
  <si>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</si>
  <si>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</si>
  <si>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</si>
  <si>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</si>
  <si>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</si>
  <si>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</si>
  <si>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</si>
  <si>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</si>
  <si>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</si>
  <si>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</si>
  <si>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</si>
  <si>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</si>
  <si>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</si>
  <si>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</si>
  <si>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</si>
  <si>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</si>
  <si>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</si>
  <si>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</si>
  <si>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</si>
  <si>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</si>
  <si>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</si>
  <si>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</si>
  <si>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</si>
  <si>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</si>
  <si>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</si>
  <si>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</si>
  <si>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</si>
  <si>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</si>
  <si>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</si>
  <si>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</si>
  <si>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</si>
  <si>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</si>
  <si>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</si>
  <si>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</si>
  <si>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</si>
  <si>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神奈川県箱根町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</si>
  <si>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</si>
  <si>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</si>
  <si>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</si>
  <si>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</si>
  <si>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</si>
  <si>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</si>
  <si>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</si>
  <si>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</si>
  <si>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</si>
  <si>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</si>
  <si>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</si>
  <si>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</si>
  <si>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</si>
  <si>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</si>
  <si>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</si>
  <si>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</si>
  <si>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</si>
  <si>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</si>
  <si>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</si>
  <si>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</si>
  <si>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</si>
  <si>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</si>
  <si>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</si>
  <si>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</si>
  <si>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</si>
  <si>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</si>
  <si>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</si>
  <si>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</si>
  <si>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</si>
  <si>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</si>
  <si>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</si>
  <si>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</si>
  <si>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</si>
  <si>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</si>
  <si>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</si>
  <si>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</si>
  <si>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</si>
  <si>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</si>
  <si>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下水道事業特別会計</t>
    <phoneticPr fontId="5"/>
  </si>
  <si>
    <t>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</si>
  <si>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</si>
  <si>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</si>
  <si>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</si>
  <si>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</si>
  <si>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</si>
  <si>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</si>
  <si>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</si>
  <si>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</si>
  <si>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</si>
  <si>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</si>
  <si>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</si>
  <si>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</si>
  <si>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</si>
  <si>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</si>
  <si>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</si>
  <si>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</si>
  <si>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</si>
  <si>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</si>
  <si>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</si>
  <si>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</si>
  <si>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</si>
  <si>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</si>
  <si>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</si>
  <si>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</si>
  <si>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</si>
  <si>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</si>
  <si>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</si>
  <si>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</si>
  <si>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</si>
  <si>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</si>
  <si>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</si>
  <si>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</si>
  <si>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</si>
  <si>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</si>
  <si>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</si>
  <si>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</si>
  <si>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</si>
  <si>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</si>
  <si>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</si>
  <si>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</si>
  <si>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</si>
  <si>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</si>
  <si>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</si>
  <si>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</si>
  <si>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</si>
  <si>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</si>
  <si>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</si>
  <si>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</si>
  <si>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</si>
  <si>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</si>
  <si>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</si>
  <si>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</si>
  <si>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</si>
  <si>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</si>
  <si>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</si>
  <si>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温泉特別会計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</si>
  <si>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</si>
  <si>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</si>
  <si>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</si>
  <si>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</si>
  <si>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</si>
  <si>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</si>
  <si>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</si>
  <si>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</si>
  <si>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</si>
  <si>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</si>
  <si>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</si>
  <si>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</si>
  <si>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</si>
  <si>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</si>
  <si>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</si>
  <si>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</si>
  <si>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</si>
  <si>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</si>
  <si>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</si>
  <si>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</si>
  <si>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</si>
  <si>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</si>
  <si>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</si>
  <si>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</si>
  <si>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</si>
  <si>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</si>
  <si>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</si>
  <si>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</si>
  <si>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</si>
  <si>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</si>
  <si>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</si>
  <si>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</si>
  <si>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</si>
  <si>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</si>
  <si>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</si>
  <si>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</si>
  <si>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</si>
  <si>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</si>
  <si>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</si>
  <si>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</si>
  <si>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</si>
  <si>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</si>
  <si>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</si>
  <si>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</si>
  <si>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</si>
  <si>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</si>
  <si>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</si>
  <si>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</si>
  <si>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</si>
  <si>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</si>
  <si>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</si>
  <si>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</si>
  <si>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</si>
  <si>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</si>
  <si>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</si>
  <si>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</si>
  <si>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</si>
  <si>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</si>
  <si>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</si>
  <si>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</si>
  <si>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</si>
  <si>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</si>
  <si>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</si>
  <si>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</si>
  <si>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</si>
  <si>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</si>
  <si>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</si>
  <si>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</si>
  <si>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</si>
  <si>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</si>
  <si>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</si>
  <si>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</si>
  <si>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</si>
  <si>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</si>
  <si>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</si>
  <si>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</si>
  <si>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</si>
  <si>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</si>
  <si>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</si>
  <si>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</si>
  <si>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</si>
  <si>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</si>
  <si>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</si>
  <si>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</si>
  <si>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0.28</t>
  </si>
  <si>
    <t>▲ 2.52</t>
  </si>
  <si>
    <t>一般会計</t>
  </si>
  <si>
    <t>水道事業会計</t>
  </si>
  <si>
    <t>国民健康保険特別会計</t>
  </si>
  <si>
    <t>下水道事業特別会計</t>
  </si>
  <si>
    <t>温泉特別会計</t>
  </si>
  <si>
    <t>育英奨学金特別会計</t>
  </si>
  <si>
    <t>後期高齢者医療特別会計</t>
  </si>
  <si>
    <t>介護保険特別会計</t>
  </si>
  <si>
    <t>その他会計（赤字）</t>
  </si>
  <si>
    <t>その他会計（黒字）</t>
  </si>
  <si>
    <t>-</t>
    <phoneticPr fontId="2"/>
  </si>
  <si>
    <t>-</t>
    <phoneticPr fontId="5"/>
  </si>
  <si>
    <t>法適用企業</t>
    <phoneticPr fontId="5"/>
  </si>
  <si>
    <t>法非適用企業</t>
    <phoneticPr fontId="5"/>
  </si>
  <si>
    <t>（財）箱根町文化・スポーツ財団</t>
    <rPh sb="1" eb="2">
      <t>ザイ</t>
    </rPh>
    <rPh sb="3" eb="6">
      <t>ハコネマチ</t>
    </rPh>
    <rPh sb="6" eb="8">
      <t>ブンカ</t>
    </rPh>
    <rPh sb="13" eb="15">
      <t>ザイダン</t>
    </rPh>
    <phoneticPr fontId="2"/>
  </si>
  <si>
    <t>（財）箱根町観光協会</t>
    <rPh sb="1" eb="2">
      <t>ザイ</t>
    </rPh>
    <rPh sb="3" eb="6">
      <t>ハコネマチ</t>
    </rPh>
    <rPh sb="6" eb="8">
      <t>カンコウ</t>
    </rPh>
    <rPh sb="8" eb="10">
      <t>キョウカイ</t>
    </rPh>
    <phoneticPr fontId="2"/>
  </si>
  <si>
    <t>（財）かながわ健康財団</t>
    <rPh sb="1" eb="2">
      <t>ザイ</t>
    </rPh>
    <rPh sb="7" eb="9">
      <t>ケンコウ</t>
    </rPh>
    <rPh sb="9" eb="11">
      <t>ザイダン</t>
    </rPh>
    <phoneticPr fontId="2"/>
  </si>
  <si>
    <t>箱根町外二カ市組合</t>
    <rPh sb="0" eb="3">
      <t>ハコネマチ</t>
    </rPh>
    <rPh sb="3" eb="4">
      <t>ソト</t>
    </rPh>
    <rPh sb="4" eb="5">
      <t>ニ</t>
    </rPh>
    <rPh sb="6" eb="7">
      <t>シ</t>
    </rPh>
    <rPh sb="7" eb="9">
      <t>クミアイ</t>
    </rPh>
    <phoneticPr fontId="2"/>
  </si>
  <si>
    <t>-</t>
    <phoneticPr fontId="2"/>
  </si>
  <si>
    <t>南足柄市外四カ市町組合</t>
    <rPh sb="0" eb="4">
      <t>ミナミアシガラシ</t>
    </rPh>
    <rPh sb="4" eb="5">
      <t>ソト</t>
    </rPh>
    <rPh sb="5" eb="6">
      <t>ヨン</t>
    </rPh>
    <rPh sb="7" eb="9">
      <t>シチョウ</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</si>
  <si>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</si>
  <si>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</si>
  <si>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トクベツ</t>
    </rPh>
    <rPh sb="23" eb="25">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</si>
  <si>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</si>
  <si>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</si>
  <si>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</si>
  <si>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</si>
  <si>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</si>
  <si>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</si>
  <si>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</si>
  <si>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</si>
  <si>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</si>
  <si>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</si>
  <si>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いものの、将来負担比率は減少傾向にある。将来負担比率の分子を構成する将来負担額は、地方債現在高及び退職手当負担見込額の減少に伴い、確実に減少している。しかし、平成27年度においては、固定資産税の評価替えの影響で、分母を構成する標準財政規模が大幅減となった。それにより、分母の減少率が分子の減少率を上回ったため、前年度と比べ増となっている。実質公債費比率は高いものの、将来負担比率が減少傾向にあるので、実質公債費比率についても、今後は減少していくと想定される。
今後も引き続き後世への負担を少しでも軽減するように、財政の健全化に努める。</t>
    <rPh sb="0" eb="2">
      <t>ショウライ</t>
    </rPh>
    <rPh sb="2" eb="4">
      <t>フタン</t>
    </rPh>
    <rPh sb="4" eb="6">
      <t>ヒリツ</t>
    </rPh>
    <rPh sb="6" eb="7">
      <t>オヨ</t>
    </rPh>
    <rPh sb="8" eb="10">
      <t>ジッシツ</t>
    </rPh>
    <rPh sb="10" eb="13">
      <t>コウサイヒ</t>
    </rPh>
    <rPh sb="13" eb="15">
      <t>ヒリツ</t>
    </rPh>
    <rPh sb="17" eb="19">
      <t>ルイジ</t>
    </rPh>
    <rPh sb="19" eb="21">
      <t>ダンタイ</t>
    </rPh>
    <rPh sb="22" eb="24">
      <t>ヒカク</t>
    </rPh>
    <rPh sb="26" eb="27">
      <t>タカ</t>
    </rPh>
    <rPh sb="32" eb="34">
      <t>ショウライ</t>
    </rPh>
    <rPh sb="34" eb="36">
      <t>フタン</t>
    </rPh>
    <rPh sb="36" eb="38">
      <t>ヒリツ</t>
    </rPh>
    <rPh sb="39" eb="41">
      <t>ゲンショウ</t>
    </rPh>
    <rPh sb="41" eb="43">
      <t>ケイコウ</t>
    </rPh>
    <rPh sb="47" eb="49">
      <t>ショウライ</t>
    </rPh>
    <rPh sb="49" eb="51">
      <t>フタン</t>
    </rPh>
    <rPh sb="51" eb="53">
      <t>ヒリツ</t>
    </rPh>
    <rPh sb="54" eb="56">
      <t>ブンシ</t>
    </rPh>
    <rPh sb="57" eb="59">
      <t>コウセイ</t>
    </rPh>
    <rPh sb="61" eb="63">
      <t>ショウライ</t>
    </rPh>
    <rPh sb="63" eb="65">
      <t>フタン</t>
    </rPh>
    <rPh sb="65" eb="66">
      <t>ガク</t>
    </rPh>
    <rPh sb="89" eb="90">
      <t>トモナ</t>
    </rPh>
    <rPh sb="92" eb="94">
      <t>カクジツ</t>
    </rPh>
    <rPh sb="95" eb="97">
      <t>ゲンショウ</t>
    </rPh>
    <rPh sb="106" eb="108">
      <t>ヘイセイ</t>
    </rPh>
    <rPh sb="110" eb="112">
      <t>ネンド</t>
    </rPh>
    <rPh sb="147" eb="149">
      <t>オオハバ</t>
    </rPh>
    <rPh sb="149" eb="150">
      <t>ゲン</t>
    </rPh>
    <rPh sb="161" eb="163">
      <t>ブンボ</t>
    </rPh>
    <rPh sb="164" eb="166">
      <t>ゲンショウ</t>
    </rPh>
    <rPh sb="166" eb="167">
      <t>リツ</t>
    </rPh>
    <rPh sb="168" eb="170">
      <t>ブンシ</t>
    </rPh>
    <rPh sb="171" eb="174">
      <t>ゲンショウリツ</t>
    </rPh>
    <rPh sb="175" eb="177">
      <t>ウワマワ</t>
    </rPh>
    <rPh sb="182" eb="185">
      <t>ゼンネンド</t>
    </rPh>
    <rPh sb="186" eb="187">
      <t>クラ</t>
    </rPh>
    <rPh sb="188" eb="189">
      <t>ゾウ</t>
    </rPh>
    <rPh sb="196" eb="198">
      <t>ジッシツ</t>
    </rPh>
    <rPh sb="198" eb="201">
      <t>コウサイヒ</t>
    </rPh>
    <rPh sb="201" eb="203">
      <t>ヒリツ</t>
    </rPh>
    <rPh sb="204" eb="205">
      <t>タカ</t>
    </rPh>
    <rPh sb="210" eb="212">
      <t>ショウライ</t>
    </rPh>
    <rPh sb="212" eb="214">
      <t>フタン</t>
    </rPh>
    <rPh sb="214" eb="216">
      <t>ヒリツ</t>
    </rPh>
    <rPh sb="217" eb="219">
      <t>ゲンショウ</t>
    </rPh>
    <rPh sb="219" eb="221">
      <t>ケイコウ</t>
    </rPh>
    <rPh sb="227" eb="229">
      <t>ジッシツ</t>
    </rPh>
    <rPh sb="229" eb="232">
      <t>コウサイヒ</t>
    </rPh>
    <rPh sb="232" eb="234">
      <t>ヒリツ</t>
    </rPh>
    <rPh sb="240" eb="242">
      <t>コンゴ</t>
    </rPh>
    <rPh sb="243" eb="245">
      <t>ゲンショウ</t>
    </rPh>
    <rPh sb="250" eb="252">
      <t>ソウテイ</t>
    </rPh>
    <rPh sb="260" eb="261">
      <t>ヒ</t>
    </rPh>
    <rPh sb="262" eb="263">
      <t>ツヅ</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</si>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</sst>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29929</c:v>
                </c:pt>
                <c:pt idx="1">
                  <c:v>58242</c:v>
                </c:pt>
                <c:pt idx="2">
                  <c:v>30465</c:v>
                </c:pt>
                <c:pt idx="3">
                  <c:v>29895</c:v>
                </c:pt>
                <c:pt idx="4">
                  <c:v>67662</c:v>
                </c:pt>
              </c:numCache>
            </c:numRef>
          </c:val>
          <c:smooth val="0"/>
        </c:ser>
        <c:dLbls>
          <c:showLegendKey val="0"/>
          <c:showVal val="0"/>
          <c:showCatName val="0"/>
          <c:showSerName val="0"/>
          <c:showPercent val="0"/>
          <c:showBubbleSize val="0"/>
        </c:dLbls>
        <c:marker val="1"/>
        <c:smooth val="0"/>
        <c:axId val="214945976"/>
        <c:axId val="491467720"/>
      </c:lineChart>
      <c:catAx>
        <c:axId val="214945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467720"/>
        <c:crosses val="autoZero"/>
        <c:auto val="1"/>
        <c:lblAlgn val="ctr"/>
        <c:lblOffset val="100"/>
        <c:tickLblSkip val="1"/>
        <c:tickMarkSkip val="1"/>
        <c:noMultiLvlLbl val="0"/>
      </c:catAx>
      <c:valAx>
        <c:axId val="4914677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945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3.93</c:v>
                </c:pt>
                <c:pt idx="1">
                  <c:v>3.33</c:v>
                </c:pt>
                <c:pt idx="2">
                  <c:v>7.86</c:v>
                </c:pt>
                <c:pt idx="3">
                  <c:v>3.88</c:v>
                </c:pt>
                <c:pt idx="4">
                  <c:v>6.87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8.91</c:v>
                </c:pt>
                <c:pt idx="1">
                  <c:v>7.83</c:v>
                </c:pt>
                <c:pt idx="2">
                  <c:v>4.37</c:v>
                </c:pt>
                <c:pt idx="3">
                  <c:v>9.08</c:v>
                </c:pt>
                <c:pt idx="4">
                  <c:v>6.78</c:v>
                </c:pt>
              </c:numCache>
            </c:numRef>
          </c:val>
        </c:ser>
        <c:dLbls>
          <c:showLegendKey val="0"/>
          <c:showVal val="0"/>
          <c:showCatName val="0"/>
          <c:showSerName val="0"/>
          <c:showPercent val="0"/>
          <c:showBubbleSize val="0"/>
        </c:dLbls>
        <c:gapWidth val="250"/>
        <c:overlap val="100"/>
        <c:axId val="491469288"/>
        <c:axId val="491469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-0.28000000000000003</c:v>
                </c:pt>
                <c:pt idx="1">
                  <c:v>-2.52</c:v>
                </c:pt>
                <c:pt idx="2">
                  <c:v>0.87</c:v>
                </c:pt>
                <c:pt idx="3">
                  <c:v>0.89</c:v>
                </c:pt>
                <c:pt idx="4">
                  <c:v>0.28000000000000003</c:v>
                </c:pt>
              </c:numCache>
            </c:numRef>
          </c:val>
          <c:smooth val="0"/>
        </c:ser>
        <c:dLbls>
          <c:showLegendKey val="0"/>
          <c:showVal val="0"/>
          <c:showCatName val="0"/>
          <c:showSerName val="0"/>
          <c:showPercent val="0"/>
          <c:showBubbleSize val="0"/>
        </c:dLbls>
        <c:marker val="1"/>
        <c:smooth val="0"/>
        <c:axId val="491469288"/>
        <c:axId val="491469680"/>
      </c:lineChart>
      <c:catAx>
        <c:axId val="491469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469680"/>
        <c:crosses val="autoZero"/>
        <c:auto val="1"/>
        <c:lblAlgn val="ctr"/>
        <c:lblOffset val="100"/>
        <c:tickLblSkip val="1"/>
        <c:tickMarkSkip val="1"/>
        <c:noMultiLvlLbl val="0"/>
      </c:catAx>
      <c:valAx>
        <c:axId val="49146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469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0.17</c:v>
                </c:pt>
                <c:pt idx="2">
                  <c:v>#N/A</c:v>
                </c:pt>
                <c:pt idx="3">
                  <c:v>0.32</c:v>
                </c:pt>
                <c:pt idx="4">
                  <c:v>#N/A</c:v>
                </c:pt>
                <c:pt idx="5">
                  <c:v>0.16</c:v>
                </c:pt>
                <c:pt idx="6">
                  <c:v>#N/A</c:v>
                </c:pt>
                <c:pt idx="7">
                  <c:v>0.25</c:v>
                </c:pt>
                <c:pt idx="8">
                  <c:v>#N/A</c:v>
                </c:pt>
                <c:pt idx="9">
                  <c:v>0.15</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0.17</c:v>
                </c:pt>
                <c:pt idx="4">
                  <c:v>#N/A</c:v>
                </c:pt>
                <c:pt idx="5">
                  <c:v>0.1</c:v>
                </c:pt>
                <c:pt idx="6">
                  <c:v>#N/A</c:v>
                </c:pt>
                <c:pt idx="7">
                  <c:v>0.12</c:v>
                </c:pt>
                <c:pt idx="8">
                  <c:v>#N/A</c:v>
                </c:pt>
                <c:pt idx="9">
                  <c:v>0.15</c:v>
                </c:pt>
              </c:numCache>
            </c:numRef>
          </c:val>
        </c:ser>
        <c:ser>
          <c:idx val="4"/>
          <c:order val="4"/>
          <c:tx>
            <c:strRef>
              <c:f>データシート!$A$31</c:f>
              <c:strCache>
                <c:ptCount val="1"/>
                <c:pt idx="0">
                  <c:v>育英奨学金特別会計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0.23</c:v>
                </c:pt>
                <c:pt idx="2">
                  <c:v>#N/A</c:v>
                </c:pt>
                <c:pt idx="3">
                  <c:v>0.14000000000000001</c:v>
                </c:pt>
                <c:pt idx="4">
                  <c:v>#N/A</c:v>
                </c:pt>
                <c:pt idx="5">
                  <c:v>0.3</c:v>
                </c:pt>
                <c:pt idx="6">
                  <c:v>#N/A</c:v>
                </c:pt>
                <c:pt idx="7">
                  <c:v>0.22</c:v>
                </c:pt>
                <c:pt idx="8">
                  <c:v>#N/A</c:v>
                </c:pt>
                <c:pt idx="9">
                  <c:v>0.2</c:v>
                </c:pt>
              </c:numCache>
            </c:numRef>
          </c:val>
        </c:ser>
        <c:ser>
          <c:idx val="5"/>
          <c:order val="5"/>
          <c:tx>
            <c:strRef>
              <c:f>データシート!$A$32</c:f>
              <c:strCache>
                <c:ptCount val="1"/>
                <c:pt idx="0">
                  <c:v>温泉特別会計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0.27</c:v>
                </c:pt>
                <c:pt idx="2">
                  <c:v>#N/A</c:v>
                </c:pt>
                <c:pt idx="3">
                  <c:v>0.28999999999999998</c:v>
                </c:pt>
                <c:pt idx="4">
                  <c:v>#N/A</c:v>
                </c:pt>
                <c:pt idx="5">
                  <c:v>0.83</c:v>
                </c:pt>
                <c:pt idx="6">
                  <c:v>#N/A</c:v>
                </c:pt>
                <c:pt idx="7">
                  <c:v>0.65</c:v>
                </c:pt>
                <c:pt idx="8">
                  <c:v>#N/A</c:v>
                </c:pt>
                <c:pt idx="9">
                  <c:v>0.42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1.28</c:v>
                </c:pt>
                <c:pt idx="2">
                  <c:v>#N/A</c:v>
                </c:pt>
                <c:pt idx="3">
                  <c:v>0.85</c:v>
                </c:pt>
                <c:pt idx="4">
                  <c:v>#N/A</c:v>
                </c:pt>
                <c:pt idx="5">
                  <c:v>0.62</c:v>
                </c:pt>
                <c:pt idx="6">
                  <c:v>#N/A</c:v>
                </c:pt>
                <c:pt idx="7">
                  <c:v>0.59</c:v>
                </c:pt>
                <c:pt idx="8">
                  <c:v>#N/A</c:v>
                </c:pt>
                <c:pt idx="9">
                  <c:v>0.51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0.86</c:v>
                </c:pt>
                <c:pt idx="2">
                  <c:v>#N/A</c:v>
                </c:pt>
                <c:pt idx="3">
                  <c:v>0.64</c:v>
                </c:pt>
                <c:pt idx="4">
                  <c:v>#N/A</c:v>
                </c:pt>
                <c:pt idx="5">
                  <c:v>1.3</c:v>
                </c:pt>
                <c:pt idx="6">
                  <c:v>#N/A</c:v>
                </c:pt>
                <c:pt idx="7">
                  <c:v>1.1200000000000001</c:v>
                </c:pt>
                <c:pt idx="8">
                  <c:v>#N/A</c:v>
                </c:pt>
                <c:pt idx="9">
                  <c:v>1.29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2.37</c:v>
                </c:pt>
                <c:pt idx="2">
                  <c:v>#N/A</c:v>
                </c:pt>
                <c:pt idx="3">
                  <c:v>2.4700000000000002</c:v>
                </c:pt>
                <c:pt idx="4">
                  <c:v>#N/A</c:v>
                </c:pt>
                <c:pt idx="5">
                  <c:v>2.44</c:v>
                </c:pt>
                <c:pt idx="6">
                  <c:v>#N/A</c:v>
                </c:pt>
                <c:pt idx="7">
                  <c:v>2.83</c:v>
                </c:pt>
                <c:pt idx="8">
                  <c:v>#N/A</c:v>
                </c:pt>
                <c:pt idx="9">
                  <c:v>2.84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3.69</c:v>
                </c:pt>
                <c:pt idx="2">
                  <c:v>#N/A</c:v>
                </c:pt>
                <c:pt idx="3">
                  <c:v>3.18</c:v>
                </c:pt>
                <c:pt idx="4">
                  <c:v>#N/A</c:v>
                </c:pt>
                <c:pt idx="5">
                  <c:v>7.56</c:v>
                </c:pt>
                <c:pt idx="6">
                  <c:v>#N/A</c:v>
                </c:pt>
                <c:pt idx="7">
                  <c:v>3.65</c:v>
                </c:pt>
                <c:pt idx="8">
                  <c:v>#N/A</c:v>
                </c:pt>
                <c:pt idx="9">
                  <c:v>6.66</c:v>
                </c:pt>
              </c:numCache>
            </c:numRef>
          </c:val>
        </c:ser>
        <c:dLbls>
          <c:showLegendKey val="0"/>
          <c:showVal val="0"/>
          <c:showCatName val="0"/>
          <c:showSerName val="0"/>
          <c:showPercent val="0"/>
          <c:showBubbleSize val="0"/>
        </c:dLbls>
        <c:gapWidth val="150"/>
        <c:overlap val="100"/>
        <c:axId val="491470856"/>
        <c:axId val="491471248"/>
      </c:barChart>
      <c:catAx>
        <c:axId val="49147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471248"/>
        <c:crosses val="autoZero"/>
        <c:auto val="1"/>
        <c:lblAlgn val="ctr"/>
        <c:lblOffset val="100"/>
        <c:tickLblSkip val="1"/>
        <c:tickMarkSkip val="1"/>
        <c:noMultiLvlLbl val="0"/>
      </c:catAx>
      <c:valAx>
        <c:axId val="49147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470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714</c:v>
                </c:pt>
                <c:pt idx="5">
                  <c:v>678</c:v>
                </c:pt>
                <c:pt idx="8">
                  <c:v>695</c:v>
                </c:pt>
                <c:pt idx="11">
                  <c:v>648</c:v>
                </c:pt>
                <c:pt idx="14">
                  <c:v>583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244</c:v>
                </c:pt>
                <c:pt idx="3">
                  <c:v>253</c:v>
                </c:pt>
                <c:pt idx="6">
                  <c:v>268</c:v>
                </c:pt>
                <c:pt idx="9">
                  <c:v>271</c:v>
                </c:pt>
                <c:pt idx="12">
                  <c:v>296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956</c:v>
                </c:pt>
                <c:pt idx="3">
                  <c:v>936</c:v>
                </c:pt>
                <c:pt idx="6">
                  <c:v>945</c:v>
                </c:pt>
                <c:pt idx="9">
                  <c:v>996</c:v>
                </c:pt>
                <c:pt idx="12">
                  <c:v>992</c:v>
                </c:pt>
              </c:numCache>
            </c:numRef>
          </c:val>
        </c:ser>
        <c:dLbls>
          <c:showLegendKey val="0"/>
          <c:showVal val="0"/>
          <c:showCatName val="0"/>
          <c:showSerName val="0"/>
          <c:showPercent val="0"/>
          <c:showBubbleSize val="0"/>
        </c:dLbls>
        <c:gapWidth val="100"/>
        <c:overlap val="100"/>
        <c:axId val="506676424"/>
        <c:axId val="506676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486</c:v>
                </c:pt>
                <c:pt idx="2">
                  <c:v>#N/A</c:v>
                </c:pt>
                <c:pt idx="3">
                  <c:v>#N/A</c:v>
                </c:pt>
                <c:pt idx="4">
                  <c:v>511</c:v>
                </c:pt>
                <c:pt idx="5">
                  <c:v>#N/A</c:v>
                </c:pt>
                <c:pt idx="6">
                  <c:v>#N/A</c:v>
                </c:pt>
                <c:pt idx="7">
                  <c:v>518</c:v>
                </c:pt>
                <c:pt idx="8">
                  <c:v>#N/A</c:v>
                </c:pt>
                <c:pt idx="9">
                  <c:v>#N/A</c:v>
                </c:pt>
                <c:pt idx="10">
                  <c:v>619</c:v>
                </c:pt>
                <c:pt idx="11">
                  <c:v>#N/A</c:v>
                </c:pt>
                <c:pt idx="12">
                  <c:v>#N/A</c:v>
                </c:pt>
                <c:pt idx="13">
                  <c:v>705</c:v>
                </c:pt>
                <c:pt idx="14">
                  <c:v>#N/A</c:v>
                </c:pt>
              </c:numCache>
            </c:numRef>
          </c:val>
          <c:smooth val="0"/>
        </c:ser>
        <c:dLbls>
          <c:showLegendKey val="0"/>
          <c:showVal val="0"/>
          <c:showCatName val="0"/>
          <c:showSerName val="0"/>
          <c:showPercent val="0"/>
          <c:showBubbleSize val="0"/>
        </c:dLbls>
        <c:marker val="1"/>
        <c:smooth val="0"/>
        <c:axId val="506676424"/>
        <c:axId val="506676816"/>
      </c:lineChart>
      <c:catAx>
        <c:axId val="50667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676816"/>
        <c:crosses val="autoZero"/>
        <c:auto val="1"/>
        <c:lblAlgn val="ctr"/>
        <c:lblOffset val="100"/>
        <c:tickLblSkip val="1"/>
        <c:tickMarkSkip val="1"/>
        <c:noMultiLvlLbl val="0"/>
      </c:catAx>
      <c:valAx>
        <c:axId val="50667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67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6723</c:v>
                </c:pt>
                <c:pt idx="5">
                  <c:v>6218</c:v>
                </c:pt>
                <c:pt idx="8">
                  <c:v>5885</c:v>
                </c:pt>
                <c:pt idx="11">
                  <c:v>5613</c:v>
                </c:pt>
                <c:pt idx="14">
                  <c:v>5488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376</c:v>
                </c:pt>
                <c:pt idx="5">
                  <c:v>161</c:v>
                </c:pt>
                <c:pt idx="8">
                  <c:v>146</c:v>
                </c:pt>
                <c:pt idx="11">
                  <c:v>119</c:v>
                </c:pt>
                <c:pt idx="14">
                  <c:v>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1121</c:v>
                </c:pt>
                <c:pt idx="5">
                  <c:v>1020</c:v>
                </c:pt>
                <c:pt idx="8">
                  <c:v>786</c:v>
                </c:pt>
                <c:pt idx="11">
                  <c:v>1051</c:v>
                </c:pt>
                <c:pt idx="14">
                  <c:v>903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3678</c:v>
                </c:pt>
                <c:pt idx="3">
                  <c:v>3413</c:v>
                </c:pt>
                <c:pt idx="6">
                  <c:v>3405</c:v>
                </c:pt>
                <c:pt idx="9">
                  <c:v>3158</c:v>
                </c:pt>
                <c:pt idx="12">
                  <c:v>2981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2661</c:v>
                </c:pt>
                <c:pt idx="3">
                  <c:v>2564</c:v>
                </c:pt>
                <c:pt idx="6">
                  <c:v>2402</c:v>
                </c:pt>
                <c:pt idx="9">
                  <c:v>2415</c:v>
                </c:pt>
                <c:pt idx="12">
                  <c:v>2478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1049</c:v>
                </c:pt>
                <c:pt idx="3">
                  <c:v>648</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7582</c:v>
                </c:pt>
                <c:pt idx="3">
                  <c:v>7239</c:v>
                </c:pt>
                <c:pt idx="6">
                  <c:v>7291</c:v>
                </c:pt>
                <c:pt idx="9">
                  <c:v>6729</c:v>
                </c:pt>
                <c:pt idx="12">
                  <c:v>6541</c:v>
                </c:pt>
              </c:numCache>
            </c:numRef>
          </c:val>
        </c:ser>
        <c:dLbls>
          <c:showLegendKey val="0"/>
          <c:showVal val="0"/>
          <c:showCatName val="0"/>
          <c:showSerName val="0"/>
          <c:showPercent val="0"/>
          <c:showBubbleSize val="0"/>
        </c:dLbls>
        <c:gapWidth val="100"/>
        <c:overlap val="100"/>
        <c:axId val="506679560"/>
        <c:axId val="491433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6750</c:v>
                </c:pt>
                <c:pt idx="2">
                  <c:v>#N/A</c:v>
                </c:pt>
                <c:pt idx="3">
                  <c:v>#N/A</c:v>
                </c:pt>
                <c:pt idx="4">
                  <c:v>6465</c:v>
                </c:pt>
                <c:pt idx="5">
                  <c:v>#N/A</c:v>
                </c:pt>
                <c:pt idx="6">
                  <c:v>#N/A</c:v>
                </c:pt>
                <c:pt idx="7">
                  <c:v>6281</c:v>
                </c:pt>
                <c:pt idx="8">
                  <c:v>#N/A</c:v>
                </c:pt>
                <c:pt idx="9">
                  <c:v>#N/A</c:v>
                </c:pt>
                <c:pt idx="10">
                  <c:v>5519</c:v>
                </c:pt>
                <c:pt idx="11">
                  <c:v>#N/A</c:v>
                </c:pt>
                <c:pt idx="12">
                  <c:v>#N/A</c:v>
                </c:pt>
                <c:pt idx="13">
                  <c:v>5510</c:v>
                </c:pt>
                <c:pt idx="14">
                  <c:v>#N/A</c:v>
                </c:pt>
              </c:numCache>
            </c:numRef>
          </c:val>
          <c:smooth val="0"/>
        </c:ser>
        <c:dLbls>
          <c:showLegendKey val="0"/>
          <c:showVal val="0"/>
          <c:showCatName val="0"/>
          <c:showSerName val="0"/>
          <c:showPercent val="0"/>
          <c:showBubbleSize val="0"/>
        </c:dLbls>
        <c:marker val="1"/>
        <c:smooth val="0"/>
        <c:axId val="506679560"/>
        <c:axId val="491433048"/>
      </c:lineChart>
      <c:catAx>
        <c:axId val="50667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1433048"/>
        <c:crosses val="autoZero"/>
        <c:auto val="1"/>
        <c:lblAlgn val="ctr"/>
        <c:lblOffset val="100"/>
        <c:tickLblSkip val="1"/>
        <c:tickMarkSkip val="1"/>
        <c:noMultiLvlLbl val="0"/>
      </c:catAx>
      <c:valAx>
        <c:axId val="491433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67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{BEE89472-D3EE-44A0-A484-6DA3D41AAE3C}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{6B3F13ED-AE51-4B52-B110-7DE597A78B45}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{7DC0ED40-C23E-4338-B429-22239B861003}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{00B79FB0-2B9B-4AB8-9820-2BE090994135}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{BD34980C-528A-4A31-8583-26ED52B8FCE3}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{56E3A301-2873-4ACE-A140-561609115A99}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{10125AC0-58A2-469D-8785-DD15E90E91CD}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{09AEB330-1B1C-4357-A537-17B0BB817C73}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{2060F7FF-84BC-4B94-A2BA-55A2396DD991}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{9AB921D7-8230-47E3-B36F-A3C85A7743C1}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91434224"/>
        <c:axId val="491434616"/>
      </c:scatterChart>
      <c:valAx>
        <c:axId val="4914342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1434616"/>
        <c:crosses val="autoZero"/>
        <c:crossBetween val="midCat"/>
      </c:valAx>
      <c:valAx>
        <c:axId val="491434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1434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33710697243556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{1FD5CACF-ABC7-4277-84D6-855954C13F87}</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107381755119187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{B1D6CDBF-B782-45E6-B9A2-E46F35C2F66E}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{73F09184-0A33-4B95-919A-8D9591AC0981}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{7C9B0468-A8CE-48C9-8CCF-C1986F3B2D5B}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{966D90C1-9D08-451A-8B5C-83120B8B7047}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9.1</c:v>
                </c:pt>
                <c:pt idx="2">
                  <c:v>9.3000000000000007</c:v>
                </c:pt>
                <c:pt idx="3">
                  <c:v>10.4</c:v>
                </c:pt>
                <c:pt idx="4">
                  <c:v>11.7</c:v>
                </c:pt>
              </c:numCache>
            </c:numRef>
          </c:xVal>
          <c:yVal>
            <c:numRef>
              <c:f>公会計指標分析・財政指標組合せ分析表!$K$73:$O$73</c:f>
              <c:numCache>
                <c:formatCode>#,##0.0;"▲ "#,##0.0</c:formatCode>
                <c:ptCount val="5"/>
                <c:pt idx="0">
                  <c:v>119</c:v>
                </c:pt>
                <c:pt idx="1">
                  <c:v>121.6</c:v>
                </c:pt>
                <c:pt idx="2">
                  <c:v>120.9</c:v>
                </c:pt>
                <c:pt idx="3">
                  <c:v>103.7</c:v>
                </c:pt>
                <c:pt idx="4">
                  <c:v>105.9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{C4E08E24-10E1-40AB-9D98-F8C7B8382EF2}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{FBDE5868-3C1C-4508-AEA3-B8A7916CC75D}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{D5599439-7600-4E12-9720-0936460DCD3C}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{BACEDEB6-FE35-4063-9E49-76C8853DCDCE}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{1DBAC480-9C75-48C3-B8CC-2400A59591DE}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491433832"/>
        <c:axId val="491435400"/>
      </c:scatterChart>
      <c:valAx>
        <c:axId val="491433832"/>
        <c:scaling>
          <c:orientation val="minMax"/>
          <c:max val="12"/>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1435400"/>
        <c:crosses val="autoZero"/>
        <c:crossBetween val="midCat"/>
      </c:valAx>
      <c:valAx>
        <c:axId val="49143540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1433832"/>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実績公債費比率について、平成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年度は対前年度</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ポイント増となった。実質公債費比率は３か年平均で測定するため、平成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年度と平成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年度の単年の数値を比較することとなる。平成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年度と平成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年度を比較したところ、固定資産税の評価替えによる分母（標準財政規模）の減少（△</a:t>
          </a:r>
          <a:r>
            <a:rPr lang="en-US" altLang="ja-JP" sz="1100" b="0" i="0" baseline="0">
              <a:solidFill>
                <a:schemeClr val="dk1"/>
              </a:solidFill>
              <a:effectLst/>
              <a:latin typeface="+mn-lt"/>
              <a:ea typeface="+mn-ea"/>
              <a:cs typeface="+mn-cs"/>
            </a:rPr>
            <a:t>2.17</a:t>
          </a:r>
          <a:r>
            <a:rPr lang="ja-JP" altLang="ja-JP" sz="1100" b="0" i="0" baseline="0">
              <a:solidFill>
                <a:schemeClr val="dk1"/>
              </a:solidFill>
              <a:effectLst/>
              <a:latin typeface="+mn-lt"/>
              <a:ea typeface="+mn-ea"/>
              <a:cs typeface="+mn-cs"/>
            </a:rPr>
            <a:t>％）に対し、</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年度より第三セクター等改革推進債の返済が始まったため、分子（償還に要する経費）が大幅に増加（</a:t>
          </a:r>
          <a:r>
            <a:rPr lang="en-US" altLang="ja-JP" sz="1100" b="0" i="0" baseline="0">
              <a:solidFill>
                <a:schemeClr val="dk1"/>
              </a:solidFill>
              <a:effectLst/>
              <a:latin typeface="+mn-lt"/>
              <a:ea typeface="+mn-ea"/>
              <a:cs typeface="+mn-cs"/>
            </a:rPr>
            <a:t>+37.90</a:t>
          </a:r>
          <a:r>
            <a:rPr lang="ja-JP" altLang="ja-JP" sz="1100" b="0" i="0" baseline="0">
              <a:solidFill>
                <a:schemeClr val="dk1"/>
              </a:solidFill>
              <a:effectLst/>
              <a:latin typeface="+mn-lt"/>
              <a:ea typeface="+mn-ea"/>
              <a:cs typeface="+mn-cs"/>
            </a:rPr>
            <a:t>％）した。そのため、実質公債費率が増加した。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分子を構成する将来負担額は、確実に減少傾向にある。該当科目の中では、特に地方債現在高及び退職</a:t>
          </a:r>
          <a:r>
            <a:rPr lang="ja-JP" altLang="ja-JP" sz="1100" b="0" i="0" baseline="0">
              <a:solidFill>
                <a:sysClr val="windowText" lastClr="000000"/>
              </a:solidFill>
              <a:effectLst/>
              <a:latin typeface="+mn-lt"/>
              <a:ea typeface="+mn-ea"/>
              <a:cs typeface="+mn-cs"/>
            </a:rPr>
            <a:t>手当負担見込額の減少が大きい。まず地方債現在高の減少であるが、これは</a:t>
          </a:r>
          <a:r>
            <a:rPr lang="ja-JP" altLang="en-US" sz="1100" b="0" i="0" baseline="0">
              <a:solidFill>
                <a:sysClr val="windowText" lastClr="000000"/>
              </a:solidFill>
              <a:effectLst/>
              <a:latin typeface="+mn-lt"/>
              <a:ea typeface="+mn-ea"/>
              <a:cs typeface="+mn-cs"/>
            </a:rPr>
            <a:t>地方債の現在高の減少であるが、これは温泉小学校建設事業や元箱根石仏・石塔群保存整備事業等の償還完了により減少したものである。</a:t>
          </a:r>
          <a:r>
            <a:rPr lang="ja-JP" altLang="ja-JP" sz="1100" b="0" i="0" baseline="0">
              <a:solidFill>
                <a:sysClr val="windowText" lastClr="000000"/>
              </a:solidFill>
              <a:effectLst/>
              <a:latin typeface="+mn-lt"/>
              <a:ea typeface="+mn-ea"/>
              <a:cs typeface="+mn-cs"/>
            </a:rPr>
            <a:t>次に退職</a:t>
          </a:r>
          <a:r>
            <a:rPr lang="ja-JP" altLang="ja-JP" sz="1100" b="0" i="0" baseline="0">
              <a:solidFill>
                <a:schemeClr val="dk1"/>
              </a:solidFill>
              <a:effectLst/>
              <a:latin typeface="+mn-lt"/>
              <a:ea typeface="+mn-ea"/>
              <a:cs typeface="+mn-cs"/>
            </a:rPr>
            <a:t>手当負担見込額の減少であるが、これは一般職の人数減少に伴うものである。</a:t>
          </a:r>
          <a:endParaRPr lang="ja-JP" altLang="ja-JP" sz="1400">
            <a:effectLst/>
          </a:endParaRPr>
        </a:p>
        <a:p>
          <a:pPr rtl="0"/>
          <a:r>
            <a:rPr lang="ja-JP" altLang="ja-JP" sz="1100" b="0" i="0" baseline="0">
              <a:solidFill>
                <a:schemeClr val="dk1"/>
              </a:solidFill>
              <a:effectLst/>
              <a:latin typeface="+mn-lt"/>
              <a:ea typeface="+mn-ea"/>
              <a:cs typeface="+mn-cs"/>
            </a:rPr>
            <a:t>　しかし</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充当可能財源も大きく減少した。これは、地方債現在高の減少に比例して、基準財政需要額算入公債費が減少していることに加え、財政調整基金の取り崩しを行ったためである。結果として、分子全体の減少は前年度より</a:t>
          </a:r>
          <a:r>
            <a:rPr lang="en-US" altLang="ja-JP" sz="1100" b="0" i="0" baseline="0">
              <a:solidFill>
                <a:schemeClr val="dk1"/>
              </a:solidFill>
              <a:effectLst/>
              <a:latin typeface="+mn-lt"/>
              <a:ea typeface="+mn-ea"/>
              <a:cs typeface="+mn-cs"/>
            </a:rPr>
            <a:t>0.17</a:t>
          </a:r>
          <a:r>
            <a:rPr lang="ja-JP" altLang="ja-JP" sz="1100" b="0" i="0" baseline="0">
              <a:solidFill>
                <a:schemeClr val="dk1"/>
              </a:solidFill>
              <a:effectLst/>
              <a:latin typeface="+mn-lt"/>
              <a:ea typeface="+mn-ea"/>
              <a:cs typeface="+mn-cs"/>
            </a:rPr>
            <a:t>％の減少となった。</a:t>
          </a:r>
          <a:endParaRPr lang="ja-JP" altLang="ja-JP" sz="1400">
            <a:effectLst/>
          </a:endParaRPr>
        </a:p>
        <a:p>
          <a:pPr rtl="0"/>
          <a:r>
            <a:rPr lang="ja-JP" altLang="ja-JP" sz="1100" b="0" i="0" baseline="0">
              <a:solidFill>
                <a:schemeClr val="dk1"/>
              </a:solidFill>
              <a:effectLst/>
              <a:latin typeface="+mn-lt"/>
              <a:ea typeface="+mn-ea"/>
              <a:cs typeface="+mn-cs"/>
            </a:rPr>
            <a:t>　 分母に関しては、分母を構成する標準財政規模が、固定資産税の評価替えの影響で</a:t>
          </a:r>
          <a:r>
            <a:rPr lang="en-US" altLang="ja-JP" sz="1100" b="0" i="0" baseline="0">
              <a:solidFill>
                <a:schemeClr val="dk1"/>
              </a:solidFill>
              <a:effectLst/>
              <a:latin typeface="+mn-lt"/>
              <a:ea typeface="+mn-ea"/>
              <a:cs typeface="+mn-cs"/>
            </a:rPr>
            <a:t>185,649</a:t>
          </a:r>
          <a:r>
            <a:rPr lang="ja-JP" altLang="ja-JP" sz="1100" b="0" i="0" baseline="0">
              <a:solidFill>
                <a:schemeClr val="dk1"/>
              </a:solidFill>
              <a:effectLst/>
              <a:latin typeface="+mn-lt"/>
              <a:ea typeface="+mn-ea"/>
              <a:cs typeface="+mn-cs"/>
            </a:rPr>
            <a:t>千円の大幅減となり、分子同様に歳入公債費が減少したため、前年度より</a:t>
          </a:r>
          <a:r>
            <a:rPr lang="en-US" altLang="ja-JP" sz="1100" b="0" i="0" baseline="0">
              <a:solidFill>
                <a:schemeClr val="dk1"/>
              </a:solidFill>
              <a:effectLst/>
              <a:latin typeface="+mn-lt"/>
              <a:ea typeface="+mn-ea"/>
              <a:cs typeface="+mn-cs"/>
            </a:rPr>
            <a:t>2.25</a:t>
          </a:r>
          <a:r>
            <a:rPr lang="ja-JP" altLang="ja-JP" sz="1100" b="0" i="0" baseline="0">
              <a:solidFill>
                <a:schemeClr val="dk1"/>
              </a:solidFill>
              <a:effectLst/>
              <a:latin typeface="+mn-lt"/>
              <a:ea typeface="+mn-ea"/>
              <a:cs typeface="+mn-cs"/>
            </a:rPr>
            <a:t>％の減少となった。</a:t>
          </a:r>
          <a:endParaRPr lang="ja-JP" altLang="ja-JP" sz="1400">
            <a:effectLst/>
          </a:endParaRPr>
        </a:p>
        <a:p>
          <a:pPr rtl="0"/>
          <a:r>
            <a:rPr lang="ja-JP" altLang="ja-JP" sz="1100" b="0" i="0" baseline="0">
              <a:solidFill>
                <a:schemeClr val="dk1"/>
              </a:solidFill>
              <a:effectLst/>
              <a:latin typeface="+mn-lt"/>
              <a:ea typeface="+mn-ea"/>
              <a:cs typeface="+mn-cs"/>
            </a:rPr>
            <a:t>　 結果として、分子全体の減少率（△</a:t>
          </a:r>
          <a:r>
            <a:rPr lang="en-US" altLang="ja-JP" sz="1100" b="0" i="0" baseline="0">
              <a:solidFill>
                <a:schemeClr val="dk1"/>
              </a:solidFill>
              <a:effectLst/>
              <a:latin typeface="+mn-lt"/>
              <a:ea typeface="+mn-ea"/>
              <a:cs typeface="+mn-cs"/>
            </a:rPr>
            <a:t>0.17</a:t>
          </a:r>
          <a:r>
            <a:rPr lang="ja-JP" altLang="ja-JP" sz="1100" b="0" i="0" baseline="0">
              <a:solidFill>
                <a:schemeClr val="dk1"/>
              </a:solidFill>
              <a:effectLst/>
              <a:latin typeface="+mn-lt"/>
              <a:ea typeface="+mn-ea"/>
              <a:cs typeface="+mn-cs"/>
            </a:rPr>
            <a:t>％）を分母全体の減少率（△</a:t>
          </a:r>
          <a:r>
            <a:rPr lang="en-US" altLang="ja-JP" sz="1100" b="0" i="0" baseline="0">
              <a:solidFill>
                <a:schemeClr val="dk1"/>
              </a:solidFill>
              <a:effectLst/>
              <a:latin typeface="+mn-lt"/>
              <a:ea typeface="+mn-ea"/>
              <a:cs typeface="+mn-cs"/>
            </a:rPr>
            <a:t>2.25</a:t>
          </a:r>
          <a:r>
            <a:rPr lang="ja-JP" altLang="ja-JP" sz="1100" b="0" i="0" baseline="0">
              <a:solidFill>
                <a:schemeClr val="dk1"/>
              </a:solidFill>
              <a:effectLst/>
              <a:latin typeface="+mn-lt"/>
              <a:ea typeface="+mn-ea"/>
              <a:cs typeface="+mn-cs"/>
            </a:rPr>
            <a:t>％）が上回ったため、将来負担比率は増加となった。　</a:t>
          </a:r>
          <a:endParaRPr lang="ja-JP" altLang="ja-JP" sz="1400">
            <a:effectLst/>
          </a:endParaRPr>
        </a:p>
        <a:p>
          <a:pPr rtl="0"/>
          <a:r>
            <a:rPr lang="ja-JP" altLang="ja-JP" sz="1100" b="0" i="0" baseline="0">
              <a:solidFill>
                <a:schemeClr val="dk1"/>
              </a:solidFill>
              <a:effectLst/>
              <a:latin typeface="+mn-lt"/>
              <a:ea typeface="+mn-ea"/>
              <a:cs typeface="+mn-cs"/>
            </a:rPr>
            <a:t>　　今後も後世への負担を少しでも軽減するように、財政の健全化に努める。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12,101
11,914
92.86
9,706,852
9,308,706
396,307
5,767,524
6,541,456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12,101
11,914
92.86
9,706,852
9,308,706
396,307
5,767,524
6,541,456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12,101
11,914
92.86
9,706,852
9,308,706
396,307
5,767,524
6,541,456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12,101
11,914
92.86
9,706,852
9,308,706
396,307
5,767,524
6,541,456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類似団体の中では最も高い水準となっており、全国平均及び県内平均との比較においても継続して高い水準を保っている。　しかし財政力指数は普通交付税の算定にあたり在住人口をベースとして計算されており、年間を通じて</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万人にものぼる観光客については算定において殆ど反映されていない。</a:t>
          </a:r>
          <a:endParaRPr lang="ja-JP" altLang="ja-JP" sz="1400">
            <a:effectLst/>
          </a:endParaRPr>
        </a:p>
        <a:p>
          <a:pPr rtl="0"/>
          <a:r>
            <a:rPr lang="ja-JP" altLang="ja-JP" sz="1100" b="0" i="0" baseline="0">
              <a:solidFill>
                <a:schemeClr val="dk1"/>
              </a:solidFill>
              <a:effectLst/>
              <a:latin typeface="+mn-lt"/>
              <a:ea typeface="+mn-ea"/>
              <a:cs typeface="+mn-cs"/>
            </a:rPr>
            <a:t>　観光を基幹産業とする当町において、観光関連の事業に要する経費や観光客も考慮した環境衛生施設の維持管理、消防力の充実等に多額の経費を要している。そのため基準財政需要額との間に大きな乖離が生じており、実際の財政状況は厳しい状態が長く続い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19957</xdr:rowOff>
    </xdr:from>
    <xdr:to>
      <xdr:col>7</xdr:col>
      <xdr:colOff>152400</xdr:colOff>
      <xdr:row>36</xdr:row>
      <xdr:rowOff>54428</xdr:rowOff>
    </xdr:to>
    <xdr:cxnSp macro="">
      <xdr:nvCxnSpPr>
        <xdr:cNvPr id="69" name="直線コネクタ 68"/>
        <xdr:cNvCxnSpPr/>
      </xdr:nvCxnSpPr>
      <xdr:spPr>
        <a:xfrm>
          <a:off x="4114800" y="61921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38601</xdr:rowOff>
    </xdr:from>
    <xdr:ext cx="762000" cy="259045"/>
    <xdr:sp macro="" textlink="">
      <xdr:nvSpPr>
        <xdr:cNvPr id="70"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35</xdr:row>
      <xdr:rowOff>168426</xdr:rowOff>
    </xdr:from>
    <xdr:to>
      <xdr:col>6</xdr:col>
      <xdr:colOff>0</xdr:colOff>
      <xdr:row>36</xdr:row>
      <xdr:rowOff>19957</xdr:rowOff>
    </xdr:to>
    <xdr:cxnSp macro="">
      <xdr:nvCxnSpPr>
        <xdr:cNvPr id="72" name="直線コネクタ 71"/>
        <xdr:cNvCxnSpPr/>
      </xdr:nvCxnSpPr>
      <xdr:spPr>
        <a:xfrm>
          <a:off x="3225800" y="61691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35</xdr:row>
      <xdr:rowOff>110974</xdr:rowOff>
    </xdr:from>
    <xdr:to>
      <xdr:col>4</xdr:col>
      <xdr:colOff>482600</xdr:colOff>
      <xdr:row>35</xdr:row>
      <xdr:rowOff>168426</xdr:rowOff>
    </xdr:to>
    <xdr:cxnSp macro="">
      <xdr:nvCxnSpPr>
        <xdr:cNvPr id="75" name="直線コネクタ 74"/>
        <xdr:cNvCxnSpPr/>
      </xdr:nvCxnSpPr>
      <xdr:spPr>
        <a:xfrm>
          <a:off x="2336800" y="61117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42031</xdr:rowOff>
    </xdr:from>
    <xdr:to>
      <xdr:col>3</xdr:col>
      <xdr:colOff>279400</xdr:colOff>
      <xdr:row>35</xdr:row>
      <xdr:rowOff>110974</xdr:rowOff>
    </xdr:to>
    <xdr:cxnSp macro="">
      <xdr:nvCxnSpPr>
        <xdr:cNvPr id="78" name="直線コネクタ 77"/>
        <xdr:cNvCxnSpPr/>
      </xdr:nvCxnSpPr>
      <xdr:spPr>
        <a:xfrm>
          <a:off x="1447800" y="60427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3628</xdr:rowOff>
    </xdr:from>
    <xdr:to>
      <xdr:col>7</xdr:col>
      <xdr:colOff>203200</xdr:colOff>
      <xdr:row>36</xdr:row>
      <xdr:rowOff>105228</xdr:rowOff>
    </xdr:to>
    <xdr:sp macro="" textlink="">
      <xdr:nvSpPr>
        <xdr:cNvPr id="88" name="円/楕円 87"/>
        <xdr:cNvSpPr/>
      </xdr:nvSpPr>
      <xdr:spPr>
        <a:xfrm>
          <a:off x="4902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96355</xdr:rowOff>
    </xdr:from>
    <xdr:ext cx="762000" cy="259045"/>
    <xdr:sp macro="" textlink="">
      <xdr:nvSpPr>
        <xdr:cNvPr id="89" name="財政力該当値テキスト"/>
        <xdr:cNvSpPr txBox="1"/>
      </xdr:nvSpPr>
      <xdr:spPr>
        <a:xfrm>
          <a:off x="5041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140607</xdr:rowOff>
    </xdr:from>
    <xdr:to>
      <xdr:col>6</xdr:col>
      <xdr:colOff>50800</xdr:colOff>
      <xdr:row>36</xdr:row>
      <xdr:rowOff>70757</xdr:rowOff>
    </xdr:to>
    <xdr:sp macro="" textlink="">
      <xdr:nvSpPr>
        <xdr:cNvPr id="90" name="円/楕円 89"/>
        <xdr:cNvSpPr/>
      </xdr:nvSpPr>
      <xdr:spPr>
        <a:xfrm>
          <a:off x="4064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80934</xdr:rowOff>
    </xdr:from>
    <xdr:ext cx="736600" cy="259045"/>
    <xdr:sp macro="" textlink="">
      <xdr:nvSpPr>
        <xdr:cNvPr id="91" name="テキスト ボックス 90"/>
        <xdr:cNvSpPr txBox="1"/>
      </xdr:nvSpPr>
      <xdr:spPr>
        <a:xfrm>
          <a:off x="3733800" y="591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117626</xdr:rowOff>
    </xdr:from>
    <xdr:to>
      <xdr:col>4</xdr:col>
      <xdr:colOff>533400</xdr:colOff>
      <xdr:row>36</xdr:row>
      <xdr:rowOff>47776</xdr:rowOff>
    </xdr:to>
    <xdr:sp macro="" textlink="">
      <xdr:nvSpPr>
        <xdr:cNvPr id="92" name="円/楕円 91"/>
        <xdr:cNvSpPr/>
      </xdr:nvSpPr>
      <xdr:spPr>
        <a:xfrm>
          <a:off x="3175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57953</xdr:rowOff>
    </xdr:from>
    <xdr:ext cx="762000" cy="259045"/>
    <xdr:sp macro="" textlink="">
      <xdr:nvSpPr>
        <xdr:cNvPr id="93" name="テキスト ボックス 92"/>
        <xdr:cNvSpPr txBox="1"/>
      </xdr:nvSpPr>
      <xdr:spPr>
        <a:xfrm>
          <a:off x="2844800" y="58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60174</xdr:rowOff>
    </xdr:from>
    <xdr:to>
      <xdr:col>3</xdr:col>
      <xdr:colOff>330200</xdr:colOff>
      <xdr:row>35</xdr:row>
      <xdr:rowOff>161774</xdr:rowOff>
    </xdr:to>
    <xdr:sp macro="" textlink="">
      <xdr:nvSpPr>
        <xdr:cNvPr id="94" name="円/楕円 93"/>
        <xdr:cNvSpPr/>
      </xdr:nvSpPr>
      <xdr:spPr>
        <a:xfrm>
          <a:off x="2286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501</xdr:rowOff>
    </xdr:from>
    <xdr:ext cx="762000" cy="259045"/>
    <xdr:sp macro="" textlink="">
      <xdr:nvSpPr>
        <xdr:cNvPr id="95" name="テキスト ボックス 94"/>
        <xdr:cNvSpPr txBox="1"/>
      </xdr:nvSpPr>
      <xdr:spPr>
        <a:xfrm>
          <a:off x="1955800" y="582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xdr:col>
      <xdr:colOff>25400</xdr:colOff>
      <xdr:row>34</xdr:row>
      <xdr:rowOff>162681</xdr:rowOff>
    </xdr:from>
    <xdr:to>
      <xdr:col>2</xdr:col>
      <xdr:colOff>127000</xdr:colOff>
      <xdr:row>35</xdr:row>
      <xdr:rowOff>92831</xdr:rowOff>
    </xdr:to>
    <xdr:sp macro="" textlink="">
      <xdr:nvSpPr>
        <xdr:cNvPr id="96" name="円/楕円 95"/>
        <xdr:cNvSpPr/>
      </xdr:nvSpPr>
      <xdr:spPr>
        <a:xfrm>
          <a:off x="13970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103008</xdr:rowOff>
    </xdr:from>
    <xdr:ext cx="762000" cy="259045"/>
    <xdr:sp macro="" textlink="">
      <xdr:nvSpPr>
        <xdr:cNvPr id="97" name="テキスト ボックス 96"/>
        <xdr:cNvSpPr txBox="1"/>
      </xdr:nvSpPr>
      <xdr:spPr>
        <a:xfrm>
          <a:off x="1066800" y="576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27</a:t>
          </a:r>
          <a:r>
            <a:rPr lang="ja-JP" altLang="ja-JP" sz="1100" b="0" i="0" baseline="0">
              <a:solidFill>
                <a:schemeClr val="dk1"/>
              </a:solidFill>
              <a:effectLst/>
              <a:latin typeface="+mn-lt"/>
              <a:ea typeface="+mn-ea"/>
              <a:cs typeface="+mn-cs"/>
            </a:rPr>
            <a:t>年度は前年度に比べ</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ポイントの減となった。</a:t>
          </a:r>
          <a:endParaRPr lang="ja-JP" altLang="ja-JP" sz="1400">
            <a:effectLst/>
          </a:endParaRPr>
        </a:p>
        <a:p>
          <a:pPr rtl="0"/>
          <a:r>
            <a:rPr lang="ja-JP" altLang="ja-JP" sz="1100" b="0" i="0" baseline="0">
              <a:solidFill>
                <a:schemeClr val="dk1"/>
              </a:solidFill>
              <a:effectLst/>
              <a:latin typeface="+mn-lt"/>
              <a:ea typeface="+mn-ea"/>
              <a:cs typeface="+mn-cs"/>
            </a:rPr>
            <a:t>　歳入においては、地方消費税交付金が大幅な増となったものの、評価替えによる固定資産税の大幅な減や箱根山噴火警戒レベル引き上げに伴う観光客の減による入湯税の大幅な減により、全体としては</a:t>
          </a:r>
          <a:r>
            <a:rPr lang="en-US" altLang="ja-JP" sz="1100" b="0" i="0" baseline="0">
              <a:solidFill>
                <a:schemeClr val="dk1"/>
              </a:solidFill>
              <a:effectLst/>
              <a:latin typeface="+mn-lt"/>
              <a:ea typeface="+mn-ea"/>
              <a:cs typeface="+mn-cs"/>
            </a:rPr>
            <a:t>179,408</a:t>
          </a:r>
          <a:r>
            <a:rPr lang="ja-JP" altLang="ja-JP" sz="1100" b="0" i="0" baseline="0">
              <a:solidFill>
                <a:schemeClr val="dk1"/>
              </a:solidFill>
              <a:effectLst/>
              <a:latin typeface="+mn-lt"/>
              <a:ea typeface="+mn-ea"/>
              <a:cs typeface="+mn-cs"/>
            </a:rPr>
            <a:t>千円の減となった（</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減）。歳出では、職員給及び手当の減や、観光客の減によるごみ処理施設の光熱費の減などで、人件費、物件費が減となり、歳出全体としても</a:t>
          </a:r>
          <a:r>
            <a:rPr lang="en-US" altLang="ja-JP" sz="1100" b="0" i="0" baseline="0">
              <a:solidFill>
                <a:schemeClr val="dk1"/>
              </a:solidFill>
              <a:effectLst/>
              <a:latin typeface="+mn-lt"/>
              <a:ea typeface="+mn-ea"/>
              <a:cs typeface="+mn-cs"/>
            </a:rPr>
            <a:t>192,895</a:t>
          </a:r>
          <a:r>
            <a:rPr lang="ja-JP" altLang="ja-JP" sz="1100" b="0" i="0" baseline="0">
              <a:solidFill>
                <a:schemeClr val="dk1"/>
              </a:solidFill>
              <a:effectLst/>
              <a:latin typeface="+mn-lt"/>
              <a:ea typeface="+mn-ea"/>
              <a:cs typeface="+mn-cs"/>
            </a:rPr>
            <a:t>千円の減となった（</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減）。歳入歳出ともに減となったが、歳出の減の方が大きく、経常収支比率は減となったもの。</a:t>
          </a:r>
          <a:endParaRPr lang="ja-JP" altLang="ja-JP" sz="1400">
            <a:effectLst/>
          </a:endParaRPr>
        </a:p>
        <a:p>
          <a:pPr rtl="0"/>
          <a:r>
            <a:rPr lang="ja-JP" altLang="ja-JP" sz="1100" b="0" i="0" baseline="0">
              <a:solidFill>
                <a:schemeClr val="dk1"/>
              </a:solidFill>
              <a:effectLst/>
              <a:latin typeface="+mn-lt"/>
              <a:ea typeface="+mn-ea"/>
              <a:cs typeface="+mn-cs"/>
            </a:rPr>
            <a:t>  今後は、箱根町行財政改革アクションプランをもとに歳入確保、歳出削減を推進し、財政の健全化を図っていく。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43942</xdr:rowOff>
    </xdr:from>
    <xdr:to>
      <xdr:col>7</xdr:col>
      <xdr:colOff>152400</xdr:colOff>
      <xdr:row>66</xdr:row>
      <xdr:rowOff>58420</xdr:rowOff>
    </xdr:to>
    <xdr:cxnSp macro="">
      <xdr:nvCxnSpPr>
        <xdr:cNvPr id="130" name="直線コネクタ 129"/>
        <xdr:cNvCxnSpPr/>
      </xdr:nvCxnSpPr>
      <xdr:spPr>
        <a:xfrm flipV="1">
          <a:off x="4114800" y="113596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66</xdr:row>
      <xdr:rowOff>58420</xdr:rowOff>
    </xdr:to>
    <xdr:cxnSp macro="">
      <xdr:nvCxnSpPr>
        <xdr:cNvPr id="133" name="直線コネクタ 132"/>
        <xdr:cNvCxnSpPr/>
      </xdr:nvCxnSpPr>
      <xdr:spPr>
        <a:xfrm>
          <a:off x="3225800" y="11229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85090</xdr:rowOff>
    </xdr:from>
    <xdr:to>
      <xdr:col>4</xdr:col>
      <xdr:colOff>482600</xdr:colOff>
      <xdr:row>66</xdr:row>
      <xdr:rowOff>19812</xdr:rowOff>
    </xdr:to>
    <xdr:cxnSp macro="">
      <xdr:nvCxnSpPr>
        <xdr:cNvPr id="136" name="直線コネクタ 135"/>
        <xdr:cNvCxnSpPr/>
      </xdr:nvCxnSpPr>
      <xdr:spPr>
        <a:xfrm flipV="1">
          <a:off x="2336800" y="112293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94742</xdr:rowOff>
    </xdr:from>
    <xdr:to>
      <xdr:col>3</xdr:col>
      <xdr:colOff>279400</xdr:colOff>
      <xdr:row>66</xdr:row>
      <xdr:rowOff>19812</xdr:rowOff>
    </xdr:to>
    <xdr:cxnSp macro="">
      <xdr:nvCxnSpPr>
        <xdr:cNvPr id="139" name="直線コネクタ 138"/>
        <xdr:cNvCxnSpPr/>
      </xdr:nvCxnSpPr>
      <xdr:spPr>
        <a:xfrm>
          <a:off x="1447800" y="112389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164592</xdr:rowOff>
    </xdr:from>
    <xdr:to>
      <xdr:col>7</xdr:col>
      <xdr:colOff>203200</xdr:colOff>
      <xdr:row>66</xdr:row>
      <xdr:rowOff>94742</xdr:rowOff>
    </xdr:to>
    <xdr:sp macro="" textlink="">
      <xdr:nvSpPr>
        <xdr:cNvPr id="149" name="円/楕円 148"/>
        <xdr:cNvSpPr/>
      </xdr:nvSpPr>
      <xdr:spPr>
        <a:xfrm>
          <a:off x="4902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60469</xdr:rowOff>
    </xdr:from>
    <xdr:ext cx="762000" cy="259045"/>
    <xdr:sp macro="" textlink="">
      <xdr:nvSpPr>
        <xdr:cNvPr id="150" name="財政構造の弾力性該当値テキスト"/>
        <xdr:cNvSpPr txBox="1"/>
      </xdr:nvSpPr>
      <xdr:spPr>
        <a:xfrm>
          <a:off x="5041900" y="1120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7620</xdr:rowOff>
    </xdr:from>
    <xdr:to>
      <xdr:col>6</xdr:col>
      <xdr:colOff>50800</xdr:colOff>
      <xdr:row>66</xdr:row>
      <xdr:rowOff>109220</xdr:rowOff>
    </xdr:to>
    <xdr:sp macro="" textlink="">
      <xdr:nvSpPr>
        <xdr:cNvPr id="151" name="円/楕円 150"/>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93997</xdr:rowOff>
    </xdr:from>
    <xdr:ext cx="736600" cy="259045"/>
    <xdr:sp macro="" textlink="">
      <xdr:nvSpPr>
        <xdr:cNvPr id="152" name="テキスト ボックス 151"/>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34290</xdr:rowOff>
    </xdr:from>
    <xdr:to>
      <xdr:col>4</xdr:col>
      <xdr:colOff>533400</xdr:colOff>
      <xdr:row>65</xdr:row>
      <xdr:rowOff>135890</xdr:rowOff>
    </xdr:to>
    <xdr:sp macro="" textlink="">
      <xdr:nvSpPr>
        <xdr:cNvPr id="153" name="円/楕円 152"/>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120667</xdr:rowOff>
    </xdr:from>
    <xdr:ext cx="762000" cy="259045"/>
    <xdr:sp macro="" textlink="">
      <xdr:nvSpPr>
        <xdr:cNvPr id="154" name="テキスト ボックス 153"/>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140462</xdr:rowOff>
    </xdr:from>
    <xdr:to>
      <xdr:col>3</xdr:col>
      <xdr:colOff>330200</xdr:colOff>
      <xdr:row>66</xdr:row>
      <xdr:rowOff>70612</xdr:rowOff>
    </xdr:to>
    <xdr:sp macro="" textlink="">
      <xdr:nvSpPr>
        <xdr:cNvPr id="155" name="円/楕円 154"/>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55389</xdr:rowOff>
    </xdr:from>
    <xdr:ext cx="762000" cy="259045"/>
    <xdr:sp macro="" textlink="">
      <xdr:nvSpPr>
        <xdr:cNvPr id="156" name="テキスト ボックス 155"/>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43942</xdr:rowOff>
    </xdr:from>
    <xdr:to>
      <xdr:col>2</xdr:col>
      <xdr:colOff>127000</xdr:colOff>
      <xdr:row>65</xdr:row>
      <xdr:rowOff>145542</xdr:rowOff>
    </xdr:to>
    <xdr:sp macro="" textlink="">
      <xdr:nvSpPr>
        <xdr:cNvPr id="157" name="円/楕円 156"/>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130319</xdr:rowOff>
    </xdr:from>
    <xdr:ext cx="762000" cy="259045"/>
    <xdr:sp macro="" textlink="">
      <xdr:nvSpPr>
        <xdr:cNvPr id="158" name="テキスト ボックス 157"/>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[410,558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県内平均・全国平均を大きく上回っている。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当町の人口は</a:t>
          </a:r>
          <a:r>
            <a:rPr lang="en-US" altLang="ja-JP" sz="1100" b="0" i="0" baseline="0">
              <a:solidFill>
                <a:schemeClr val="dk1"/>
              </a:solidFill>
              <a:effectLst/>
              <a:latin typeface="+mn-lt"/>
              <a:ea typeface="+mn-ea"/>
              <a:cs typeface="+mn-cs"/>
            </a:rPr>
            <a:t>12,000</a:t>
          </a:r>
          <a:r>
            <a:rPr lang="ja-JP" altLang="en-US" sz="1100" b="0" i="0" baseline="0">
              <a:solidFill>
                <a:schemeClr val="dk1"/>
              </a:solidFill>
              <a:effectLst/>
              <a:latin typeface="+mn-lt"/>
              <a:ea typeface="+mn-ea"/>
              <a:cs typeface="+mn-cs"/>
            </a:rPr>
            <a:t>人ほど</a:t>
          </a:r>
          <a:r>
            <a:rPr lang="ja-JP" altLang="ja-JP" sz="1100" b="0" i="0" baseline="0">
              <a:solidFill>
                <a:schemeClr val="dk1"/>
              </a:solidFill>
              <a:effectLst/>
              <a:latin typeface="+mn-lt"/>
              <a:ea typeface="+mn-ea"/>
              <a:cs typeface="+mn-cs"/>
            </a:rPr>
            <a:t>であるが、年間を通じて</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人もの観光客が訪れる県内有数の観光地であり、観光客へ対応するために人口を大きく上回る処理能力を有したごみ処理施設、下水道施設の維持管理や消防力の充実に経費をかけざるをえない状況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人件費については、職員給や退職金の減により人件費全体が減となった。物件費については、ふるさと納税促進事業のため必要となった経費、及び地方創生推進事業に係る経費により大幅増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129380</xdr:rowOff>
    </xdr:from>
    <xdr:to>
      <xdr:col>7</xdr:col>
      <xdr:colOff>152400</xdr:colOff>
      <xdr:row>89</xdr:row>
      <xdr:rowOff>120803</xdr:rowOff>
    </xdr:to>
    <xdr:cxnSp macro="">
      <xdr:nvCxnSpPr>
        <xdr:cNvPr id="191" name="直線コネクタ 190"/>
        <xdr:cNvCxnSpPr/>
      </xdr:nvCxnSpPr>
      <xdr:spPr>
        <a:xfrm>
          <a:off x="4114800" y="15216980"/>
          <a:ext cx="838200" cy="16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129380</xdr:rowOff>
    </xdr:from>
    <xdr:to>
      <xdr:col>6</xdr:col>
      <xdr:colOff>0</xdr:colOff>
      <xdr:row>88</xdr:row>
      <xdr:rowOff>134516</xdr:rowOff>
    </xdr:to>
    <xdr:cxnSp macro="">
      <xdr:nvCxnSpPr>
        <xdr:cNvPr id="194" name="直線コネクタ 193"/>
        <xdr:cNvCxnSpPr/>
      </xdr:nvCxnSpPr>
      <xdr:spPr>
        <a:xfrm flipV="1">
          <a:off x="3225800" y="15216980"/>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16392</xdr:rowOff>
    </xdr:from>
    <xdr:ext cx="736600" cy="259045"/>
    <xdr:sp macro="" textlink="">
      <xdr:nvSpPr>
        <xdr:cNvPr id="196" name="テキスト ボックス 195"/>
        <xdr:cNvSpPr txBox="1"/>
      </xdr:nvSpPr>
      <xdr:spPr>
        <a:xfrm>
          <a:off x="3733800" y="1390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114945</xdr:rowOff>
    </xdr:from>
    <xdr:to>
      <xdr:col>4</xdr:col>
      <xdr:colOff>482600</xdr:colOff>
      <xdr:row>88</xdr:row>
      <xdr:rowOff>134516</xdr:rowOff>
    </xdr:to>
    <xdr:cxnSp macro="">
      <xdr:nvCxnSpPr>
        <xdr:cNvPr id="197" name="直線コネクタ 196"/>
        <xdr:cNvCxnSpPr/>
      </xdr:nvCxnSpPr>
      <xdr:spPr>
        <a:xfrm>
          <a:off x="2336800" y="15202545"/>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151928</xdr:rowOff>
    </xdr:from>
    <xdr:ext cx="762000" cy="259045"/>
    <xdr:sp macro="" textlink="">
      <xdr:nvSpPr>
        <xdr:cNvPr id="199" name="テキスト ボックス 198"/>
        <xdr:cNvSpPr txBox="1"/>
      </xdr:nvSpPr>
      <xdr:spPr>
        <a:xfrm>
          <a:off x="2844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114945</xdr:rowOff>
    </xdr:from>
    <xdr:to>
      <xdr:col>3</xdr:col>
      <xdr:colOff>279400</xdr:colOff>
      <xdr:row>89</xdr:row>
      <xdr:rowOff>3237</xdr:rowOff>
    </xdr:to>
    <xdr:cxnSp macro="">
      <xdr:nvCxnSpPr>
        <xdr:cNvPr id="200" name="直線コネクタ 199"/>
        <xdr:cNvCxnSpPr/>
      </xdr:nvCxnSpPr>
      <xdr:spPr>
        <a:xfrm flipV="1">
          <a:off x="1447800" y="15202545"/>
          <a:ext cx="889000" cy="5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169750</xdr:rowOff>
    </xdr:from>
    <xdr:ext cx="762000" cy="259045"/>
    <xdr:sp macro="" textlink="">
      <xdr:nvSpPr>
        <xdr:cNvPr id="204" name="テキスト ボックス 203"/>
        <xdr:cNvSpPr txBox="1"/>
      </xdr:nvSpPr>
      <xdr:spPr>
        <a:xfrm>
          <a:off x="1066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89</xdr:row>
      <xdr:rowOff>70003</xdr:rowOff>
    </xdr:from>
    <xdr:to>
      <xdr:col>7</xdr:col>
      <xdr:colOff>203200</xdr:colOff>
      <xdr:row>90</xdr:row>
      <xdr:rowOff>153</xdr:rowOff>
    </xdr:to>
    <xdr:sp macro="" textlink="">
      <xdr:nvSpPr>
        <xdr:cNvPr id="210" name="円/楕円 209"/>
        <xdr:cNvSpPr/>
      </xdr:nvSpPr>
      <xdr:spPr>
        <a:xfrm>
          <a:off x="4902200" y="153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137330</xdr:rowOff>
    </xdr:from>
    <xdr:ext cx="762000" cy="259045"/>
    <xdr:sp macro="" textlink="">
      <xdr:nvSpPr>
        <xdr:cNvPr id="211" name="人件費・物件費等の状況該当値テキスト"/>
        <xdr:cNvSpPr txBox="1"/>
      </xdr:nvSpPr>
      <xdr:spPr>
        <a:xfrm>
          <a:off x="5041900" y="1522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410,558</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78580</xdr:rowOff>
    </xdr:from>
    <xdr:to>
      <xdr:col>6</xdr:col>
      <xdr:colOff>50800</xdr:colOff>
      <xdr:row>89</xdr:row>
      <xdr:rowOff>8730</xdr:rowOff>
    </xdr:to>
    <xdr:sp macro="" textlink="">
      <xdr:nvSpPr>
        <xdr:cNvPr id="212" name="円/楕円 211"/>
        <xdr:cNvSpPr/>
      </xdr:nvSpPr>
      <xdr:spPr>
        <a:xfrm>
          <a:off x="4064000" y="151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164957</xdr:rowOff>
    </xdr:from>
    <xdr:ext cx="736600" cy="259045"/>
    <xdr:sp macro="" textlink="">
      <xdr:nvSpPr>
        <xdr:cNvPr id="213" name="テキスト ボックス 212"/>
        <xdr:cNvSpPr txBox="1"/>
      </xdr:nvSpPr>
      <xdr:spPr>
        <a:xfrm>
          <a:off x="3733800" y="1525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376,809</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83716</xdr:rowOff>
    </xdr:from>
    <xdr:to>
      <xdr:col>4</xdr:col>
      <xdr:colOff>533400</xdr:colOff>
      <xdr:row>89</xdr:row>
      <xdr:rowOff>13866</xdr:rowOff>
    </xdr:to>
    <xdr:sp macro="" textlink="">
      <xdr:nvSpPr>
        <xdr:cNvPr id="214" name="円/楕円 213"/>
        <xdr:cNvSpPr/>
      </xdr:nvSpPr>
      <xdr:spPr>
        <a:xfrm>
          <a:off x="3175000" y="151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170093</xdr:rowOff>
    </xdr:from>
    <xdr:ext cx="762000" cy="259045"/>
    <xdr:sp macro="" textlink="">
      <xdr:nvSpPr>
        <xdr:cNvPr id="215" name="テキスト ボックス 214"/>
        <xdr:cNvSpPr txBox="1"/>
      </xdr:nvSpPr>
      <xdr:spPr>
        <a:xfrm>
          <a:off x="2844800" y="1525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377,873</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64145</xdr:rowOff>
    </xdr:from>
    <xdr:to>
      <xdr:col>3</xdr:col>
      <xdr:colOff>330200</xdr:colOff>
      <xdr:row>88</xdr:row>
      <xdr:rowOff>165745</xdr:rowOff>
    </xdr:to>
    <xdr:sp macro="" textlink="">
      <xdr:nvSpPr>
        <xdr:cNvPr id="216" name="円/楕円 215"/>
        <xdr:cNvSpPr/>
      </xdr:nvSpPr>
      <xdr:spPr>
        <a:xfrm>
          <a:off x="2286000" y="15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150522</xdr:rowOff>
    </xdr:from>
    <xdr:ext cx="762000" cy="259045"/>
    <xdr:sp macro="" textlink="">
      <xdr:nvSpPr>
        <xdr:cNvPr id="217" name="テキスト ボックス 216"/>
        <xdr:cNvSpPr txBox="1"/>
      </xdr:nvSpPr>
      <xdr:spPr>
        <a:xfrm>
          <a:off x="1955800" y="152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373,818</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123887</xdr:rowOff>
    </xdr:from>
    <xdr:to>
      <xdr:col>2</xdr:col>
      <xdr:colOff>127000</xdr:colOff>
      <xdr:row>89</xdr:row>
      <xdr:rowOff>54037</xdr:rowOff>
    </xdr:to>
    <xdr:sp macro="" textlink="">
      <xdr:nvSpPr>
        <xdr:cNvPr id="218" name="円/楕円 217"/>
        <xdr:cNvSpPr/>
      </xdr:nvSpPr>
      <xdr:spPr>
        <a:xfrm>
          <a:off x="1397000" y="152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38814</xdr:rowOff>
    </xdr:from>
    <xdr:ext cx="762000" cy="259045"/>
    <xdr:sp macro="" textlink="">
      <xdr:nvSpPr>
        <xdr:cNvPr id="219" name="テキスト ボックス 218"/>
        <xdr:cNvSpPr txBox="1"/>
      </xdr:nvSpPr>
      <xdr:spPr>
        <a:xfrm>
          <a:off x="1066800" y="152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386,197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国基準を下回っているが、引き続きより一層給与の適正化に努めていく。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93557</xdr:rowOff>
    </xdr:from>
    <xdr:to>
      <xdr:col>24</xdr:col>
      <xdr:colOff>558800</xdr:colOff>
      <xdr:row>86</xdr:row>
      <xdr:rowOff>141816</xdr:rowOff>
    </xdr:to>
    <xdr:cxnSp macro="">
      <xdr:nvCxnSpPr>
        <xdr:cNvPr id="253" name="直線コネクタ 252"/>
        <xdr:cNvCxnSpPr/>
      </xdr:nvCxnSpPr>
      <xdr:spPr>
        <a:xfrm flipV="1">
          <a:off x="16179800" y="1483825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133773</xdr:rowOff>
    </xdr:from>
    <xdr:to>
      <xdr:col>23</xdr:col>
      <xdr:colOff>406400</xdr:colOff>
      <xdr:row>86</xdr:row>
      <xdr:rowOff>141816</xdr:rowOff>
    </xdr:to>
    <xdr:cxnSp macro="">
      <xdr:nvCxnSpPr>
        <xdr:cNvPr id="256" name="直線コネクタ 255"/>
        <xdr:cNvCxnSpPr/>
      </xdr:nvCxnSpPr>
      <xdr:spPr>
        <a:xfrm>
          <a:off x="15290800" y="1487847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133773</xdr:rowOff>
    </xdr:from>
    <xdr:to>
      <xdr:col>22</xdr:col>
      <xdr:colOff>203200</xdr:colOff>
      <xdr:row>90</xdr:row>
      <xdr:rowOff>43180</xdr:rowOff>
    </xdr:to>
    <xdr:cxnSp macro="">
      <xdr:nvCxnSpPr>
        <xdr:cNvPr id="259" name="直線コネクタ 258"/>
        <xdr:cNvCxnSpPr/>
      </xdr:nvCxnSpPr>
      <xdr:spPr>
        <a:xfrm flipV="1">
          <a:off x="14401800" y="1487847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150284</xdr:rowOff>
    </xdr:from>
    <xdr:to>
      <xdr:col>21</xdr:col>
      <xdr:colOff>0</xdr:colOff>
      <xdr:row>90</xdr:row>
      <xdr:rowOff>43180</xdr:rowOff>
    </xdr:to>
    <xdr:cxnSp macro="">
      <xdr:nvCxnSpPr>
        <xdr:cNvPr id="262" name="直線コネクタ 261"/>
        <xdr:cNvCxnSpPr/>
      </xdr:nvCxnSpPr>
      <xdr:spPr>
        <a:xfrm>
          <a:off x="13512800" y="1540933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42757</xdr:rowOff>
    </xdr:from>
    <xdr:to>
      <xdr:col>24</xdr:col>
      <xdr:colOff>609600</xdr:colOff>
      <xdr:row>86</xdr:row>
      <xdr:rowOff>144357</xdr:rowOff>
    </xdr:to>
    <xdr:sp macro="" textlink="">
      <xdr:nvSpPr>
        <xdr:cNvPr id="272" name="円/楕円 271"/>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14834</xdr:rowOff>
    </xdr:from>
    <xdr:ext cx="762000" cy="259045"/>
    <xdr:sp macro="" textlink="">
      <xdr:nvSpPr>
        <xdr:cNvPr id="273"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91016</xdr:rowOff>
    </xdr:from>
    <xdr:to>
      <xdr:col>23</xdr:col>
      <xdr:colOff>457200</xdr:colOff>
      <xdr:row>87</xdr:row>
      <xdr:rowOff>21166</xdr:rowOff>
    </xdr:to>
    <xdr:sp macro="" textlink="">
      <xdr:nvSpPr>
        <xdr:cNvPr id="274" name="円/楕円 273"/>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75" name="テキスト ボックス 274"/>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82973</xdr:rowOff>
    </xdr:from>
    <xdr:to>
      <xdr:col>22</xdr:col>
      <xdr:colOff>254000</xdr:colOff>
      <xdr:row>87</xdr:row>
      <xdr:rowOff>13123</xdr:rowOff>
    </xdr:to>
    <xdr:sp macro="" textlink="">
      <xdr:nvSpPr>
        <xdr:cNvPr id="276" name="円/楕円 275"/>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77" name="テキスト ボックス 276"/>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163830</xdr:rowOff>
    </xdr:from>
    <xdr:to>
      <xdr:col>21</xdr:col>
      <xdr:colOff>50800</xdr:colOff>
      <xdr:row>90</xdr:row>
      <xdr:rowOff>93980</xdr:rowOff>
    </xdr:to>
    <xdr:sp macro="" textlink="">
      <xdr:nvSpPr>
        <xdr:cNvPr id="278" name="円/楕円 277"/>
        <xdr:cNvSpPr/>
      </xdr:nvSpPr>
      <xdr:spPr>
        <a:xfrm>
          <a:off x="14351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78757</xdr:rowOff>
    </xdr:from>
    <xdr:ext cx="762000" cy="259045"/>
    <xdr:sp macro="" textlink="">
      <xdr:nvSpPr>
        <xdr:cNvPr id="279" name="テキスト ボックス 278"/>
        <xdr:cNvSpPr txBox="1"/>
      </xdr:nvSpPr>
      <xdr:spPr>
        <a:xfrm>
          <a:off x="14020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0" name="円/楕円 279"/>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1" name="テキスト ボックス 280"/>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観光客に対応するための観光、ごみ処理、下水道及び消防に関連する施設に勤務する職員を数多く必要とすることから類似団体の平均値を大きく上回る数値となっている。また山間部に集落が点在するという地形のため、出張所や消防分遣所も集落ごとに配備する必要があり、他団体よりも多くの職員を擁している。</a:t>
          </a:r>
          <a:endParaRPr lang="ja-JP" altLang="ja-JP" sz="1400">
            <a:effectLst/>
          </a:endParaRPr>
        </a:p>
        <a:p>
          <a:pPr rtl="0"/>
          <a:r>
            <a:rPr lang="ja-JP" altLang="ja-JP" sz="1100" b="0" i="0" baseline="0">
              <a:solidFill>
                <a:schemeClr val="dk1"/>
              </a:solidFill>
              <a:effectLst/>
              <a:latin typeface="+mn-lt"/>
              <a:ea typeface="+mn-ea"/>
              <a:cs typeface="+mn-cs"/>
            </a:rPr>
            <a:t>　これまでも定年退職者の</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以内の補充や業務の執行方法の見直し、効率的な組織の改編などにより職員の削減を継続的に行ってきたが、類似団体中の順位は最下位となっている。今後は箱根町行財政改革アクションプランに基づいて業務や施設の統合・廃止、人事異動や採用等の組織の改編等をさらに推し進めていくことにより職員数の削減を計画的に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77724</xdr:rowOff>
    </xdr:from>
    <xdr:to>
      <xdr:col>24</xdr:col>
      <xdr:colOff>558800</xdr:colOff>
      <xdr:row>66</xdr:row>
      <xdr:rowOff>91237</xdr:rowOff>
    </xdr:to>
    <xdr:cxnSp macro="">
      <xdr:nvCxnSpPr>
        <xdr:cNvPr id="313" name="直線コネクタ 312"/>
        <xdr:cNvCxnSpPr/>
      </xdr:nvCxnSpPr>
      <xdr:spPr>
        <a:xfrm>
          <a:off x="16179800" y="11393424"/>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4"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74346</xdr:rowOff>
    </xdr:from>
    <xdr:to>
      <xdr:col>23</xdr:col>
      <xdr:colOff>406400</xdr:colOff>
      <xdr:row>66</xdr:row>
      <xdr:rowOff>77724</xdr:rowOff>
    </xdr:to>
    <xdr:cxnSp macro="">
      <xdr:nvCxnSpPr>
        <xdr:cNvPr id="316" name="直線コネクタ 315"/>
        <xdr:cNvCxnSpPr/>
      </xdr:nvCxnSpPr>
      <xdr:spPr>
        <a:xfrm>
          <a:off x="15290800" y="1139004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18" name="テキスト ボックス 317"/>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74346</xdr:rowOff>
    </xdr:from>
    <xdr:to>
      <xdr:col>22</xdr:col>
      <xdr:colOff>203200</xdr:colOff>
      <xdr:row>66</xdr:row>
      <xdr:rowOff>76759</xdr:rowOff>
    </xdr:to>
    <xdr:cxnSp macro="">
      <xdr:nvCxnSpPr>
        <xdr:cNvPr id="319" name="直線コネクタ 318"/>
        <xdr:cNvCxnSpPr/>
      </xdr:nvCxnSpPr>
      <xdr:spPr>
        <a:xfrm flipV="1">
          <a:off x="14401800" y="1139004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169257</xdr:rowOff>
    </xdr:from>
    <xdr:ext cx="762000" cy="259045"/>
    <xdr:sp macro="" textlink="">
      <xdr:nvSpPr>
        <xdr:cNvPr id="321" name="テキスト ボックス 320"/>
        <xdr:cNvSpPr txBox="1"/>
      </xdr:nvSpPr>
      <xdr:spPr>
        <a:xfrm>
          <a:off x="14909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76759</xdr:rowOff>
    </xdr:from>
    <xdr:to>
      <xdr:col>21</xdr:col>
      <xdr:colOff>0</xdr:colOff>
      <xdr:row>66</xdr:row>
      <xdr:rowOff>83033</xdr:rowOff>
    </xdr:to>
    <xdr:cxnSp macro="">
      <xdr:nvCxnSpPr>
        <xdr:cNvPr id="322" name="直線コネクタ 321"/>
        <xdr:cNvCxnSpPr/>
      </xdr:nvCxnSpPr>
      <xdr:spPr>
        <a:xfrm flipV="1">
          <a:off x="13512800" y="11392459"/>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24" name="テキスト ボックス 323"/>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6" name="テキスト ボックス 325"/>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40437</xdr:rowOff>
    </xdr:from>
    <xdr:to>
      <xdr:col>24</xdr:col>
      <xdr:colOff>609600</xdr:colOff>
      <xdr:row>66</xdr:row>
      <xdr:rowOff>142037</xdr:rowOff>
    </xdr:to>
    <xdr:sp macro="" textlink="">
      <xdr:nvSpPr>
        <xdr:cNvPr id="332" name="円/楕円 331"/>
        <xdr:cNvSpPr/>
      </xdr:nvSpPr>
      <xdr:spPr>
        <a:xfrm>
          <a:off x="16967200" y="113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107764</xdr:rowOff>
    </xdr:from>
    <xdr:ext cx="762000" cy="259045"/>
    <xdr:sp macro="" textlink="">
      <xdr:nvSpPr>
        <xdr:cNvPr id="333" name="定員管理の状況該当値テキスト"/>
        <xdr:cNvSpPr txBox="1"/>
      </xdr:nvSpPr>
      <xdr:spPr>
        <a:xfrm>
          <a:off x="17106900" y="1125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26924</xdr:rowOff>
    </xdr:from>
    <xdr:to>
      <xdr:col>23</xdr:col>
      <xdr:colOff>457200</xdr:colOff>
      <xdr:row>66</xdr:row>
      <xdr:rowOff>128524</xdr:rowOff>
    </xdr:to>
    <xdr:sp macro="" textlink="">
      <xdr:nvSpPr>
        <xdr:cNvPr id="334" name="円/楕円 333"/>
        <xdr:cNvSpPr/>
      </xdr:nvSpPr>
      <xdr:spPr>
        <a:xfrm>
          <a:off x="16129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113301</xdr:rowOff>
    </xdr:from>
    <xdr:ext cx="736600" cy="259045"/>
    <xdr:sp macro="" textlink="">
      <xdr:nvSpPr>
        <xdr:cNvPr id="335" name="テキスト ボックス 334"/>
        <xdr:cNvSpPr txBox="1"/>
      </xdr:nvSpPr>
      <xdr:spPr>
        <a:xfrm>
          <a:off x="15798800" y="1142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27.40</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23546</xdr:rowOff>
    </xdr:from>
    <xdr:to>
      <xdr:col>22</xdr:col>
      <xdr:colOff>254000</xdr:colOff>
      <xdr:row>66</xdr:row>
      <xdr:rowOff>125146</xdr:rowOff>
    </xdr:to>
    <xdr:sp macro="" textlink="">
      <xdr:nvSpPr>
        <xdr:cNvPr id="336" name="円/楕円 335"/>
        <xdr:cNvSpPr/>
      </xdr:nvSpPr>
      <xdr:spPr>
        <a:xfrm>
          <a:off x="15240000" y="113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109923</xdr:rowOff>
    </xdr:from>
    <xdr:ext cx="762000" cy="259045"/>
    <xdr:sp macro="" textlink="">
      <xdr:nvSpPr>
        <xdr:cNvPr id="337" name="テキスト ボックス 336"/>
        <xdr:cNvSpPr txBox="1"/>
      </xdr:nvSpPr>
      <xdr:spPr>
        <a:xfrm>
          <a:off x="14909800" y="1142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25959</xdr:rowOff>
    </xdr:from>
    <xdr:to>
      <xdr:col>21</xdr:col>
      <xdr:colOff>50800</xdr:colOff>
      <xdr:row>66</xdr:row>
      <xdr:rowOff>127559</xdr:rowOff>
    </xdr:to>
    <xdr:sp macro="" textlink="">
      <xdr:nvSpPr>
        <xdr:cNvPr id="338" name="円/楕円 337"/>
        <xdr:cNvSpPr/>
      </xdr:nvSpPr>
      <xdr:spPr>
        <a:xfrm>
          <a:off x="14351000" y="1134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112336</xdr:rowOff>
    </xdr:from>
    <xdr:ext cx="762000" cy="259045"/>
    <xdr:sp macro="" textlink="">
      <xdr:nvSpPr>
        <xdr:cNvPr id="339" name="テキスト ボックス 338"/>
        <xdr:cNvSpPr txBox="1"/>
      </xdr:nvSpPr>
      <xdr:spPr>
        <a:xfrm>
          <a:off x="14020800" y="1142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32233</xdr:rowOff>
    </xdr:from>
    <xdr:to>
      <xdr:col>19</xdr:col>
      <xdr:colOff>533400</xdr:colOff>
      <xdr:row>66</xdr:row>
      <xdr:rowOff>133833</xdr:rowOff>
    </xdr:to>
    <xdr:sp macro="" textlink="">
      <xdr:nvSpPr>
        <xdr:cNvPr id="340" name="円/楕円 339"/>
        <xdr:cNvSpPr/>
      </xdr:nvSpPr>
      <xdr:spPr>
        <a:xfrm>
          <a:off x="13462000" y="113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118610</xdr:rowOff>
    </xdr:from>
    <xdr:ext cx="762000" cy="259045"/>
    <xdr:sp macro="" textlink="">
      <xdr:nvSpPr>
        <xdr:cNvPr id="341" name="テキスト ボックス 340"/>
        <xdr:cNvSpPr txBox="1"/>
      </xdr:nvSpPr>
      <xdr:spPr>
        <a:xfrm>
          <a:off x="13131800" y="1143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公債費は償還のピークであった</a:t>
          </a:r>
          <a:r>
            <a:rPr lang="en-US" altLang="ja-JP" sz="1000" b="0" i="0" baseline="0">
              <a:solidFill>
                <a:schemeClr val="dk1"/>
              </a:solidFill>
              <a:effectLst/>
              <a:latin typeface="+mn-lt"/>
              <a:ea typeface="+mn-ea"/>
              <a:cs typeface="+mn-cs"/>
            </a:rPr>
            <a:t>18</a:t>
          </a:r>
          <a:r>
            <a:rPr lang="ja-JP" altLang="ja-JP" sz="1000" b="0" i="0" baseline="0">
              <a:solidFill>
                <a:schemeClr val="dk1"/>
              </a:solidFill>
              <a:effectLst/>
              <a:latin typeface="+mn-lt"/>
              <a:ea typeface="+mn-ea"/>
              <a:cs typeface="+mn-cs"/>
            </a:rPr>
            <a:t>年度から減少傾向にあるが、観光客に対応するために行うごみ処理施設、下水道施設の整備や消防力の充実にかかる負担は大きく、劇的な数値の改善は難しい状況にある。平成</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年度は対前年度</a:t>
          </a:r>
          <a:r>
            <a:rPr lang="en-US" altLang="ja-JP" sz="1000" b="0" i="0" baseline="0">
              <a:solidFill>
                <a:schemeClr val="dk1"/>
              </a:solidFill>
              <a:effectLst/>
              <a:latin typeface="+mn-lt"/>
              <a:ea typeface="+mn-ea"/>
              <a:cs typeface="+mn-cs"/>
            </a:rPr>
            <a:t>1.3</a:t>
          </a:r>
          <a:r>
            <a:rPr lang="ja-JP" altLang="ja-JP" sz="1000" b="0" i="0" baseline="0">
              <a:solidFill>
                <a:schemeClr val="dk1"/>
              </a:solidFill>
              <a:effectLst/>
              <a:latin typeface="+mn-lt"/>
              <a:ea typeface="+mn-ea"/>
              <a:cs typeface="+mn-cs"/>
            </a:rPr>
            <a:t>ポイント増となった。実質公債費比率は３か年平均で測定するため、平成</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年度と平成</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年度の単年の数値を比較することとなる。平成</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年度と平成</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年度を比較したところ、固定資産税の評価替えによる分母（標準財政規模）の減少（△</a:t>
          </a:r>
          <a:r>
            <a:rPr lang="en-US" altLang="ja-JP" sz="1000" b="0" i="0" baseline="0">
              <a:solidFill>
                <a:schemeClr val="dk1"/>
              </a:solidFill>
              <a:effectLst/>
              <a:latin typeface="+mn-lt"/>
              <a:ea typeface="+mn-ea"/>
              <a:cs typeface="+mn-cs"/>
            </a:rPr>
            <a:t>2.17</a:t>
          </a:r>
          <a:r>
            <a:rPr lang="ja-JP" altLang="ja-JP" sz="1000" b="0" i="0" baseline="0">
              <a:solidFill>
                <a:schemeClr val="dk1"/>
              </a:solidFill>
              <a:effectLst/>
              <a:latin typeface="+mn-lt"/>
              <a:ea typeface="+mn-ea"/>
              <a:cs typeface="+mn-cs"/>
            </a:rPr>
            <a:t>％）に対し、</a:t>
          </a:r>
          <a:r>
            <a:rPr lang="en-US" altLang="ja-JP" sz="1000" b="0" i="0" baseline="0">
              <a:solidFill>
                <a:schemeClr val="dk1"/>
              </a:solidFill>
              <a:effectLst/>
              <a:latin typeface="+mn-lt"/>
              <a:ea typeface="+mn-ea"/>
              <a:cs typeface="+mn-cs"/>
            </a:rPr>
            <a:t>H26</a:t>
          </a:r>
          <a:r>
            <a:rPr lang="ja-JP" altLang="ja-JP" sz="1000" b="0" i="0" baseline="0">
              <a:solidFill>
                <a:schemeClr val="dk1"/>
              </a:solidFill>
              <a:effectLst/>
              <a:latin typeface="+mn-lt"/>
              <a:ea typeface="+mn-ea"/>
              <a:cs typeface="+mn-cs"/>
            </a:rPr>
            <a:t>年度より第三セクター等改革推進債の返済が始まったため、分子（償還に要する経費）が大幅に増加（＋</a:t>
          </a:r>
          <a:r>
            <a:rPr lang="en-US" altLang="ja-JP" sz="1000" b="0" i="0" baseline="0">
              <a:solidFill>
                <a:schemeClr val="dk1"/>
              </a:solidFill>
              <a:effectLst/>
              <a:latin typeface="+mn-lt"/>
              <a:ea typeface="+mn-ea"/>
              <a:cs typeface="+mn-cs"/>
            </a:rPr>
            <a:t>37.90</a:t>
          </a:r>
          <a:r>
            <a:rPr lang="ja-JP" altLang="ja-JP" sz="1000" b="0" i="0" baseline="0">
              <a:solidFill>
                <a:schemeClr val="dk1"/>
              </a:solidFill>
              <a:effectLst/>
              <a:latin typeface="+mn-lt"/>
              <a:ea typeface="+mn-ea"/>
              <a:cs typeface="+mn-cs"/>
            </a:rPr>
            <a:t>％）した。そのため、実質公債費率が増加した。</a:t>
          </a:r>
          <a:endParaRPr lang="ja-JP" altLang="ja-JP" sz="1100">
            <a:effectLst/>
          </a:endParaRPr>
        </a:p>
        <a:p>
          <a:pPr rtl="0"/>
          <a:r>
            <a:rPr lang="ja-JP" altLang="ja-JP" sz="1000" b="0" i="0" baseline="0">
              <a:solidFill>
                <a:schemeClr val="dk1"/>
              </a:solidFill>
              <a:effectLst/>
              <a:latin typeface="+mn-lt"/>
              <a:ea typeface="+mn-ea"/>
              <a:cs typeface="+mn-cs"/>
            </a:rPr>
            <a:t>　税収の減や臨時財政対策債発行可能額の算定方法の変更など実質公債費比率を悪化させる要素が多い中にあって、箱根町行財政改革アクションプランを策定し、毎年度の新規起債発行額を、その年度に償還する起債の元金の額以内に抑制するなど、起債残高の縮減を図っている。今後も引き続き地方債現在高の減少に努めていく。</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117324</xdr:rowOff>
    </xdr:from>
    <xdr:to>
      <xdr:col>24</xdr:col>
      <xdr:colOff>558800</xdr:colOff>
      <xdr:row>43</xdr:row>
      <xdr:rowOff>95250</xdr:rowOff>
    </xdr:to>
    <xdr:cxnSp macro="">
      <xdr:nvCxnSpPr>
        <xdr:cNvPr id="377" name="直線コネクタ 376"/>
        <xdr:cNvCxnSpPr/>
      </xdr:nvCxnSpPr>
      <xdr:spPr>
        <a:xfrm>
          <a:off x="16179800" y="7318224"/>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78"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162378</xdr:rowOff>
    </xdr:from>
    <xdr:to>
      <xdr:col>23</xdr:col>
      <xdr:colOff>406400</xdr:colOff>
      <xdr:row>42</xdr:row>
      <xdr:rowOff>117324</xdr:rowOff>
    </xdr:to>
    <xdr:cxnSp macro="">
      <xdr:nvCxnSpPr>
        <xdr:cNvPr id="380" name="直線コネクタ 379"/>
        <xdr:cNvCxnSpPr/>
      </xdr:nvCxnSpPr>
      <xdr:spPr>
        <a:xfrm>
          <a:off x="15290800" y="719182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28925</xdr:rowOff>
    </xdr:from>
    <xdr:ext cx="736600" cy="259045"/>
    <xdr:sp macro="" textlink="">
      <xdr:nvSpPr>
        <xdr:cNvPr id="382" name="テキスト ボックス 381"/>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139398</xdr:rowOff>
    </xdr:from>
    <xdr:to>
      <xdr:col>22</xdr:col>
      <xdr:colOff>203200</xdr:colOff>
      <xdr:row>41</xdr:row>
      <xdr:rowOff>162378</xdr:rowOff>
    </xdr:to>
    <xdr:cxnSp macro="">
      <xdr:nvCxnSpPr>
        <xdr:cNvPr id="383" name="直線コネクタ 382"/>
        <xdr:cNvCxnSpPr/>
      </xdr:nvCxnSpPr>
      <xdr:spPr>
        <a:xfrm>
          <a:off x="14401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127907</xdr:rowOff>
    </xdr:from>
    <xdr:to>
      <xdr:col>21</xdr:col>
      <xdr:colOff>0</xdr:colOff>
      <xdr:row>41</xdr:row>
      <xdr:rowOff>139398</xdr:rowOff>
    </xdr:to>
    <xdr:cxnSp macro="">
      <xdr:nvCxnSpPr>
        <xdr:cNvPr id="386" name="直線コネクタ 385"/>
        <xdr:cNvCxnSpPr/>
      </xdr:nvCxnSpPr>
      <xdr:spPr>
        <a:xfrm>
          <a:off x="13512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0" name="テキスト ボックス 389"/>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44450</xdr:rowOff>
    </xdr:from>
    <xdr:to>
      <xdr:col>24</xdr:col>
      <xdr:colOff>609600</xdr:colOff>
      <xdr:row>43</xdr:row>
      <xdr:rowOff>146050</xdr:rowOff>
    </xdr:to>
    <xdr:sp macro="" textlink="">
      <xdr:nvSpPr>
        <xdr:cNvPr id="396" name="円/楕円 395"/>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16527</xdr:rowOff>
    </xdr:from>
    <xdr:ext cx="762000" cy="259045"/>
    <xdr:sp macro="" textlink="">
      <xdr:nvSpPr>
        <xdr:cNvPr id="397"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66524</xdr:rowOff>
    </xdr:from>
    <xdr:to>
      <xdr:col>23</xdr:col>
      <xdr:colOff>457200</xdr:colOff>
      <xdr:row>42</xdr:row>
      <xdr:rowOff>168124</xdr:rowOff>
    </xdr:to>
    <xdr:sp macro="" textlink="">
      <xdr:nvSpPr>
        <xdr:cNvPr id="398" name="円/楕円 397"/>
        <xdr:cNvSpPr/>
      </xdr:nvSpPr>
      <xdr:spPr>
        <a:xfrm>
          <a:off x="16129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9" name="テキスト ボックス 398"/>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111578</xdr:rowOff>
    </xdr:from>
    <xdr:to>
      <xdr:col>22</xdr:col>
      <xdr:colOff>254000</xdr:colOff>
      <xdr:row>42</xdr:row>
      <xdr:rowOff>41728</xdr:rowOff>
    </xdr:to>
    <xdr:sp macro="" textlink="">
      <xdr:nvSpPr>
        <xdr:cNvPr id="400" name="円/楕円 399"/>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51905</xdr:rowOff>
    </xdr:from>
    <xdr:ext cx="762000" cy="259045"/>
    <xdr:sp macro="" textlink="">
      <xdr:nvSpPr>
        <xdr:cNvPr id="401" name="テキスト ボックス 400"/>
        <xdr:cNvSpPr txBox="1"/>
      </xdr:nvSpPr>
      <xdr:spPr>
        <a:xfrm>
          <a:off x="14909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88598</xdr:rowOff>
    </xdr:from>
    <xdr:to>
      <xdr:col>21</xdr:col>
      <xdr:colOff>50800</xdr:colOff>
      <xdr:row>42</xdr:row>
      <xdr:rowOff>18748</xdr:rowOff>
    </xdr:to>
    <xdr:sp macro="" textlink="">
      <xdr:nvSpPr>
        <xdr:cNvPr id="402" name="円/楕円 401"/>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403" name="テキスト ボックス 402"/>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404" name="円/楕円 403"/>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405" name="テキスト ボックス 404"/>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9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27</a:t>
          </a:r>
          <a:r>
            <a:rPr lang="ja-JP" altLang="ja-JP" sz="800" b="0" i="0" baseline="0">
              <a:solidFill>
                <a:schemeClr val="dk1"/>
              </a:solidFill>
              <a:effectLst/>
              <a:latin typeface="+mn-lt"/>
              <a:ea typeface="+mn-ea"/>
              <a:cs typeface="+mn-cs"/>
            </a:rPr>
            <a:t>年度は前年度比</a:t>
          </a:r>
          <a:r>
            <a:rPr lang="en-US" altLang="ja-JP" sz="800" b="0" i="0" baseline="0">
              <a:solidFill>
                <a:schemeClr val="dk1"/>
              </a:solidFill>
              <a:effectLst/>
              <a:latin typeface="+mn-lt"/>
              <a:ea typeface="+mn-ea"/>
              <a:cs typeface="+mn-cs"/>
            </a:rPr>
            <a:t>2.2</a:t>
          </a:r>
          <a:r>
            <a:rPr lang="ja-JP" altLang="ja-JP" sz="800" b="0" i="0" baseline="0">
              <a:solidFill>
                <a:schemeClr val="dk1"/>
              </a:solidFill>
              <a:effectLst/>
              <a:latin typeface="+mn-lt"/>
              <a:ea typeface="+mn-ea"/>
              <a:cs typeface="+mn-cs"/>
            </a:rPr>
            <a:t>ポイントの増となった。</a:t>
          </a:r>
          <a:endParaRPr lang="ja-JP" altLang="ja-JP" sz="800">
            <a:effectLst/>
          </a:endParaRPr>
        </a:p>
        <a:p>
          <a:pPr rtl="0"/>
          <a:r>
            <a:rPr lang="ja-JP" altLang="ja-JP" sz="800" b="0" i="0" baseline="0">
              <a:solidFill>
                <a:schemeClr val="dk1"/>
              </a:solidFill>
              <a:effectLst/>
              <a:latin typeface="+mn-lt"/>
              <a:ea typeface="+mn-ea"/>
              <a:cs typeface="+mn-cs"/>
            </a:rPr>
            <a:t>　分子を構成する将来負担額は、減少傾向にある。該当科目の中では、特に地方債現在高及び退職手当負担見込額の減少が大きい。</a:t>
          </a:r>
          <a:r>
            <a:rPr lang="ja-JP" altLang="ja-JP" sz="800" b="0" i="0" baseline="0">
              <a:solidFill>
                <a:sysClr val="windowText" lastClr="000000"/>
              </a:solidFill>
              <a:effectLst/>
              <a:latin typeface="+mn-lt"/>
              <a:ea typeface="+mn-ea"/>
              <a:cs typeface="+mn-cs"/>
            </a:rPr>
            <a:t>まず</a:t>
          </a:r>
          <a:r>
            <a:rPr lang="ja-JP" altLang="en-US" sz="800" b="0" i="0" baseline="0">
              <a:solidFill>
                <a:sysClr val="windowText" lastClr="000000"/>
              </a:solidFill>
              <a:effectLst/>
              <a:latin typeface="+mn-lt"/>
              <a:ea typeface="+mn-ea"/>
              <a:cs typeface="+mn-cs"/>
            </a:rPr>
            <a:t>地方債の現在高の減少であるが、これは温泉小学校建設事業や元箱根石仏・石塔群保存整備事業等の償還完了により減少したものである</a:t>
          </a:r>
          <a:r>
            <a:rPr lang="ja-JP" altLang="ja-JP" sz="800" b="0" i="0" baseline="0">
              <a:solidFill>
                <a:srgbClr val="FF0000"/>
              </a:solidFill>
              <a:effectLst/>
              <a:latin typeface="+mn-lt"/>
              <a:ea typeface="+mn-ea"/>
              <a:cs typeface="+mn-cs"/>
            </a:rPr>
            <a:t>。</a:t>
          </a:r>
          <a:r>
            <a:rPr lang="ja-JP" altLang="ja-JP" sz="800" b="0" i="0" baseline="0">
              <a:solidFill>
                <a:schemeClr val="dk1"/>
              </a:solidFill>
              <a:effectLst/>
              <a:latin typeface="+mn-lt"/>
              <a:ea typeface="+mn-ea"/>
              <a:cs typeface="+mn-cs"/>
            </a:rPr>
            <a:t>次に退職手当負担見込額の減少であるが、これは一般職の人数減少に伴うものである。しかし</a:t>
          </a:r>
          <a:r>
            <a:rPr lang="en-US" altLang="ja-JP" sz="800" b="0" i="0" baseline="0">
              <a:solidFill>
                <a:schemeClr val="dk1"/>
              </a:solidFill>
              <a:effectLst/>
              <a:latin typeface="+mn-lt"/>
              <a:ea typeface="+mn-ea"/>
              <a:cs typeface="+mn-cs"/>
            </a:rPr>
            <a:t>27</a:t>
          </a:r>
          <a:r>
            <a:rPr lang="ja-JP" altLang="ja-JP" sz="800" b="0" i="0" baseline="0">
              <a:solidFill>
                <a:schemeClr val="dk1"/>
              </a:solidFill>
              <a:effectLst/>
              <a:latin typeface="+mn-lt"/>
              <a:ea typeface="+mn-ea"/>
              <a:cs typeface="+mn-cs"/>
            </a:rPr>
            <a:t>年度は充当可能財源も大きく減少した。これは、地方債現在高の減少に比例して、基準財政需要額算入公債費が減少していることに加え、財政調整基金の取り崩しを行ったためである。結果として、分子全体</a:t>
          </a:r>
          <a:r>
            <a:rPr lang="ja-JP" altLang="en-US" sz="800" b="0" i="0" baseline="0">
              <a:solidFill>
                <a:schemeClr val="dk1"/>
              </a:solidFill>
              <a:effectLst/>
              <a:latin typeface="+mn-lt"/>
              <a:ea typeface="+mn-ea"/>
              <a:cs typeface="+mn-cs"/>
            </a:rPr>
            <a:t>では</a:t>
          </a:r>
          <a:r>
            <a:rPr lang="ja-JP" altLang="ja-JP" sz="800" b="0" i="0" baseline="0">
              <a:solidFill>
                <a:schemeClr val="dk1"/>
              </a:solidFill>
              <a:effectLst/>
              <a:latin typeface="+mn-lt"/>
              <a:ea typeface="+mn-ea"/>
              <a:cs typeface="+mn-cs"/>
            </a:rPr>
            <a:t>前年度より</a:t>
          </a:r>
          <a:r>
            <a:rPr lang="en-US" altLang="ja-JP" sz="800" b="0" i="0" baseline="0">
              <a:solidFill>
                <a:schemeClr val="dk1"/>
              </a:solidFill>
              <a:effectLst/>
              <a:latin typeface="+mn-lt"/>
              <a:ea typeface="+mn-ea"/>
              <a:cs typeface="+mn-cs"/>
            </a:rPr>
            <a:t>0.17</a:t>
          </a:r>
          <a:r>
            <a:rPr lang="ja-JP" altLang="ja-JP" sz="800" b="0" i="0" baseline="0">
              <a:solidFill>
                <a:schemeClr val="dk1"/>
              </a:solidFill>
              <a:effectLst/>
              <a:latin typeface="+mn-lt"/>
              <a:ea typeface="+mn-ea"/>
              <a:cs typeface="+mn-cs"/>
            </a:rPr>
            <a:t>％の減少となった。</a:t>
          </a:r>
          <a:endParaRPr lang="ja-JP" altLang="ja-JP" sz="800">
            <a:effectLst/>
          </a:endParaRPr>
        </a:p>
        <a:p>
          <a:pPr rtl="0"/>
          <a:r>
            <a:rPr lang="ja-JP" altLang="ja-JP" sz="800" b="0" i="0" baseline="0">
              <a:solidFill>
                <a:schemeClr val="dk1"/>
              </a:solidFill>
              <a:effectLst/>
              <a:latin typeface="+mn-lt"/>
              <a:ea typeface="+mn-ea"/>
              <a:cs typeface="+mn-cs"/>
            </a:rPr>
            <a:t>　分母に関しては、分母を構成する標準財政規模が、固定資産税の評価替えの影響で</a:t>
          </a:r>
          <a:r>
            <a:rPr lang="en-US" altLang="ja-JP" sz="800" b="0" i="0" baseline="0">
              <a:solidFill>
                <a:schemeClr val="dk1"/>
              </a:solidFill>
              <a:effectLst/>
              <a:latin typeface="+mn-lt"/>
              <a:ea typeface="+mn-ea"/>
              <a:cs typeface="+mn-cs"/>
            </a:rPr>
            <a:t>185,649</a:t>
          </a:r>
          <a:r>
            <a:rPr lang="ja-JP" altLang="ja-JP" sz="800" b="0" i="0" baseline="0">
              <a:solidFill>
                <a:schemeClr val="dk1"/>
              </a:solidFill>
              <a:effectLst/>
              <a:latin typeface="+mn-lt"/>
              <a:ea typeface="+mn-ea"/>
              <a:cs typeface="+mn-cs"/>
            </a:rPr>
            <a:t>千円の大幅減となり、分子同様に歳入公債費が減少したため、前年度より</a:t>
          </a:r>
          <a:r>
            <a:rPr lang="en-US" altLang="ja-JP" sz="800" b="0" i="0" baseline="0">
              <a:solidFill>
                <a:schemeClr val="dk1"/>
              </a:solidFill>
              <a:effectLst/>
              <a:latin typeface="+mn-lt"/>
              <a:ea typeface="+mn-ea"/>
              <a:cs typeface="+mn-cs"/>
            </a:rPr>
            <a:t>2.25</a:t>
          </a:r>
          <a:r>
            <a:rPr lang="ja-JP" altLang="ja-JP" sz="800" b="0" i="0" baseline="0">
              <a:solidFill>
                <a:schemeClr val="dk1"/>
              </a:solidFill>
              <a:effectLst/>
              <a:latin typeface="+mn-lt"/>
              <a:ea typeface="+mn-ea"/>
              <a:cs typeface="+mn-cs"/>
            </a:rPr>
            <a:t>％の減少となった。</a:t>
          </a:r>
          <a:endParaRPr lang="ja-JP" altLang="ja-JP" sz="800">
            <a:effectLst/>
          </a:endParaRPr>
        </a:p>
        <a:p>
          <a:pPr rtl="0"/>
          <a:r>
            <a:rPr lang="ja-JP" altLang="ja-JP" sz="800" b="0" i="0" baseline="0">
              <a:solidFill>
                <a:schemeClr val="dk1"/>
              </a:solidFill>
              <a:effectLst/>
              <a:latin typeface="+mn-lt"/>
              <a:ea typeface="+mn-ea"/>
              <a:cs typeface="+mn-cs"/>
            </a:rPr>
            <a:t>　 結果として、分子全体の減少率（△</a:t>
          </a:r>
          <a:r>
            <a:rPr lang="en-US" altLang="ja-JP" sz="800" b="0" i="0" baseline="0">
              <a:solidFill>
                <a:schemeClr val="dk1"/>
              </a:solidFill>
              <a:effectLst/>
              <a:latin typeface="+mn-lt"/>
              <a:ea typeface="+mn-ea"/>
              <a:cs typeface="+mn-cs"/>
            </a:rPr>
            <a:t>0.17</a:t>
          </a:r>
          <a:r>
            <a:rPr lang="ja-JP" altLang="ja-JP" sz="800" b="0" i="0" baseline="0">
              <a:solidFill>
                <a:schemeClr val="dk1"/>
              </a:solidFill>
              <a:effectLst/>
              <a:latin typeface="+mn-lt"/>
              <a:ea typeface="+mn-ea"/>
              <a:cs typeface="+mn-cs"/>
            </a:rPr>
            <a:t>％）を分母全体の減少率（△</a:t>
          </a:r>
          <a:r>
            <a:rPr lang="en-US" altLang="ja-JP" sz="800" b="0" i="0" baseline="0">
              <a:solidFill>
                <a:schemeClr val="dk1"/>
              </a:solidFill>
              <a:effectLst/>
              <a:latin typeface="+mn-lt"/>
              <a:ea typeface="+mn-ea"/>
              <a:cs typeface="+mn-cs"/>
            </a:rPr>
            <a:t>2.25</a:t>
          </a:r>
          <a:r>
            <a:rPr lang="ja-JP" altLang="ja-JP" sz="800" b="0" i="0" baseline="0">
              <a:solidFill>
                <a:schemeClr val="dk1"/>
              </a:solidFill>
              <a:effectLst/>
              <a:latin typeface="+mn-lt"/>
              <a:ea typeface="+mn-ea"/>
              <a:cs typeface="+mn-cs"/>
            </a:rPr>
            <a:t>％）が上回ったため、将来負担比率は増加となった。今後も数値の減少に努めていく。</a:t>
          </a:r>
          <a:endParaRPr lang="ja-JP" altLang="ja-JP" sz="8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118660</xdr:rowOff>
    </xdr:from>
    <xdr:to>
      <xdr:col>24</xdr:col>
      <xdr:colOff>558800</xdr:colOff>
      <xdr:row>18</xdr:row>
      <xdr:rowOff>136356</xdr:rowOff>
    </xdr:to>
    <xdr:cxnSp macro="">
      <xdr:nvCxnSpPr>
        <xdr:cNvPr id="439" name="直線コネクタ 438"/>
        <xdr:cNvCxnSpPr/>
      </xdr:nvCxnSpPr>
      <xdr:spPr>
        <a:xfrm>
          <a:off x="16179800" y="3204760"/>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118660</xdr:rowOff>
    </xdr:from>
    <xdr:to>
      <xdr:col>23</xdr:col>
      <xdr:colOff>406400</xdr:colOff>
      <xdr:row>19</xdr:row>
      <xdr:rowOff>85556</xdr:rowOff>
    </xdr:to>
    <xdr:cxnSp macro="">
      <xdr:nvCxnSpPr>
        <xdr:cNvPr id="442" name="直線コネクタ 441"/>
        <xdr:cNvCxnSpPr/>
      </xdr:nvCxnSpPr>
      <xdr:spPr>
        <a:xfrm flipV="1">
          <a:off x="15290800" y="3204760"/>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85556</xdr:rowOff>
    </xdr:from>
    <xdr:to>
      <xdr:col>22</xdr:col>
      <xdr:colOff>203200</xdr:colOff>
      <xdr:row>19</xdr:row>
      <xdr:rowOff>91186</xdr:rowOff>
    </xdr:to>
    <xdr:cxnSp macro="">
      <xdr:nvCxnSpPr>
        <xdr:cNvPr id="445" name="直線コネクタ 444"/>
        <xdr:cNvCxnSpPr/>
      </xdr:nvCxnSpPr>
      <xdr:spPr>
        <a:xfrm flipV="1">
          <a:off x="14401800" y="334310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6" name="フローチャート : 判断 445"/>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7" name="テキスト ボックス 446"/>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70273</xdr:rowOff>
    </xdr:from>
    <xdr:to>
      <xdr:col>21</xdr:col>
      <xdr:colOff>0</xdr:colOff>
      <xdr:row>19</xdr:row>
      <xdr:rowOff>91186</xdr:rowOff>
    </xdr:to>
    <xdr:cxnSp macro="">
      <xdr:nvCxnSpPr>
        <xdr:cNvPr id="448" name="直線コネクタ 447"/>
        <xdr:cNvCxnSpPr/>
      </xdr:nvCxnSpPr>
      <xdr:spPr>
        <a:xfrm>
          <a:off x="13512800" y="3327823"/>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9" name="フローチャート : 判断 448"/>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0" name="テキスト ボックス 449"/>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1" name="フローチャート : 判断 450"/>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2" name="テキスト ボックス 451"/>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85556</xdr:rowOff>
    </xdr:from>
    <xdr:to>
      <xdr:col>24</xdr:col>
      <xdr:colOff>609600</xdr:colOff>
      <xdr:row>19</xdr:row>
      <xdr:rowOff>15706</xdr:rowOff>
    </xdr:to>
    <xdr:sp macro="" textlink="">
      <xdr:nvSpPr>
        <xdr:cNvPr id="458" name="円/楕円 457"/>
        <xdr:cNvSpPr/>
      </xdr:nvSpPr>
      <xdr:spPr>
        <a:xfrm>
          <a:off x="169672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57633</xdr:rowOff>
    </xdr:from>
    <xdr:ext cx="762000" cy="259045"/>
    <xdr:sp macro="" textlink="">
      <xdr:nvSpPr>
        <xdr:cNvPr id="459" name="将来負担の状況該当値テキスト"/>
        <xdr:cNvSpPr txBox="1"/>
      </xdr:nvSpPr>
      <xdr:spPr>
        <a:xfrm>
          <a:off x="17106900" y="314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67860</xdr:rowOff>
    </xdr:from>
    <xdr:to>
      <xdr:col>23</xdr:col>
      <xdr:colOff>457200</xdr:colOff>
      <xdr:row>18</xdr:row>
      <xdr:rowOff>169460</xdr:rowOff>
    </xdr:to>
    <xdr:sp macro="" textlink="">
      <xdr:nvSpPr>
        <xdr:cNvPr id="460" name="円/楕円 459"/>
        <xdr:cNvSpPr/>
      </xdr:nvSpPr>
      <xdr:spPr>
        <a:xfrm>
          <a:off x="161290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154237</xdr:rowOff>
    </xdr:from>
    <xdr:ext cx="736600" cy="259045"/>
    <xdr:sp macro="" textlink="">
      <xdr:nvSpPr>
        <xdr:cNvPr id="461" name="テキスト ボックス 460"/>
        <xdr:cNvSpPr txBox="1"/>
      </xdr:nvSpPr>
      <xdr:spPr>
        <a:xfrm>
          <a:off x="15798800" y="3240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34756</xdr:rowOff>
    </xdr:from>
    <xdr:to>
      <xdr:col>22</xdr:col>
      <xdr:colOff>254000</xdr:colOff>
      <xdr:row>19</xdr:row>
      <xdr:rowOff>136356</xdr:rowOff>
    </xdr:to>
    <xdr:sp macro="" textlink="">
      <xdr:nvSpPr>
        <xdr:cNvPr id="462" name="円/楕円 461"/>
        <xdr:cNvSpPr/>
      </xdr:nvSpPr>
      <xdr:spPr>
        <a:xfrm>
          <a:off x="15240000" y="3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121133</xdr:rowOff>
    </xdr:from>
    <xdr:ext cx="762000" cy="259045"/>
    <xdr:sp macro="" textlink="">
      <xdr:nvSpPr>
        <xdr:cNvPr id="463" name="テキスト ボックス 462"/>
        <xdr:cNvSpPr txBox="1"/>
      </xdr:nvSpPr>
      <xdr:spPr>
        <a:xfrm>
          <a:off x="14909800" y="337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40386</xdr:rowOff>
    </xdr:from>
    <xdr:to>
      <xdr:col>21</xdr:col>
      <xdr:colOff>50800</xdr:colOff>
      <xdr:row>19</xdr:row>
      <xdr:rowOff>141986</xdr:rowOff>
    </xdr:to>
    <xdr:sp macro="" textlink="">
      <xdr:nvSpPr>
        <xdr:cNvPr id="464" name="円/楕円 463"/>
        <xdr:cNvSpPr/>
      </xdr:nvSpPr>
      <xdr:spPr>
        <a:xfrm>
          <a:off x="14351000" y="3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126763</xdr:rowOff>
    </xdr:from>
    <xdr:ext cx="762000" cy="259045"/>
    <xdr:sp macro="" textlink="">
      <xdr:nvSpPr>
        <xdr:cNvPr id="465" name="テキスト ボックス 464"/>
        <xdr:cNvSpPr txBox="1"/>
      </xdr:nvSpPr>
      <xdr:spPr>
        <a:xfrm>
          <a:off x="14020800" y="338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66" name="円/楕円 465"/>
        <xdr:cNvSpPr/>
      </xdr:nvSpPr>
      <xdr:spPr>
        <a:xfrm>
          <a:off x="13462000" y="32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67" name="テキスト ボックス 466"/>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12,101
11,914
92.86
9,706,852
9,308,706
396,307
5,767,524
6,541,456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山岳地域に集落が点在するという地形により出張所などに勤務する職員を多く必要とするため県内、全国市町村平均値を大きく上回り、類似団体との比較においても昨年度に引き続き最も低い順位となった。</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職員給は新規職員採用の抑制や人事院勧告に準じた期末勤勉手当の減により</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年度から減少傾向が続いている。</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年度においては、職員の定期昇給見送りによる職員給</a:t>
          </a:r>
          <a:r>
            <a:rPr lang="en-US" altLang="ja-JP" sz="1100" b="0" i="0" baseline="0">
              <a:solidFill>
                <a:schemeClr val="dk1"/>
              </a:solidFill>
              <a:effectLst/>
              <a:latin typeface="+mn-lt"/>
              <a:ea typeface="+mn-ea"/>
              <a:cs typeface="+mn-cs"/>
            </a:rPr>
            <a:t>35,718</a:t>
          </a:r>
          <a:r>
            <a:rPr lang="ja-JP" altLang="ja-JP" sz="1100" b="0" i="0" baseline="0">
              <a:solidFill>
                <a:schemeClr val="dk1"/>
              </a:solidFill>
              <a:effectLst/>
              <a:latin typeface="+mn-lt"/>
              <a:ea typeface="+mn-ea"/>
              <a:cs typeface="+mn-cs"/>
            </a:rPr>
            <a:t>千円の減、及び退職金</a:t>
          </a:r>
          <a:r>
            <a:rPr lang="en-US" altLang="ja-JP" sz="1100" b="0" i="0" baseline="0">
              <a:solidFill>
                <a:schemeClr val="dk1"/>
              </a:solidFill>
              <a:effectLst/>
              <a:latin typeface="+mn-lt"/>
              <a:ea typeface="+mn-ea"/>
              <a:cs typeface="+mn-cs"/>
            </a:rPr>
            <a:t>37,842</a:t>
          </a:r>
          <a:r>
            <a:rPr lang="ja-JP" altLang="ja-JP" sz="1100" b="0" i="0" baseline="0">
              <a:solidFill>
                <a:schemeClr val="dk1"/>
              </a:solidFill>
              <a:effectLst/>
              <a:latin typeface="+mn-lt"/>
              <a:ea typeface="+mn-ea"/>
              <a:cs typeface="+mn-cs"/>
            </a:rPr>
            <a:t>千円の減などにより、人件費全体では</a:t>
          </a:r>
          <a:r>
            <a:rPr lang="en-US" altLang="ja-JP" sz="1100" b="0" i="0" baseline="0">
              <a:solidFill>
                <a:schemeClr val="dk1"/>
              </a:solidFill>
              <a:effectLst/>
              <a:latin typeface="+mn-lt"/>
              <a:ea typeface="+mn-ea"/>
              <a:cs typeface="+mn-cs"/>
            </a:rPr>
            <a:t>86,353</a:t>
          </a:r>
          <a:r>
            <a:rPr lang="ja-JP" altLang="ja-JP" sz="1100" b="0" i="0" baseline="0">
              <a:solidFill>
                <a:schemeClr val="dk1"/>
              </a:solidFill>
              <a:effectLst/>
              <a:latin typeface="+mn-lt"/>
              <a:ea typeface="+mn-ea"/>
              <a:cs typeface="+mn-cs"/>
            </a:rPr>
            <a:t>千円の減となった。</a:t>
          </a:r>
          <a:endParaRPr lang="ja-JP" altLang="ja-JP" sz="1400">
            <a:effectLst/>
          </a:endParaRPr>
        </a:p>
        <a:p>
          <a:pPr rtl="0"/>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66040</xdr:rowOff>
    </xdr:from>
    <xdr:to>
      <xdr:col>7</xdr:col>
      <xdr:colOff>15875</xdr:colOff>
      <xdr:row>39</xdr:row>
      <xdr:rowOff>85090</xdr:rowOff>
    </xdr:to>
    <xdr:cxnSp macro="">
      <xdr:nvCxnSpPr>
        <xdr:cNvPr id="61" name="直線コネクタ 60"/>
        <xdr:cNvCxnSpPr/>
      </xdr:nvCxnSpPr>
      <xdr:spPr>
        <a:xfrm flipV="1">
          <a:off x="4826000" y="589534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57167</xdr:rowOff>
    </xdr:from>
    <xdr:ext cx="762000" cy="259045"/>
    <xdr:sp macro="" textlink="">
      <xdr:nvSpPr>
        <xdr:cNvPr id="62" name="人件費最小値テキスト"/>
        <xdr:cNvSpPr txBox="1"/>
      </xdr:nvSpPr>
      <xdr:spPr>
        <a:xfrm>
          <a:off x="491490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39</xdr:row>
      <xdr:rowOff>85090</xdr:rowOff>
    </xdr:from>
    <xdr:to>
      <xdr:col>7</xdr:col>
      <xdr:colOff>104775</xdr:colOff>
      <xdr:row>39</xdr:row>
      <xdr:rowOff>85090</xdr:rowOff>
    </xdr:to>
    <xdr:cxnSp macro="">
      <xdr:nvCxnSpPr>
        <xdr:cNvPr id="63" name="直線コネクタ 62"/>
        <xdr:cNvCxnSpPr/>
      </xdr:nvCxnSpPr>
      <xdr:spPr>
        <a:xfrm>
          <a:off x="4737100" y="677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152417</xdr:rowOff>
    </xdr:from>
    <xdr:ext cx="762000" cy="259045"/>
    <xdr:sp macro="" textlink="">
      <xdr:nvSpPr>
        <xdr:cNvPr id="64" name="人件費最大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34</xdr:row>
      <xdr:rowOff>66040</xdr:rowOff>
    </xdr:from>
    <xdr:to>
      <xdr:col>7</xdr:col>
      <xdr:colOff>104775</xdr:colOff>
      <xdr:row>34</xdr:row>
      <xdr:rowOff>66040</xdr:rowOff>
    </xdr:to>
    <xdr:cxnSp macro="">
      <xdr:nvCxnSpPr>
        <xdr:cNvPr id="65" name="直線コネクタ 64"/>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85090</xdr:rowOff>
    </xdr:from>
    <xdr:to>
      <xdr:col>7</xdr:col>
      <xdr:colOff>15875</xdr:colOff>
      <xdr:row>39</xdr:row>
      <xdr:rowOff>92710</xdr:rowOff>
    </xdr:to>
    <xdr:cxnSp macro="">
      <xdr:nvCxnSpPr>
        <xdr:cNvPr id="66" name="直線コネクタ 65"/>
        <xdr:cNvCxnSpPr/>
      </xdr:nvCxnSpPr>
      <xdr:spPr>
        <a:xfrm flipV="1">
          <a:off x="3987800" y="6771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92710</xdr:rowOff>
    </xdr:from>
    <xdr:to>
      <xdr:col>5</xdr:col>
      <xdr:colOff>549275</xdr:colOff>
      <xdr:row>39</xdr:row>
      <xdr:rowOff>92710</xdr:rowOff>
    </xdr:to>
    <xdr:cxnSp macro="">
      <xdr:nvCxnSpPr>
        <xdr:cNvPr id="69" name="直線コネクタ 68"/>
        <xdr:cNvCxnSpPr/>
      </xdr:nvCxnSpPr>
      <xdr:spPr>
        <a:xfrm>
          <a:off x="3098800" y="6779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92710</xdr:rowOff>
    </xdr:from>
    <xdr:to>
      <xdr:col>4</xdr:col>
      <xdr:colOff>346075</xdr:colOff>
      <xdr:row>40</xdr:row>
      <xdr:rowOff>16510</xdr:rowOff>
    </xdr:to>
    <xdr:cxnSp macro="">
      <xdr:nvCxnSpPr>
        <xdr:cNvPr id="72" name="直線コネクタ 71"/>
        <xdr:cNvCxnSpPr/>
      </xdr:nvCxnSpPr>
      <xdr:spPr>
        <a:xfrm flipV="1">
          <a:off x="2209800" y="67792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121920</xdr:rowOff>
    </xdr:from>
    <xdr:to>
      <xdr:col>4</xdr:col>
      <xdr:colOff>396875</xdr:colOff>
      <xdr:row>36</xdr:row>
      <xdr:rowOff>52070</xdr:rowOff>
    </xdr:to>
    <xdr:sp macro="" textlink="">
      <xdr:nvSpPr>
        <xdr:cNvPr id="73" name="フローチャート : 判断 72"/>
        <xdr:cNvSpPr/>
      </xdr:nvSpPr>
      <xdr:spPr>
        <a:xfrm>
          <a:off x="3048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62247</xdr:rowOff>
    </xdr:from>
    <xdr:ext cx="762000" cy="259045"/>
    <xdr:sp macro="" textlink="">
      <xdr:nvSpPr>
        <xdr:cNvPr id="74" name="テキスト ボックス 73"/>
        <xdr:cNvSpPr txBox="1"/>
      </xdr:nvSpPr>
      <xdr:spPr>
        <a:xfrm>
          <a:off x="2717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16510</xdr:rowOff>
    </xdr:from>
    <xdr:to>
      <xdr:col>3</xdr:col>
      <xdr:colOff>142875</xdr:colOff>
      <xdr:row>40</xdr:row>
      <xdr:rowOff>43180</xdr:rowOff>
    </xdr:to>
    <xdr:cxnSp macro="">
      <xdr:nvCxnSpPr>
        <xdr:cNvPr id="75" name="直線コネクタ 74"/>
        <xdr:cNvCxnSpPr/>
      </xdr:nvCxnSpPr>
      <xdr:spPr>
        <a:xfrm flipV="1">
          <a:off x="1320800" y="68745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100347</xdr:rowOff>
    </xdr:from>
    <xdr:ext cx="762000" cy="259045"/>
    <xdr:sp macro="" textlink="">
      <xdr:nvSpPr>
        <xdr:cNvPr id="79" name="テキスト ボックス 78"/>
        <xdr:cNvSpPr txBox="1"/>
      </xdr:nvSpPr>
      <xdr:spPr>
        <a:xfrm>
          <a:off x="939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34290</xdr:rowOff>
    </xdr:from>
    <xdr:to>
      <xdr:col>7</xdr:col>
      <xdr:colOff>66675</xdr:colOff>
      <xdr:row>39</xdr:row>
      <xdr:rowOff>135890</xdr:rowOff>
    </xdr:to>
    <xdr:sp macro="" textlink="">
      <xdr:nvSpPr>
        <xdr:cNvPr id="85" name="円/楕円 84"/>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114317</xdr:rowOff>
    </xdr:from>
    <xdr:ext cx="762000" cy="259045"/>
    <xdr:sp macro="" textlink="">
      <xdr:nvSpPr>
        <xdr:cNvPr id="86" name="人件費該当値テキスト"/>
        <xdr:cNvSpPr txBox="1"/>
      </xdr:nvSpPr>
      <xdr:spPr>
        <a:xfrm>
          <a:off x="4914900" y="66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41910</xdr:rowOff>
    </xdr:from>
    <xdr:to>
      <xdr:col>5</xdr:col>
      <xdr:colOff>600075</xdr:colOff>
      <xdr:row>39</xdr:row>
      <xdr:rowOff>143510</xdr:rowOff>
    </xdr:to>
    <xdr:sp macro="" textlink="">
      <xdr:nvSpPr>
        <xdr:cNvPr id="87" name="円/楕円 86"/>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128287</xdr:rowOff>
    </xdr:from>
    <xdr:ext cx="736600" cy="259045"/>
    <xdr:sp macro="" textlink="">
      <xdr:nvSpPr>
        <xdr:cNvPr id="88" name="テキスト ボックス 87"/>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9" name="円/楕円 88"/>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90" name="テキスト ボックス 89"/>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137160</xdr:rowOff>
    </xdr:from>
    <xdr:to>
      <xdr:col>3</xdr:col>
      <xdr:colOff>193675</xdr:colOff>
      <xdr:row>40</xdr:row>
      <xdr:rowOff>67310</xdr:rowOff>
    </xdr:to>
    <xdr:sp macro="" textlink="">
      <xdr:nvSpPr>
        <xdr:cNvPr id="91" name="円/楕円 90"/>
        <xdr:cNvSpPr/>
      </xdr:nvSpPr>
      <xdr:spPr>
        <a:xfrm>
          <a:off x="21590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52087</xdr:rowOff>
    </xdr:from>
    <xdr:ext cx="762000" cy="259045"/>
    <xdr:sp macro="" textlink="">
      <xdr:nvSpPr>
        <xdr:cNvPr id="92" name="テキスト ボックス 91"/>
        <xdr:cNvSpPr txBox="1"/>
      </xdr:nvSpPr>
      <xdr:spPr>
        <a:xfrm>
          <a:off x="1828800" y="691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163830</xdr:rowOff>
    </xdr:from>
    <xdr:to>
      <xdr:col>1</xdr:col>
      <xdr:colOff>676275</xdr:colOff>
      <xdr:row>40</xdr:row>
      <xdr:rowOff>93980</xdr:rowOff>
    </xdr:to>
    <xdr:sp macro="" textlink="">
      <xdr:nvSpPr>
        <xdr:cNvPr id="93" name="円/楕円 92"/>
        <xdr:cNvSpPr/>
      </xdr:nvSpPr>
      <xdr:spPr>
        <a:xfrm>
          <a:off x="1270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78757</xdr:rowOff>
    </xdr:from>
    <xdr:ext cx="762000" cy="259045"/>
    <xdr:sp macro="" textlink="">
      <xdr:nvSpPr>
        <xdr:cNvPr id="94" name="テキスト ボックス 93"/>
        <xdr:cNvSpPr txBox="1"/>
      </xdr:nvSpPr>
      <xdr:spPr>
        <a:xfrm>
          <a:off x="939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26</a:t>
          </a:r>
          <a:r>
            <a:rPr lang="ja-JP" altLang="ja-JP" sz="1100" b="0" i="0" baseline="0">
              <a:solidFill>
                <a:schemeClr val="dk1"/>
              </a:solidFill>
              <a:effectLst/>
              <a:latin typeface="+mn-lt"/>
              <a:ea typeface="+mn-ea"/>
              <a:cs typeface="+mn-cs"/>
            </a:rPr>
            <a:t>年度と比べ、</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ポイント減となったが、</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年度以降ほぼ横ばいとなっている。物件費の中では委託料がその多くを占めているが、その大半はごみ処理施設の維持管理など環境整備に要する経費であり、年間</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万人もの観光客に対応するため必要不可欠なものである。</a:t>
          </a:r>
          <a:endParaRPr lang="ja-JP" altLang="ja-JP" sz="1400">
            <a:effectLst/>
          </a:endParaRPr>
        </a:p>
        <a:p>
          <a:pPr rtl="0"/>
          <a:r>
            <a:rPr lang="ja-JP" altLang="ja-JP" sz="1100" b="0" i="0" baseline="0">
              <a:solidFill>
                <a:schemeClr val="dk1"/>
              </a:solidFill>
              <a:effectLst/>
              <a:latin typeface="+mn-lt"/>
              <a:ea typeface="+mn-ea"/>
              <a:cs typeface="+mn-cs"/>
            </a:rPr>
            <a:t>　住民及び観光客に十分なサービスを提供しつつ、事業等の見直しを推進し、経費の削減に努めていく。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2" name="直線コネクタ 121"/>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3"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4" name="直線コネクタ 123"/>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104140</xdr:rowOff>
    </xdr:from>
    <xdr:to>
      <xdr:col>24</xdr:col>
      <xdr:colOff>31750</xdr:colOff>
      <xdr:row>20</xdr:row>
      <xdr:rowOff>111760</xdr:rowOff>
    </xdr:to>
    <xdr:cxnSp macro="">
      <xdr:nvCxnSpPr>
        <xdr:cNvPr id="127" name="直線コネクタ 126"/>
        <xdr:cNvCxnSpPr/>
      </xdr:nvCxnSpPr>
      <xdr:spPr>
        <a:xfrm flipV="1">
          <a:off x="15671800" y="3533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8"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9" name="フローチャート : 判断 128"/>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111760</xdr:rowOff>
    </xdr:from>
    <xdr:to>
      <xdr:col>22</xdr:col>
      <xdr:colOff>565150</xdr:colOff>
      <xdr:row>20</xdr:row>
      <xdr:rowOff>111760</xdr:rowOff>
    </xdr:to>
    <xdr:cxnSp macro="">
      <xdr:nvCxnSpPr>
        <xdr:cNvPr id="130" name="直線コネクタ 129"/>
        <xdr:cNvCxnSpPr/>
      </xdr:nvCxnSpPr>
      <xdr:spPr>
        <a:xfrm>
          <a:off x="14782800" y="3540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111760</xdr:rowOff>
    </xdr:from>
    <xdr:to>
      <xdr:col>21</xdr:col>
      <xdr:colOff>361950</xdr:colOff>
      <xdr:row>20</xdr:row>
      <xdr:rowOff>111760</xdr:rowOff>
    </xdr:to>
    <xdr:cxnSp macro="">
      <xdr:nvCxnSpPr>
        <xdr:cNvPr id="133" name="直線コネクタ 132"/>
        <xdr:cNvCxnSpPr/>
      </xdr:nvCxnSpPr>
      <xdr:spPr>
        <a:xfrm>
          <a:off x="13893800" y="3540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146050</xdr:rowOff>
    </xdr:from>
    <xdr:to>
      <xdr:col>20</xdr:col>
      <xdr:colOff>158750</xdr:colOff>
      <xdr:row>20</xdr:row>
      <xdr:rowOff>111760</xdr:rowOff>
    </xdr:to>
    <xdr:cxnSp macro="">
      <xdr:nvCxnSpPr>
        <xdr:cNvPr id="136" name="直線コネクタ 135"/>
        <xdr:cNvCxnSpPr/>
      </xdr:nvCxnSpPr>
      <xdr:spPr>
        <a:xfrm>
          <a:off x="13004800" y="3403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40" name="テキスト ボックス 139"/>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53340</xdr:rowOff>
    </xdr:from>
    <xdr:to>
      <xdr:col>24</xdr:col>
      <xdr:colOff>82550</xdr:colOff>
      <xdr:row>20</xdr:row>
      <xdr:rowOff>154940</xdr:rowOff>
    </xdr:to>
    <xdr:sp macro="" textlink="">
      <xdr:nvSpPr>
        <xdr:cNvPr id="146" name="円/楕円 145"/>
        <xdr:cNvSpPr/>
      </xdr:nvSpPr>
      <xdr:spPr>
        <a:xfrm>
          <a:off x="164592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133367</xdr:rowOff>
    </xdr:from>
    <xdr:ext cx="762000" cy="259045"/>
    <xdr:sp macro="" textlink="">
      <xdr:nvSpPr>
        <xdr:cNvPr id="147" name="物件費該当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60960</xdr:rowOff>
    </xdr:from>
    <xdr:to>
      <xdr:col>22</xdr:col>
      <xdr:colOff>615950</xdr:colOff>
      <xdr:row>20</xdr:row>
      <xdr:rowOff>162560</xdr:rowOff>
    </xdr:to>
    <xdr:sp macro="" textlink="">
      <xdr:nvSpPr>
        <xdr:cNvPr id="148" name="円/楕円 147"/>
        <xdr:cNvSpPr/>
      </xdr:nvSpPr>
      <xdr:spPr>
        <a:xfrm>
          <a:off x="15621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147337</xdr:rowOff>
    </xdr:from>
    <xdr:ext cx="736600" cy="259045"/>
    <xdr:sp macro="" textlink="">
      <xdr:nvSpPr>
        <xdr:cNvPr id="149" name="テキスト ボックス 148"/>
        <xdr:cNvSpPr txBox="1"/>
      </xdr:nvSpPr>
      <xdr:spPr>
        <a:xfrm>
          <a:off x="15290800" y="357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60960</xdr:rowOff>
    </xdr:from>
    <xdr:to>
      <xdr:col>21</xdr:col>
      <xdr:colOff>412750</xdr:colOff>
      <xdr:row>20</xdr:row>
      <xdr:rowOff>162560</xdr:rowOff>
    </xdr:to>
    <xdr:sp macro="" textlink="">
      <xdr:nvSpPr>
        <xdr:cNvPr id="150" name="円/楕円 149"/>
        <xdr:cNvSpPr/>
      </xdr:nvSpPr>
      <xdr:spPr>
        <a:xfrm>
          <a:off x="14732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147337</xdr:rowOff>
    </xdr:from>
    <xdr:ext cx="762000" cy="259045"/>
    <xdr:sp macro="" textlink="">
      <xdr:nvSpPr>
        <xdr:cNvPr id="151" name="テキスト ボックス 150"/>
        <xdr:cNvSpPr txBox="1"/>
      </xdr:nvSpPr>
      <xdr:spPr>
        <a:xfrm>
          <a:off x="14401800" y="357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60960</xdr:rowOff>
    </xdr:from>
    <xdr:to>
      <xdr:col>20</xdr:col>
      <xdr:colOff>209550</xdr:colOff>
      <xdr:row>20</xdr:row>
      <xdr:rowOff>162560</xdr:rowOff>
    </xdr:to>
    <xdr:sp macro="" textlink="">
      <xdr:nvSpPr>
        <xdr:cNvPr id="152" name="円/楕円 151"/>
        <xdr:cNvSpPr/>
      </xdr:nvSpPr>
      <xdr:spPr>
        <a:xfrm>
          <a:off x="13843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147337</xdr:rowOff>
    </xdr:from>
    <xdr:ext cx="762000" cy="259045"/>
    <xdr:sp macro="" textlink="">
      <xdr:nvSpPr>
        <xdr:cNvPr id="153" name="テキスト ボックス 152"/>
        <xdr:cNvSpPr txBox="1"/>
      </xdr:nvSpPr>
      <xdr:spPr>
        <a:xfrm>
          <a:off x="13512800" y="357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95250</xdr:rowOff>
    </xdr:from>
    <xdr:to>
      <xdr:col>19</xdr:col>
      <xdr:colOff>6350</xdr:colOff>
      <xdr:row>20</xdr:row>
      <xdr:rowOff>25400</xdr:rowOff>
    </xdr:to>
    <xdr:sp macro="" textlink="">
      <xdr:nvSpPr>
        <xdr:cNvPr id="154" name="円/楕円 153"/>
        <xdr:cNvSpPr/>
      </xdr:nvSpPr>
      <xdr:spPr>
        <a:xfrm>
          <a:off x="12954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10177</xdr:rowOff>
    </xdr:from>
    <xdr:ext cx="762000" cy="259045"/>
    <xdr:sp macro="" textlink="">
      <xdr:nvSpPr>
        <xdr:cNvPr id="155" name="テキスト ボックス 154"/>
        <xdr:cNvSpPr txBox="1"/>
      </xdr:nvSpPr>
      <xdr:spPr>
        <a:xfrm>
          <a:off x="12623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23</a:t>
          </a:r>
          <a:r>
            <a:rPr lang="ja-JP" altLang="ja-JP" sz="1100" b="0" i="0" baseline="0">
              <a:solidFill>
                <a:schemeClr val="dk1"/>
              </a:solidFill>
              <a:effectLst/>
              <a:latin typeface="+mn-lt"/>
              <a:ea typeface="+mn-ea"/>
              <a:cs typeface="+mn-cs"/>
            </a:rPr>
            <a:t>年度以降増加の傾向となっていたが、今年度は前年度と同数値で推移している。国の法令に基づき実施されているものが多いほか地方が単独で行う各種扶助費にも多額の費用がかかっているため、歳出削減が難しく、財政を圧迫することが懸念さ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3" name="直線コネクタ 182"/>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4"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5" name="直線コネクタ 184"/>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6"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7" name="直線コネクタ 186"/>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107950</xdr:rowOff>
    </xdr:to>
    <xdr:cxnSp macro="">
      <xdr:nvCxnSpPr>
        <xdr:cNvPr id="188" name="直線コネクタ 187"/>
        <xdr:cNvCxnSpPr/>
      </xdr:nvCxnSpPr>
      <xdr:spPr>
        <a:xfrm>
          <a:off x="3987800" y="9366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9"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90" name="フローチャート : 判断 189"/>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107950</xdr:rowOff>
    </xdr:to>
    <xdr:cxnSp macro="">
      <xdr:nvCxnSpPr>
        <xdr:cNvPr id="191" name="直線コネクタ 190"/>
        <xdr:cNvCxnSpPr/>
      </xdr:nvCxnSpPr>
      <xdr:spPr>
        <a:xfrm>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3" name="テキスト ボックス 192"/>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88900</xdr:rowOff>
    </xdr:to>
    <xdr:cxnSp macro="">
      <xdr:nvCxnSpPr>
        <xdr:cNvPr id="194" name="直線コネクタ 193"/>
        <xdr:cNvCxnSpPr/>
      </xdr:nvCxnSpPr>
      <xdr:spPr>
        <a:xfrm flipV="1">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5" name="フローチャート : 判断 194"/>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6" name="テキスト ボックス 195"/>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88900</xdr:rowOff>
    </xdr:to>
    <xdr:cxnSp macro="">
      <xdr:nvCxnSpPr>
        <xdr:cNvPr id="197" name="直線コネクタ 196"/>
        <xdr:cNvCxnSpPr/>
      </xdr:nvCxnSpPr>
      <xdr:spPr>
        <a:xfrm>
          <a:off x="1320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8" name="フローチャート : 判断 197"/>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9" name="テキスト ボックス 198"/>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0" name="フローチャート : 判断 199"/>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1" name="テキスト ボックス 200"/>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7" name="円/楕円 206"/>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8"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9" name="円/楕円 208"/>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10" name="テキスト ボックス 209"/>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1" name="円/楕円 210"/>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2" name="テキスト ボックス 211"/>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3" name="円/楕円 212"/>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4" name="テキスト ボックス 213"/>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5" name="円/楕円 214"/>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6" name="テキスト ボックス 215"/>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庁舎等施設維持や清掃第２プラント施設維持などで、</a:t>
          </a:r>
          <a:r>
            <a:rPr lang="ja-JP" altLang="ja-JP" sz="1100" b="0" i="0" baseline="0">
              <a:solidFill>
                <a:sysClr val="windowText" lastClr="000000"/>
              </a:solidFill>
              <a:effectLst/>
              <a:latin typeface="+mn-lt"/>
              <a:ea typeface="+mn-ea"/>
              <a:cs typeface="+mn-cs"/>
            </a:rPr>
            <a:t>維持補修費が</a:t>
          </a:r>
          <a:r>
            <a:rPr lang="en-US" altLang="ja-JP" sz="1100" b="0" i="0" baseline="0">
              <a:solidFill>
                <a:sysClr val="windowText" lastClr="000000"/>
              </a:solidFill>
              <a:effectLst/>
              <a:latin typeface="+mn-lt"/>
              <a:ea typeface="+mn-ea"/>
              <a:cs typeface="+mn-cs"/>
            </a:rPr>
            <a:t>26,272</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増加した。また、国民健康保険特別会計への繰出金が大幅に</a:t>
          </a:r>
          <a:r>
            <a:rPr lang="ja-JP" altLang="ja-JP" sz="1100" b="0" i="0" baseline="0">
              <a:solidFill>
                <a:sysClr val="windowText" lastClr="000000"/>
              </a:solidFill>
              <a:effectLst/>
              <a:latin typeface="+mn-lt"/>
              <a:ea typeface="+mn-ea"/>
              <a:cs typeface="+mn-cs"/>
            </a:rPr>
            <a:t>増加した</a:t>
          </a:r>
          <a:r>
            <a:rPr lang="ja-JP" altLang="en-US" sz="1100" b="0" i="0" baseline="0">
              <a:solidFill>
                <a:sysClr val="windowText" lastClr="000000"/>
              </a:solidFill>
              <a:effectLst/>
              <a:latin typeface="+mn-lt"/>
              <a:ea typeface="+mn-ea"/>
              <a:cs typeface="+mn-cs"/>
            </a:rPr>
            <a:t>ことにより、繰出金が</a:t>
          </a:r>
          <a:r>
            <a:rPr lang="en-US" altLang="ja-JP" sz="1100" b="0" i="0" baseline="0">
              <a:solidFill>
                <a:sysClr val="windowText" lastClr="000000"/>
              </a:solidFill>
              <a:effectLst/>
              <a:latin typeface="+mn-lt"/>
              <a:ea typeface="+mn-ea"/>
              <a:cs typeface="+mn-cs"/>
            </a:rPr>
            <a:t>192,057</a:t>
          </a:r>
          <a:r>
            <a:rPr lang="ja-JP" altLang="en-US" sz="1100" b="0" i="0" baseline="0">
              <a:solidFill>
                <a:sysClr val="windowText" lastClr="000000"/>
              </a:solidFill>
              <a:effectLst/>
              <a:latin typeface="+mn-lt"/>
              <a:ea typeface="+mn-ea"/>
              <a:cs typeface="+mn-cs"/>
            </a:rPr>
            <a:t>千円増加した。結果として、その他経常経費は前年度より</a:t>
          </a:r>
          <a:r>
            <a:rPr lang="en-US" altLang="ja-JP" sz="1100" b="0" i="0" baseline="0">
              <a:solidFill>
                <a:sysClr val="windowText" lastClr="000000"/>
              </a:solidFill>
              <a:effectLst/>
              <a:latin typeface="+mn-lt"/>
              <a:ea typeface="+mn-ea"/>
              <a:cs typeface="+mn-cs"/>
            </a:rPr>
            <a:t>0.2</a:t>
          </a:r>
          <a:r>
            <a:rPr lang="ja-JP" altLang="en-US" sz="1100" b="0" i="0" baseline="0">
              <a:solidFill>
                <a:sysClr val="windowText" lastClr="000000"/>
              </a:solidFill>
              <a:effectLst/>
              <a:latin typeface="+mn-lt"/>
              <a:ea typeface="+mn-ea"/>
              <a:cs typeface="+mn-cs"/>
            </a:rPr>
            <a:t>ポイント増となった。</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41" name="直線コネクタ 240"/>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2"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3" name="直線コネクタ 242"/>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4"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5" name="直線コネクタ 244"/>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90424</xdr:rowOff>
    </xdr:from>
    <xdr:to>
      <xdr:col>24</xdr:col>
      <xdr:colOff>31750</xdr:colOff>
      <xdr:row>56</xdr:row>
      <xdr:rowOff>99568</xdr:rowOff>
    </xdr:to>
    <xdr:cxnSp macro="">
      <xdr:nvCxnSpPr>
        <xdr:cNvPr id="246" name="直線コネクタ 245"/>
        <xdr:cNvCxnSpPr/>
      </xdr:nvCxnSpPr>
      <xdr:spPr>
        <a:xfrm>
          <a:off x="15671800" y="9691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7"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8" name="フローチャート : 判断 247"/>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21844</xdr:rowOff>
    </xdr:from>
    <xdr:to>
      <xdr:col>22</xdr:col>
      <xdr:colOff>565150</xdr:colOff>
      <xdr:row>56</xdr:row>
      <xdr:rowOff>90424</xdr:rowOff>
    </xdr:to>
    <xdr:cxnSp macro="">
      <xdr:nvCxnSpPr>
        <xdr:cNvPr id="249" name="直線コネクタ 248"/>
        <xdr:cNvCxnSpPr/>
      </xdr:nvCxnSpPr>
      <xdr:spPr>
        <a:xfrm>
          <a:off x="14782800" y="96230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0" name="フローチャート : 判断 249"/>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1" name="テキスト ボックス 250"/>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21844</xdr:rowOff>
    </xdr:to>
    <xdr:cxnSp macro="">
      <xdr:nvCxnSpPr>
        <xdr:cNvPr id="252" name="直線コネクタ 251"/>
        <xdr:cNvCxnSpPr/>
      </xdr:nvCxnSpPr>
      <xdr:spPr>
        <a:xfrm>
          <a:off x="13893800" y="9613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3" name="フローチャート : 判断 252"/>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4" name="テキスト ボックス 253"/>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xdr:rowOff>
    </xdr:from>
    <xdr:to>
      <xdr:col>20</xdr:col>
      <xdr:colOff>158750</xdr:colOff>
      <xdr:row>56</xdr:row>
      <xdr:rowOff>12700</xdr:rowOff>
    </xdr:to>
    <xdr:cxnSp macro="">
      <xdr:nvCxnSpPr>
        <xdr:cNvPr id="255" name="直線コネクタ 254"/>
        <xdr:cNvCxnSpPr/>
      </xdr:nvCxnSpPr>
      <xdr:spPr>
        <a:xfrm>
          <a:off x="13004800" y="9604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6" name="フローチャート : 判断 255"/>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7" name="テキスト ボックス 256"/>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8" name="フローチャート : 判断 257"/>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9" name="テキスト ボックス 258"/>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48768</xdr:rowOff>
    </xdr:from>
    <xdr:to>
      <xdr:col>24</xdr:col>
      <xdr:colOff>82550</xdr:colOff>
      <xdr:row>56</xdr:row>
      <xdr:rowOff>150368</xdr:rowOff>
    </xdr:to>
    <xdr:sp macro="" textlink="">
      <xdr:nvSpPr>
        <xdr:cNvPr id="265" name="円/楕円 264"/>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65295</xdr:rowOff>
    </xdr:from>
    <xdr:ext cx="762000" cy="259045"/>
    <xdr:sp macro="" textlink="">
      <xdr:nvSpPr>
        <xdr:cNvPr id="266" name="その他該当値テキスト"/>
        <xdr:cNvSpPr txBox="1"/>
      </xdr:nvSpPr>
      <xdr:spPr>
        <a:xfrm>
          <a:off x="16598900" y="949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39624</xdr:rowOff>
    </xdr:from>
    <xdr:to>
      <xdr:col>22</xdr:col>
      <xdr:colOff>615950</xdr:colOff>
      <xdr:row>56</xdr:row>
      <xdr:rowOff>141224</xdr:rowOff>
    </xdr:to>
    <xdr:sp macro="" textlink="">
      <xdr:nvSpPr>
        <xdr:cNvPr id="267" name="円/楕円 266"/>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151401</xdr:rowOff>
    </xdr:from>
    <xdr:ext cx="736600" cy="259045"/>
    <xdr:sp macro="" textlink="">
      <xdr:nvSpPr>
        <xdr:cNvPr id="268" name="テキスト ボックス 267"/>
        <xdr:cNvSpPr txBox="1"/>
      </xdr:nvSpPr>
      <xdr:spPr>
        <a:xfrm>
          <a:off x="15290800" y="940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142494</xdr:rowOff>
    </xdr:from>
    <xdr:to>
      <xdr:col>21</xdr:col>
      <xdr:colOff>412750</xdr:colOff>
      <xdr:row>56</xdr:row>
      <xdr:rowOff>72644</xdr:rowOff>
    </xdr:to>
    <xdr:sp macro="" textlink="">
      <xdr:nvSpPr>
        <xdr:cNvPr id="269" name="円/楕円 268"/>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70" name="テキスト ボックス 269"/>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1" name="円/楕円 270"/>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2" name="テキスト ボックス 27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73" name="円/楕円 272"/>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74" name="テキスト ボックス 273"/>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27</a:t>
          </a:r>
          <a:r>
            <a:rPr lang="ja-JP" altLang="ja-JP" sz="1100" b="0" i="0" baseline="0">
              <a:solidFill>
                <a:schemeClr val="dk1"/>
              </a:solidFill>
              <a:effectLst/>
              <a:latin typeface="+mn-lt"/>
              <a:ea typeface="+mn-ea"/>
              <a:cs typeface="+mn-cs"/>
            </a:rPr>
            <a:t>年度は、前年度と比べて</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ポイント減となった。</a:t>
          </a:r>
          <a:endParaRPr lang="ja-JP" altLang="ja-JP" sz="1400">
            <a:effectLst/>
          </a:endParaRPr>
        </a:p>
        <a:p>
          <a:pPr rtl="0"/>
          <a:r>
            <a:rPr lang="ja-JP" altLang="ja-JP" sz="1100" b="0" i="0" baseline="0">
              <a:solidFill>
                <a:schemeClr val="dk1"/>
              </a:solidFill>
              <a:effectLst/>
              <a:latin typeface="+mn-lt"/>
              <a:ea typeface="+mn-ea"/>
              <a:cs typeface="+mn-cs"/>
            </a:rPr>
            <a:t>　グラフは横ばいになっているが、全国及び神奈川県の平均を大きく下回り、類似団体内の順位も上位を維持している。</a:t>
          </a:r>
          <a:endParaRPr lang="ja-JP" altLang="ja-JP" sz="1400">
            <a:effectLst/>
          </a:endParaRPr>
        </a:p>
        <a:p>
          <a:pPr rtl="0"/>
          <a:r>
            <a:rPr lang="ja-JP" altLang="ja-JP" sz="1100" b="0" i="0" baseline="0">
              <a:solidFill>
                <a:schemeClr val="dk1"/>
              </a:solidFill>
              <a:effectLst/>
              <a:latin typeface="+mn-lt"/>
              <a:ea typeface="+mn-ea"/>
              <a:cs typeface="+mn-cs"/>
            </a:rPr>
            <a:t>　今後も引き続き適正な執行に努めていく。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9" name="直線コネクタ 298"/>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300"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301" name="直線コネクタ 300"/>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2"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3" name="直線コネクタ 302"/>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117856</xdr:rowOff>
    </xdr:from>
    <xdr:to>
      <xdr:col>24</xdr:col>
      <xdr:colOff>31750</xdr:colOff>
      <xdr:row>34</xdr:row>
      <xdr:rowOff>140716</xdr:rowOff>
    </xdr:to>
    <xdr:cxnSp macro="">
      <xdr:nvCxnSpPr>
        <xdr:cNvPr id="304" name="直線コネクタ 303"/>
        <xdr:cNvCxnSpPr/>
      </xdr:nvCxnSpPr>
      <xdr:spPr>
        <a:xfrm flipV="1">
          <a:off x="15671800" y="59471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5"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6" name="フローチャート :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122428</xdr:rowOff>
    </xdr:from>
    <xdr:to>
      <xdr:col>22</xdr:col>
      <xdr:colOff>565150</xdr:colOff>
      <xdr:row>34</xdr:row>
      <xdr:rowOff>140716</xdr:rowOff>
    </xdr:to>
    <xdr:cxnSp macro="">
      <xdr:nvCxnSpPr>
        <xdr:cNvPr id="307" name="直線コネクタ 306"/>
        <xdr:cNvCxnSpPr/>
      </xdr:nvCxnSpPr>
      <xdr:spPr>
        <a:xfrm>
          <a:off x="14782800" y="59517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8" name="フローチャート :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9" name="テキスト ボックス 308"/>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108712</xdr:rowOff>
    </xdr:from>
    <xdr:to>
      <xdr:col>21</xdr:col>
      <xdr:colOff>361950</xdr:colOff>
      <xdr:row>34</xdr:row>
      <xdr:rowOff>122428</xdr:rowOff>
    </xdr:to>
    <xdr:cxnSp macro="">
      <xdr:nvCxnSpPr>
        <xdr:cNvPr id="310" name="直線コネクタ 309"/>
        <xdr:cNvCxnSpPr/>
      </xdr:nvCxnSpPr>
      <xdr:spPr>
        <a:xfrm>
          <a:off x="13893800" y="5938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1" name="フローチャート :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108712</xdr:rowOff>
    </xdr:from>
    <xdr:to>
      <xdr:col>20</xdr:col>
      <xdr:colOff>158750</xdr:colOff>
      <xdr:row>34</xdr:row>
      <xdr:rowOff>108712</xdr:rowOff>
    </xdr:to>
    <xdr:cxnSp macro="">
      <xdr:nvCxnSpPr>
        <xdr:cNvPr id="313" name="直線コネクタ 312"/>
        <xdr:cNvCxnSpPr/>
      </xdr:nvCxnSpPr>
      <xdr:spPr>
        <a:xfrm>
          <a:off x="13004800" y="5938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4" name="フローチャート : 判断 313"/>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5" name="テキスト ボックス 31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6" name="フローチャート :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67056</xdr:rowOff>
    </xdr:from>
    <xdr:to>
      <xdr:col>24</xdr:col>
      <xdr:colOff>82550</xdr:colOff>
      <xdr:row>34</xdr:row>
      <xdr:rowOff>168656</xdr:rowOff>
    </xdr:to>
    <xdr:sp macro="" textlink="">
      <xdr:nvSpPr>
        <xdr:cNvPr id="323" name="円/楕円 322"/>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147083</xdr:rowOff>
    </xdr:from>
    <xdr:ext cx="762000" cy="259045"/>
    <xdr:sp macro="" textlink="">
      <xdr:nvSpPr>
        <xdr:cNvPr id="324" name="補助費等該当値テキスト"/>
        <xdr:cNvSpPr txBox="1"/>
      </xdr:nvSpPr>
      <xdr:spPr>
        <a:xfrm>
          <a:off x="16598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89916</xdr:rowOff>
    </xdr:from>
    <xdr:to>
      <xdr:col>22</xdr:col>
      <xdr:colOff>615950</xdr:colOff>
      <xdr:row>35</xdr:row>
      <xdr:rowOff>20066</xdr:rowOff>
    </xdr:to>
    <xdr:sp macro="" textlink="">
      <xdr:nvSpPr>
        <xdr:cNvPr id="325" name="円/楕円 324"/>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30243</xdr:rowOff>
    </xdr:from>
    <xdr:ext cx="736600" cy="259045"/>
    <xdr:sp macro="" textlink="">
      <xdr:nvSpPr>
        <xdr:cNvPr id="326" name="テキスト ボックス 325"/>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71628</xdr:rowOff>
    </xdr:from>
    <xdr:to>
      <xdr:col>21</xdr:col>
      <xdr:colOff>412750</xdr:colOff>
      <xdr:row>35</xdr:row>
      <xdr:rowOff>1778</xdr:rowOff>
    </xdr:to>
    <xdr:sp macro="" textlink="">
      <xdr:nvSpPr>
        <xdr:cNvPr id="327" name="円/楕円 326"/>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11955</xdr:rowOff>
    </xdr:from>
    <xdr:ext cx="762000" cy="259045"/>
    <xdr:sp macro="" textlink="">
      <xdr:nvSpPr>
        <xdr:cNvPr id="328" name="テキスト ボックス 327"/>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57912</xdr:rowOff>
    </xdr:from>
    <xdr:to>
      <xdr:col>20</xdr:col>
      <xdr:colOff>209550</xdr:colOff>
      <xdr:row>34</xdr:row>
      <xdr:rowOff>159512</xdr:rowOff>
    </xdr:to>
    <xdr:sp macro="" textlink="">
      <xdr:nvSpPr>
        <xdr:cNvPr id="329" name="円/楕円 328"/>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169689</xdr:rowOff>
    </xdr:from>
    <xdr:ext cx="762000" cy="259045"/>
    <xdr:sp macro="" textlink="">
      <xdr:nvSpPr>
        <xdr:cNvPr id="330" name="テキスト ボックス 329"/>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57912</xdr:rowOff>
    </xdr:from>
    <xdr:to>
      <xdr:col>19</xdr:col>
      <xdr:colOff>6350</xdr:colOff>
      <xdr:row>34</xdr:row>
      <xdr:rowOff>159512</xdr:rowOff>
    </xdr:to>
    <xdr:sp macro="" textlink="">
      <xdr:nvSpPr>
        <xdr:cNvPr id="331" name="円/楕円 330"/>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169689</xdr:rowOff>
    </xdr:from>
    <xdr:ext cx="762000" cy="259045"/>
    <xdr:sp macro="" textlink="">
      <xdr:nvSpPr>
        <xdr:cNvPr id="332" name="テキスト ボックス 331"/>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27</a:t>
          </a:r>
          <a:r>
            <a:rPr lang="ja-JP" altLang="ja-JP" sz="1100" b="0" i="0" baseline="0">
              <a:solidFill>
                <a:schemeClr val="dk1"/>
              </a:solidFill>
              <a:effectLst/>
              <a:latin typeface="+mn-lt"/>
              <a:ea typeface="+mn-ea"/>
              <a:cs typeface="+mn-cs"/>
            </a:rPr>
            <a:t>年度において、公債費は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a:t>
          </a:r>
          <a:r>
            <a:rPr lang="ja-JP" altLang="ja-JP" sz="1100" b="0" i="0" baseline="0">
              <a:solidFill>
                <a:sysClr val="windowText" lastClr="000000"/>
              </a:solidFill>
              <a:effectLst/>
              <a:latin typeface="+mn-lt"/>
              <a:ea typeface="+mn-ea"/>
              <a:cs typeface="+mn-cs"/>
            </a:rPr>
            <a:t>比べ総額で</a:t>
          </a:r>
          <a:r>
            <a:rPr lang="en-US" altLang="ja-JP" sz="1100" b="0" i="0" baseline="0">
              <a:solidFill>
                <a:sysClr val="windowText" lastClr="000000"/>
              </a:solidFill>
              <a:effectLst/>
              <a:latin typeface="+mn-lt"/>
              <a:ea typeface="+mn-ea"/>
              <a:cs typeface="+mn-cs"/>
            </a:rPr>
            <a:t>6,310</a:t>
          </a:r>
          <a:r>
            <a:rPr lang="ja-JP" altLang="ja-JP" sz="1100" b="0" i="0" baseline="0">
              <a:solidFill>
                <a:sysClr val="windowText" lastClr="000000"/>
              </a:solidFill>
              <a:effectLst/>
              <a:latin typeface="+mn-lt"/>
              <a:ea typeface="+mn-ea"/>
              <a:cs typeface="+mn-cs"/>
            </a:rPr>
            <a:t>千円、比率として</a:t>
          </a:r>
          <a:r>
            <a:rPr lang="en-US" altLang="ja-JP" sz="1100" b="0" i="0" baseline="0">
              <a:solidFill>
                <a:sysClr val="windowText" lastClr="000000"/>
              </a:solidFill>
              <a:effectLst/>
              <a:latin typeface="+mn-lt"/>
              <a:ea typeface="+mn-ea"/>
              <a:cs typeface="+mn-cs"/>
            </a:rPr>
            <a:t>0.6%</a:t>
          </a:r>
          <a:r>
            <a:rPr lang="ja-JP" altLang="ja-JP" sz="1100" b="0" i="0" baseline="0">
              <a:solidFill>
                <a:sysClr val="windowText" lastClr="000000"/>
              </a:solidFill>
              <a:effectLst/>
              <a:latin typeface="+mn-lt"/>
              <a:ea typeface="+mn-ea"/>
              <a:cs typeface="+mn-cs"/>
            </a:rPr>
            <a:t>減となっ</a:t>
          </a:r>
          <a:r>
            <a:rPr lang="ja-JP" altLang="en-US" sz="1100" b="0" i="0" baseline="0">
              <a:solidFill>
                <a:sysClr val="windowText" lastClr="000000"/>
              </a:solidFill>
              <a:effectLst/>
              <a:latin typeface="+mn-lt"/>
              <a:ea typeface="+mn-ea"/>
              <a:cs typeface="+mn-cs"/>
            </a:rPr>
            <a:t>て</a:t>
          </a:r>
          <a:r>
            <a:rPr lang="ja-JP" altLang="ja-JP" sz="1100" b="0" i="0" baseline="0">
              <a:solidFill>
                <a:sysClr val="windowText" lastClr="000000"/>
              </a:solidFill>
              <a:effectLst/>
              <a:latin typeface="+mn-lt"/>
              <a:ea typeface="+mn-ea"/>
              <a:cs typeface="+mn-cs"/>
            </a:rPr>
            <a:t>いる。しかし、固定資産税の減</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による、経常一般財源の減の方が大きいため、結果として経常一般財源における公債費の割合は増となった。　　</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財政健全化プランに基づき毎年の起債額に上限を設けていたため</a:t>
          </a:r>
          <a:r>
            <a:rPr lang="ja-JP" altLang="ja-JP" sz="1100" b="0" i="0" baseline="0">
              <a:solidFill>
                <a:schemeClr val="dk1"/>
              </a:solidFill>
              <a:effectLst/>
              <a:latin typeface="+mn-lt"/>
              <a:ea typeface="+mn-ea"/>
              <a:cs typeface="+mn-cs"/>
            </a:rPr>
            <a:t>、大幅な減少はないものの徐々に減少していく見込みである。今後は箱根町行財政改革アクションプランに基づき、更なる改善を図る。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7" name="直線コネクタ 356"/>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8"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9" name="直線コネクタ 358"/>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0"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1" name="直線コネクタ 360"/>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65278</xdr:rowOff>
    </xdr:to>
    <xdr:cxnSp macro="">
      <xdr:nvCxnSpPr>
        <xdr:cNvPr id="362" name="直線コネクタ 361"/>
        <xdr:cNvCxnSpPr/>
      </xdr:nvCxnSpPr>
      <xdr:spPr>
        <a:xfrm>
          <a:off x="3987800" y="132532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3"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4" name="フローチャート : 判断 363"/>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xdr:rowOff>
    </xdr:from>
    <xdr:to>
      <xdr:col>5</xdr:col>
      <xdr:colOff>549275</xdr:colOff>
      <xdr:row>77</xdr:row>
      <xdr:rowOff>51563</xdr:rowOff>
    </xdr:to>
    <xdr:cxnSp macro="">
      <xdr:nvCxnSpPr>
        <xdr:cNvPr id="365" name="直線コネクタ 364"/>
        <xdr:cNvCxnSpPr/>
      </xdr:nvCxnSpPr>
      <xdr:spPr>
        <a:xfrm>
          <a:off x="3098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6" name="フローチャート : 判断 365"/>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7" name="テキスト ボックス 366"/>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14987</xdr:rowOff>
    </xdr:to>
    <xdr:cxnSp macro="">
      <xdr:nvCxnSpPr>
        <xdr:cNvPr id="368" name="直線コネクタ 367"/>
        <xdr:cNvCxnSpPr/>
      </xdr:nvCxnSpPr>
      <xdr:spPr>
        <a:xfrm flipV="1">
          <a:off x="2209800" y="13212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9" name="フローチャート : 判断 368"/>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0" name="テキスト ボックス 369"/>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77</xdr:row>
      <xdr:rowOff>14987</xdr:rowOff>
    </xdr:to>
    <xdr:cxnSp macro="">
      <xdr:nvCxnSpPr>
        <xdr:cNvPr id="371" name="直線コネクタ 370"/>
        <xdr:cNvCxnSpPr/>
      </xdr:nvCxnSpPr>
      <xdr:spPr>
        <a:xfrm>
          <a:off x="1320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2" name="フローチャート : 判断 371"/>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3" name="テキスト ボックス 372"/>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4" name="フローチャート : 判断 373"/>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5" name="テキスト ボックス 374"/>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81" name="円/楕円 380"/>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82"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3" name="円/楕円 382"/>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4" name="テキスト ボックス 383"/>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85" name="円/楕円 384"/>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86" name="テキスト ボックス 385"/>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87" name="円/楕円 386"/>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88" name="テキスト ボックス 387"/>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389" name="円/楕円 388"/>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390" name="テキスト ボックス 389"/>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ここ数年増加傾向にあったが、</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年度は前年に比べ</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ポイントの減となった。各経常経費が全体的に減となったためである。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今後も引き続き経費の削減に努めていく。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8" name="直線コネクタ 417"/>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9"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20" name="直線コネクタ 419"/>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21"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2" name="直線コネクタ 421"/>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5080</xdr:rowOff>
    </xdr:from>
    <xdr:to>
      <xdr:col>24</xdr:col>
      <xdr:colOff>31750</xdr:colOff>
      <xdr:row>80</xdr:row>
      <xdr:rowOff>27939</xdr:rowOff>
    </xdr:to>
    <xdr:cxnSp macro="">
      <xdr:nvCxnSpPr>
        <xdr:cNvPr id="423" name="直線コネクタ 422"/>
        <xdr:cNvCxnSpPr/>
      </xdr:nvCxnSpPr>
      <xdr:spPr>
        <a:xfrm flipV="1">
          <a:off x="15671800" y="13721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4"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5" name="フローチャート : 判断 424"/>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119380</xdr:rowOff>
    </xdr:from>
    <xdr:to>
      <xdr:col>22</xdr:col>
      <xdr:colOff>565150</xdr:colOff>
      <xdr:row>80</xdr:row>
      <xdr:rowOff>27939</xdr:rowOff>
    </xdr:to>
    <xdr:cxnSp macro="">
      <xdr:nvCxnSpPr>
        <xdr:cNvPr id="426" name="直線コネクタ 425"/>
        <xdr:cNvCxnSpPr/>
      </xdr:nvCxnSpPr>
      <xdr:spPr>
        <a:xfrm>
          <a:off x="14782800" y="136639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7" name="フローチャート : 判断 426"/>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8" name="テキスト ボックス 427"/>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119380</xdr:rowOff>
    </xdr:from>
    <xdr:to>
      <xdr:col>21</xdr:col>
      <xdr:colOff>361950</xdr:colOff>
      <xdr:row>80</xdr:row>
      <xdr:rowOff>27939</xdr:rowOff>
    </xdr:to>
    <xdr:cxnSp macro="">
      <xdr:nvCxnSpPr>
        <xdr:cNvPr id="429" name="直線コネクタ 428"/>
        <xdr:cNvCxnSpPr/>
      </xdr:nvCxnSpPr>
      <xdr:spPr>
        <a:xfrm flipV="1">
          <a:off x="13893800" y="136639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0" name="フローチャート : 判断 429"/>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1" name="テキスト ボックス 430"/>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138430</xdr:rowOff>
    </xdr:from>
    <xdr:to>
      <xdr:col>20</xdr:col>
      <xdr:colOff>158750</xdr:colOff>
      <xdr:row>80</xdr:row>
      <xdr:rowOff>27939</xdr:rowOff>
    </xdr:to>
    <xdr:cxnSp macro="">
      <xdr:nvCxnSpPr>
        <xdr:cNvPr id="432" name="直線コネクタ 431"/>
        <xdr:cNvCxnSpPr/>
      </xdr:nvCxnSpPr>
      <xdr:spPr>
        <a:xfrm>
          <a:off x="13004800" y="13682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3" name="フローチャート : 判断 432"/>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4" name="テキスト ボックス 433"/>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5" name="フローチャート : 判断 434"/>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6" name="テキスト ボックス 435"/>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125730</xdr:rowOff>
    </xdr:from>
    <xdr:to>
      <xdr:col>24</xdr:col>
      <xdr:colOff>82550</xdr:colOff>
      <xdr:row>80</xdr:row>
      <xdr:rowOff>55880</xdr:rowOff>
    </xdr:to>
    <xdr:sp macro="" textlink="">
      <xdr:nvSpPr>
        <xdr:cNvPr id="442" name="円/楕円 441"/>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34307</xdr:rowOff>
    </xdr:from>
    <xdr:ext cx="762000" cy="259045"/>
    <xdr:sp macro="" textlink="">
      <xdr:nvSpPr>
        <xdr:cNvPr id="443" name="公債費以外該当値テキスト"/>
        <xdr:cNvSpPr txBox="1"/>
      </xdr:nvSpPr>
      <xdr:spPr>
        <a:xfrm>
          <a:off x="16598900" y="1357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148589</xdr:rowOff>
    </xdr:from>
    <xdr:to>
      <xdr:col>22</xdr:col>
      <xdr:colOff>615950</xdr:colOff>
      <xdr:row>80</xdr:row>
      <xdr:rowOff>78739</xdr:rowOff>
    </xdr:to>
    <xdr:sp macro="" textlink="">
      <xdr:nvSpPr>
        <xdr:cNvPr id="444" name="円/楕円 443"/>
        <xdr:cNvSpPr/>
      </xdr:nvSpPr>
      <xdr:spPr>
        <a:xfrm>
          <a:off x="15621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63516</xdr:rowOff>
    </xdr:from>
    <xdr:ext cx="736600" cy="259045"/>
    <xdr:sp macro="" textlink="">
      <xdr:nvSpPr>
        <xdr:cNvPr id="445" name="テキスト ボックス 444"/>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68580</xdr:rowOff>
    </xdr:from>
    <xdr:to>
      <xdr:col>21</xdr:col>
      <xdr:colOff>412750</xdr:colOff>
      <xdr:row>79</xdr:row>
      <xdr:rowOff>170180</xdr:rowOff>
    </xdr:to>
    <xdr:sp macro="" textlink="">
      <xdr:nvSpPr>
        <xdr:cNvPr id="446" name="円/楕円 445"/>
        <xdr:cNvSpPr/>
      </xdr:nvSpPr>
      <xdr:spPr>
        <a:xfrm>
          <a:off x="14732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154957</xdr:rowOff>
    </xdr:from>
    <xdr:ext cx="762000" cy="259045"/>
    <xdr:sp macro="" textlink="">
      <xdr:nvSpPr>
        <xdr:cNvPr id="447" name="テキスト ボックス 446"/>
        <xdr:cNvSpPr txBox="1"/>
      </xdr:nvSpPr>
      <xdr:spPr>
        <a:xfrm>
          <a:off x="14401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148589</xdr:rowOff>
    </xdr:from>
    <xdr:to>
      <xdr:col>20</xdr:col>
      <xdr:colOff>209550</xdr:colOff>
      <xdr:row>80</xdr:row>
      <xdr:rowOff>78739</xdr:rowOff>
    </xdr:to>
    <xdr:sp macro="" textlink="">
      <xdr:nvSpPr>
        <xdr:cNvPr id="448" name="円/楕円 447"/>
        <xdr:cNvSpPr/>
      </xdr:nvSpPr>
      <xdr:spPr>
        <a:xfrm>
          <a:off x="13843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63516</xdr:rowOff>
    </xdr:from>
    <xdr:ext cx="762000" cy="259045"/>
    <xdr:sp macro="" textlink="">
      <xdr:nvSpPr>
        <xdr:cNvPr id="449" name="テキスト ボックス 448"/>
        <xdr:cNvSpPr txBox="1"/>
      </xdr:nvSpPr>
      <xdr:spPr>
        <a:xfrm>
          <a:off x="13512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87630</xdr:rowOff>
    </xdr:from>
    <xdr:to>
      <xdr:col>19</xdr:col>
      <xdr:colOff>6350</xdr:colOff>
      <xdr:row>80</xdr:row>
      <xdr:rowOff>17780</xdr:rowOff>
    </xdr:to>
    <xdr:sp macro="" textlink="">
      <xdr:nvSpPr>
        <xdr:cNvPr id="450" name="円/楕円 449"/>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2557</xdr:rowOff>
    </xdr:from>
    <xdr:ext cx="762000" cy="259045"/>
    <xdr:sp macro="" textlink="">
      <xdr:nvSpPr>
        <xdr:cNvPr id="451" name="テキスト ボックス 450"/>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神奈川県箱根町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89563</xdr:rowOff>
    </xdr:from>
    <xdr:to>
      <xdr:col>4</xdr:col>
      <xdr:colOff>1117600</xdr:colOff>
      <xdr:row>12</xdr:row>
      <xdr:rowOff>118664</xdr:rowOff>
    </xdr:to>
    <xdr:cxnSp macro="">
      <xdr:nvCxnSpPr>
        <xdr:cNvPr id="50" name="直線コネクタ 49"/>
        <xdr:cNvCxnSpPr/>
      </xdr:nvCxnSpPr>
      <xdr:spPr bwMode="auto">
        <a:xfrm flipV="1">
          <a:off x="5003800" y="2194588"/>
          <a:ext cx="647700" cy="29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118664</xdr:rowOff>
    </xdr:from>
    <xdr:to>
      <xdr:col>4</xdr:col>
      <xdr:colOff>469900</xdr:colOff>
      <xdr:row>13</xdr:row>
      <xdr:rowOff>19931</xdr:rowOff>
    </xdr:to>
    <xdr:cxnSp macro="">
      <xdr:nvCxnSpPr>
        <xdr:cNvPr id="53" name="直線コネクタ 52"/>
        <xdr:cNvCxnSpPr/>
      </xdr:nvCxnSpPr>
      <xdr:spPr bwMode="auto">
        <a:xfrm flipV="1">
          <a:off x="4305300" y="2223689"/>
          <a:ext cx="698500" cy="72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145699</xdr:rowOff>
    </xdr:from>
    <xdr:to>
      <xdr:col>3</xdr:col>
      <xdr:colOff>904875</xdr:colOff>
      <xdr:row>13</xdr:row>
      <xdr:rowOff>19931</xdr:rowOff>
    </xdr:to>
    <xdr:cxnSp macro="">
      <xdr:nvCxnSpPr>
        <xdr:cNvPr id="56" name="直線コネクタ 55"/>
        <xdr:cNvCxnSpPr/>
      </xdr:nvCxnSpPr>
      <xdr:spPr bwMode="auto">
        <a:xfrm>
          <a:off x="3606800" y="2250724"/>
          <a:ext cx="6985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79520</xdr:rowOff>
    </xdr:from>
    <xdr:to>
      <xdr:col>3</xdr:col>
      <xdr:colOff>206375</xdr:colOff>
      <xdr:row>12</xdr:row>
      <xdr:rowOff>145699</xdr:rowOff>
    </xdr:to>
    <xdr:cxnSp macro="">
      <xdr:nvCxnSpPr>
        <xdr:cNvPr id="59" name="直線コネクタ 58"/>
        <xdr:cNvCxnSpPr/>
      </xdr:nvCxnSpPr>
      <xdr:spPr bwMode="auto">
        <a:xfrm>
          <a:off x="2908300" y="2184545"/>
          <a:ext cx="698500" cy="66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38763</xdr:rowOff>
    </xdr:from>
    <xdr:to>
      <xdr:col>5</xdr:col>
      <xdr:colOff>34925</xdr:colOff>
      <xdr:row>12</xdr:row>
      <xdr:rowOff>140363</xdr:rowOff>
    </xdr:to>
    <xdr:sp macro="" textlink="">
      <xdr:nvSpPr>
        <xdr:cNvPr id="69" name="円/楕円 68"/>
        <xdr:cNvSpPr/>
      </xdr:nvSpPr>
      <xdr:spPr bwMode="auto">
        <a:xfrm>
          <a:off x="5600700" y="2143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156890</xdr:rowOff>
    </xdr:from>
    <xdr:ext cx="762000" cy="259045"/>
    <xdr:sp macro="" textlink="">
      <xdr:nvSpPr>
        <xdr:cNvPr id="70" name="人口1人当たり決算額の推移該当値テキスト130"/>
        <xdr:cNvSpPr txBox="1"/>
      </xdr:nvSpPr>
      <xdr:spPr>
        <a:xfrm>
          <a:off x="5740400" y="20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228,663</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67864</xdr:rowOff>
    </xdr:from>
    <xdr:to>
      <xdr:col>4</xdr:col>
      <xdr:colOff>520700</xdr:colOff>
      <xdr:row>12</xdr:row>
      <xdr:rowOff>169464</xdr:rowOff>
    </xdr:to>
    <xdr:sp macro="" textlink="">
      <xdr:nvSpPr>
        <xdr:cNvPr id="71" name="円/楕円 70"/>
        <xdr:cNvSpPr/>
      </xdr:nvSpPr>
      <xdr:spPr bwMode="auto">
        <a:xfrm>
          <a:off x="4953000" y="217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8191</xdr:rowOff>
    </xdr:from>
    <xdr:ext cx="736600" cy="259045"/>
    <xdr:sp macro="" textlink="">
      <xdr:nvSpPr>
        <xdr:cNvPr id="72" name="テキスト ボックス 71"/>
        <xdr:cNvSpPr txBox="1"/>
      </xdr:nvSpPr>
      <xdr:spPr>
        <a:xfrm>
          <a:off x="4622800" y="194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224,844</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140581</xdr:rowOff>
    </xdr:from>
    <xdr:to>
      <xdr:col>3</xdr:col>
      <xdr:colOff>955675</xdr:colOff>
      <xdr:row>13</xdr:row>
      <xdr:rowOff>70731</xdr:rowOff>
    </xdr:to>
    <xdr:sp macro="" textlink="">
      <xdr:nvSpPr>
        <xdr:cNvPr id="73" name="円/楕円 72"/>
        <xdr:cNvSpPr/>
      </xdr:nvSpPr>
      <xdr:spPr bwMode="auto">
        <a:xfrm>
          <a:off x="4254500" y="2245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80908</xdr:rowOff>
    </xdr:from>
    <xdr:ext cx="762000" cy="259045"/>
    <xdr:sp macro="" textlink="">
      <xdr:nvSpPr>
        <xdr:cNvPr id="74" name="テキスト ボックス 73"/>
        <xdr:cNvSpPr txBox="1"/>
      </xdr:nvSpPr>
      <xdr:spPr>
        <a:xfrm>
          <a:off x="3924300" y="201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215,301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94899</xdr:rowOff>
    </xdr:from>
    <xdr:to>
      <xdr:col>3</xdr:col>
      <xdr:colOff>257175</xdr:colOff>
      <xdr:row>13</xdr:row>
      <xdr:rowOff>25049</xdr:rowOff>
    </xdr:to>
    <xdr:sp macro="" textlink="">
      <xdr:nvSpPr>
        <xdr:cNvPr id="75" name="円/楕円 74"/>
        <xdr:cNvSpPr/>
      </xdr:nvSpPr>
      <xdr:spPr bwMode="auto">
        <a:xfrm>
          <a:off x="3556000" y="219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35226</xdr:rowOff>
    </xdr:from>
    <xdr:ext cx="762000" cy="259045"/>
    <xdr:sp macro="" textlink="">
      <xdr:nvSpPr>
        <xdr:cNvPr id="76" name="テキスト ボックス 75"/>
        <xdr:cNvSpPr txBox="1"/>
      </xdr:nvSpPr>
      <xdr:spPr>
        <a:xfrm>
          <a:off x="3225800" y="196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221,296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28720</xdr:rowOff>
    </xdr:from>
    <xdr:to>
      <xdr:col>2</xdr:col>
      <xdr:colOff>692150</xdr:colOff>
      <xdr:row>12</xdr:row>
      <xdr:rowOff>130320</xdr:rowOff>
    </xdr:to>
    <xdr:sp macro="" textlink="">
      <xdr:nvSpPr>
        <xdr:cNvPr id="77" name="円/楕円 76"/>
        <xdr:cNvSpPr/>
      </xdr:nvSpPr>
      <xdr:spPr bwMode="auto">
        <a:xfrm>
          <a:off x="2857500" y="213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140497</xdr:rowOff>
    </xdr:from>
    <xdr:ext cx="762000" cy="259045"/>
    <xdr:sp macro="" textlink="">
      <xdr:nvSpPr>
        <xdr:cNvPr id="78" name="テキスト ボックス 77"/>
        <xdr:cNvSpPr txBox="1"/>
      </xdr:nvSpPr>
      <xdr:spPr>
        <a:xfrm>
          <a:off x="2527300" y="190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225458</xdr:rowOff>
    </xdr:from>
    <xdr:to>
      <xdr:col>4</xdr:col>
      <xdr:colOff>1117600</xdr:colOff>
      <xdr:row>34</xdr:row>
      <xdr:rowOff>77462</xdr:rowOff>
    </xdr:to>
    <xdr:cxnSp macro="">
      <xdr:nvCxnSpPr>
        <xdr:cNvPr id="110" name="直線コネクタ 109"/>
        <xdr:cNvCxnSpPr/>
      </xdr:nvCxnSpPr>
      <xdr:spPr bwMode="auto">
        <a:xfrm flipV="1">
          <a:off x="5003800" y="6150008"/>
          <a:ext cx="647700" cy="19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77462</xdr:rowOff>
    </xdr:from>
    <xdr:to>
      <xdr:col>4</xdr:col>
      <xdr:colOff>469900</xdr:colOff>
      <xdr:row>34</xdr:row>
      <xdr:rowOff>274882</xdr:rowOff>
    </xdr:to>
    <xdr:cxnSp macro="">
      <xdr:nvCxnSpPr>
        <xdr:cNvPr id="113" name="直線コネクタ 112"/>
        <xdr:cNvCxnSpPr/>
      </xdr:nvCxnSpPr>
      <xdr:spPr bwMode="auto">
        <a:xfrm flipV="1">
          <a:off x="4305300" y="6344912"/>
          <a:ext cx="698500" cy="197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274882</xdr:rowOff>
    </xdr:from>
    <xdr:to>
      <xdr:col>3</xdr:col>
      <xdr:colOff>904875</xdr:colOff>
      <xdr:row>34</xdr:row>
      <xdr:rowOff>291867</xdr:rowOff>
    </xdr:to>
    <xdr:cxnSp macro="">
      <xdr:nvCxnSpPr>
        <xdr:cNvPr id="116" name="直線コネクタ 115"/>
        <xdr:cNvCxnSpPr/>
      </xdr:nvCxnSpPr>
      <xdr:spPr bwMode="auto">
        <a:xfrm flipV="1">
          <a:off x="3606800" y="6542332"/>
          <a:ext cx="698500" cy="16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291867</xdr:rowOff>
    </xdr:from>
    <xdr:to>
      <xdr:col>3</xdr:col>
      <xdr:colOff>206375</xdr:colOff>
      <xdr:row>34</xdr:row>
      <xdr:rowOff>333129</xdr:rowOff>
    </xdr:to>
    <xdr:cxnSp macro="">
      <xdr:nvCxnSpPr>
        <xdr:cNvPr id="119" name="直線コネクタ 118"/>
        <xdr:cNvCxnSpPr/>
      </xdr:nvCxnSpPr>
      <xdr:spPr bwMode="auto">
        <a:xfrm flipV="1">
          <a:off x="2908300" y="6559317"/>
          <a:ext cx="698500" cy="4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174658</xdr:rowOff>
    </xdr:from>
    <xdr:to>
      <xdr:col>5</xdr:col>
      <xdr:colOff>34925</xdr:colOff>
      <xdr:row>33</xdr:row>
      <xdr:rowOff>276258</xdr:rowOff>
    </xdr:to>
    <xdr:sp macro="" textlink="">
      <xdr:nvSpPr>
        <xdr:cNvPr id="129" name="円/楕円 128"/>
        <xdr:cNvSpPr/>
      </xdr:nvSpPr>
      <xdr:spPr bwMode="auto">
        <a:xfrm>
          <a:off x="5600700" y="6099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121335</xdr:rowOff>
    </xdr:from>
    <xdr:ext cx="762000" cy="259045"/>
    <xdr:sp macro="" textlink="">
      <xdr:nvSpPr>
        <xdr:cNvPr id="130" name="人口1人当たり決算額の推移該当値テキスト445"/>
        <xdr:cNvSpPr txBox="1"/>
      </xdr:nvSpPr>
      <xdr:spPr>
        <a:xfrm>
          <a:off x="5740400" y="604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58,193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26662</xdr:rowOff>
    </xdr:from>
    <xdr:to>
      <xdr:col>4</xdr:col>
      <xdr:colOff>520700</xdr:colOff>
      <xdr:row>34</xdr:row>
      <xdr:rowOff>128262</xdr:rowOff>
    </xdr:to>
    <xdr:sp macro="" textlink="">
      <xdr:nvSpPr>
        <xdr:cNvPr id="131" name="円/楕円 130"/>
        <xdr:cNvSpPr/>
      </xdr:nvSpPr>
      <xdr:spPr bwMode="auto">
        <a:xfrm>
          <a:off x="4953000" y="629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138439</xdr:rowOff>
    </xdr:from>
    <xdr:ext cx="736600" cy="259045"/>
    <xdr:sp macro="" textlink="">
      <xdr:nvSpPr>
        <xdr:cNvPr id="132" name="テキスト ボックス 131"/>
        <xdr:cNvSpPr txBox="1"/>
      </xdr:nvSpPr>
      <xdr:spPr>
        <a:xfrm>
          <a:off x="4622800" y="6062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224081</xdr:rowOff>
    </xdr:from>
    <xdr:to>
      <xdr:col>3</xdr:col>
      <xdr:colOff>955675</xdr:colOff>
      <xdr:row>34</xdr:row>
      <xdr:rowOff>325681</xdr:rowOff>
    </xdr:to>
    <xdr:sp macro="" textlink="">
      <xdr:nvSpPr>
        <xdr:cNvPr id="133" name="円/楕円 132"/>
        <xdr:cNvSpPr/>
      </xdr:nvSpPr>
      <xdr:spPr bwMode="auto">
        <a:xfrm>
          <a:off x="4254500" y="649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335858</xdr:rowOff>
    </xdr:from>
    <xdr:ext cx="762000" cy="259045"/>
    <xdr:sp macro="" textlink="">
      <xdr:nvSpPr>
        <xdr:cNvPr id="134" name="テキスト ボックス 133"/>
        <xdr:cNvSpPr txBox="1"/>
      </xdr:nvSpPr>
      <xdr:spPr>
        <a:xfrm>
          <a:off x="3924300" y="626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241067</xdr:rowOff>
    </xdr:from>
    <xdr:to>
      <xdr:col>3</xdr:col>
      <xdr:colOff>257175</xdr:colOff>
      <xdr:row>34</xdr:row>
      <xdr:rowOff>342667</xdr:rowOff>
    </xdr:to>
    <xdr:sp macro="" textlink="">
      <xdr:nvSpPr>
        <xdr:cNvPr id="135" name="円/楕円 134"/>
        <xdr:cNvSpPr/>
      </xdr:nvSpPr>
      <xdr:spPr bwMode="auto">
        <a:xfrm>
          <a:off x="3556000" y="650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9943</xdr:rowOff>
    </xdr:from>
    <xdr:ext cx="762000" cy="259045"/>
    <xdr:sp macro="" textlink="">
      <xdr:nvSpPr>
        <xdr:cNvPr id="136" name="テキスト ボックス 135"/>
        <xdr:cNvSpPr txBox="1"/>
      </xdr:nvSpPr>
      <xdr:spPr>
        <a:xfrm>
          <a:off x="3225800" y="627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282329</xdr:rowOff>
    </xdr:from>
    <xdr:to>
      <xdr:col>2</xdr:col>
      <xdr:colOff>692150</xdr:colOff>
      <xdr:row>35</xdr:row>
      <xdr:rowOff>41029</xdr:rowOff>
    </xdr:to>
    <xdr:sp macro="" textlink="">
      <xdr:nvSpPr>
        <xdr:cNvPr id="137" name="円/楕円 136"/>
        <xdr:cNvSpPr/>
      </xdr:nvSpPr>
      <xdr:spPr bwMode="auto">
        <a:xfrm>
          <a:off x="2857500" y="654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51206</xdr:rowOff>
    </xdr:from>
    <xdr:ext cx="762000" cy="259045"/>
    <xdr:sp macro="" textlink="">
      <xdr:nvSpPr>
        <xdr:cNvPr id="138" name="テキスト ボックス 137"/>
        <xdr:cNvSpPr txBox="1"/>
      </xdr:nvSpPr>
      <xdr:spPr>
        <a:xfrm>
          <a:off x="2527300" y="631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12,101
11,914
92.86
9,706,852
9,308,706
396,307
5,767,524
6,541,456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26223</xdr:rowOff>
    </xdr:from>
    <xdr:to>
      <xdr:col>6</xdr:col>
      <xdr:colOff>511175</xdr:colOff>
      <xdr:row>31</xdr:row>
      <xdr:rowOff>27275</xdr:rowOff>
    </xdr:to>
    <xdr:cxnSp macro="">
      <xdr:nvCxnSpPr>
        <xdr:cNvPr id="61" name="直線コネクタ 60"/>
        <xdr:cNvCxnSpPr/>
      </xdr:nvCxnSpPr>
      <xdr:spPr>
        <a:xfrm flipV="1">
          <a:off x="3797300" y="5341173"/>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27275</xdr:rowOff>
    </xdr:from>
    <xdr:to>
      <xdr:col>5</xdr:col>
      <xdr:colOff>358775</xdr:colOff>
      <xdr:row>31</xdr:row>
      <xdr:rowOff>40114</xdr:rowOff>
    </xdr:to>
    <xdr:cxnSp macro="">
      <xdr:nvCxnSpPr>
        <xdr:cNvPr id="64" name="直線コネクタ 63"/>
        <xdr:cNvCxnSpPr/>
      </xdr:nvCxnSpPr>
      <xdr:spPr>
        <a:xfrm flipV="1">
          <a:off x="2908300" y="5342225"/>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170866</xdr:rowOff>
    </xdr:from>
    <xdr:to>
      <xdr:col>4</xdr:col>
      <xdr:colOff>155575</xdr:colOff>
      <xdr:row>31</xdr:row>
      <xdr:rowOff>40114</xdr:rowOff>
    </xdr:to>
    <xdr:cxnSp macro="">
      <xdr:nvCxnSpPr>
        <xdr:cNvPr id="67" name="直線コネクタ 66"/>
        <xdr:cNvCxnSpPr/>
      </xdr:nvCxnSpPr>
      <xdr:spPr>
        <a:xfrm>
          <a:off x="2019300" y="5314366"/>
          <a:ext cx="889000" cy="4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65626</xdr:rowOff>
    </xdr:from>
    <xdr:to>
      <xdr:col>2</xdr:col>
      <xdr:colOff>638175</xdr:colOff>
      <xdr:row>30</xdr:row>
      <xdr:rowOff>170866</xdr:rowOff>
    </xdr:to>
    <xdr:cxnSp macro="">
      <xdr:nvCxnSpPr>
        <xdr:cNvPr id="70" name="直線コネクタ 69"/>
        <xdr:cNvCxnSpPr/>
      </xdr:nvCxnSpPr>
      <xdr:spPr>
        <a:xfrm>
          <a:off x="1130300" y="5209126"/>
          <a:ext cx="889000" cy="10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146873</xdr:rowOff>
    </xdr:from>
    <xdr:to>
      <xdr:col>6</xdr:col>
      <xdr:colOff>561975</xdr:colOff>
      <xdr:row>31</xdr:row>
      <xdr:rowOff>77023</xdr:rowOff>
    </xdr:to>
    <xdr:sp macro="" textlink="">
      <xdr:nvSpPr>
        <xdr:cNvPr id="80" name="円/楕円 79"/>
        <xdr:cNvSpPr/>
      </xdr:nvSpPr>
      <xdr:spPr>
        <a:xfrm>
          <a:off x="4584700" y="52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99900</xdr:rowOff>
    </xdr:from>
    <xdr:ext cx="599010" cy="259045"/>
    <xdr:sp macro="" textlink="">
      <xdr:nvSpPr>
        <xdr:cNvPr id="81" name="人件費該当値テキスト"/>
        <xdr:cNvSpPr txBox="1"/>
      </xdr:nvSpPr>
      <xdr:spPr>
        <a:xfrm>
          <a:off x="4686300" y="524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232,392</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147925</xdr:rowOff>
    </xdr:from>
    <xdr:to>
      <xdr:col>5</xdr:col>
      <xdr:colOff>409575</xdr:colOff>
      <xdr:row>31</xdr:row>
      <xdr:rowOff>78075</xdr:rowOff>
    </xdr:to>
    <xdr:sp macro="" textlink="">
      <xdr:nvSpPr>
        <xdr:cNvPr id="82" name="円/楕円 81"/>
        <xdr:cNvSpPr/>
      </xdr:nvSpPr>
      <xdr:spPr>
        <a:xfrm>
          <a:off x="3746500" y="52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94602</xdr:rowOff>
    </xdr:from>
    <xdr:ext cx="599010" cy="259045"/>
    <xdr:sp macro="" textlink="">
      <xdr:nvSpPr>
        <xdr:cNvPr id="83" name="テキスト ボックス 82"/>
        <xdr:cNvSpPr txBox="1"/>
      </xdr:nvSpPr>
      <xdr:spPr>
        <a:xfrm>
          <a:off x="3497794" y="506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232,254</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160764</xdr:rowOff>
    </xdr:from>
    <xdr:to>
      <xdr:col>4</xdr:col>
      <xdr:colOff>206375</xdr:colOff>
      <xdr:row>31</xdr:row>
      <xdr:rowOff>90914</xdr:rowOff>
    </xdr:to>
    <xdr:sp macro="" textlink="">
      <xdr:nvSpPr>
        <xdr:cNvPr id="84" name="円/楕円 83"/>
        <xdr:cNvSpPr/>
      </xdr:nvSpPr>
      <xdr:spPr>
        <a:xfrm>
          <a:off x="2857500" y="53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107441</xdr:rowOff>
    </xdr:from>
    <xdr:ext cx="599010" cy="259045"/>
    <xdr:sp macro="" textlink="">
      <xdr:nvSpPr>
        <xdr:cNvPr id="85" name="テキスト ボックス 84"/>
        <xdr:cNvSpPr txBox="1"/>
      </xdr:nvSpPr>
      <xdr:spPr>
        <a:xfrm>
          <a:off x="2608794" y="507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230,569</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120066</xdr:rowOff>
    </xdr:from>
    <xdr:to>
      <xdr:col>3</xdr:col>
      <xdr:colOff>3175</xdr:colOff>
      <xdr:row>31</xdr:row>
      <xdr:rowOff>50216</xdr:rowOff>
    </xdr:to>
    <xdr:sp macro="" textlink="">
      <xdr:nvSpPr>
        <xdr:cNvPr id="86" name="円/楕円 85"/>
        <xdr:cNvSpPr/>
      </xdr:nvSpPr>
      <xdr:spPr>
        <a:xfrm>
          <a:off x="1968500" y="526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66743</xdr:rowOff>
    </xdr:from>
    <xdr:ext cx="599010" cy="259045"/>
    <xdr:sp macro="" textlink="">
      <xdr:nvSpPr>
        <xdr:cNvPr id="87" name="テキスト ボックス 86"/>
        <xdr:cNvSpPr txBox="1"/>
      </xdr:nvSpPr>
      <xdr:spPr>
        <a:xfrm>
          <a:off x="1719794" y="503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235,910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14826</xdr:rowOff>
    </xdr:from>
    <xdr:to>
      <xdr:col>1</xdr:col>
      <xdr:colOff>485775</xdr:colOff>
      <xdr:row>30</xdr:row>
      <xdr:rowOff>116426</xdr:rowOff>
    </xdr:to>
    <xdr:sp macro="" textlink="">
      <xdr:nvSpPr>
        <xdr:cNvPr id="88" name="円/楕円 87"/>
        <xdr:cNvSpPr/>
      </xdr:nvSpPr>
      <xdr:spPr>
        <a:xfrm>
          <a:off x="1079500" y="515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28</xdr:row>
      <xdr:rowOff>132953</xdr:rowOff>
    </xdr:from>
    <xdr:ext cx="599010" cy="259045"/>
    <xdr:sp macro="" textlink="">
      <xdr:nvSpPr>
        <xdr:cNvPr id="89" name="テキスト ボックス 88"/>
        <xdr:cNvSpPr txBox="1"/>
      </xdr:nvSpPr>
      <xdr:spPr>
        <a:xfrm>
          <a:off x="830794" y="493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24496</xdr:rowOff>
    </xdr:from>
    <xdr:to>
      <xdr:col>6</xdr:col>
      <xdr:colOff>511175</xdr:colOff>
      <xdr:row>51</xdr:row>
      <xdr:rowOff>168046</xdr:rowOff>
    </xdr:to>
    <xdr:cxnSp macro="">
      <xdr:nvCxnSpPr>
        <xdr:cNvPr id="121" name="直線コネクタ 120"/>
        <xdr:cNvCxnSpPr/>
      </xdr:nvCxnSpPr>
      <xdr:spPr>
        <a:xfrm flipV="1">
          <a:off x="3797300" y="8596996"/>
          <a:ext cx="838200" cy="3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131166</xdr:rowOff>
    </xdr:from>
    <xdr:to>
      <xdr:col>5</xdr:col>
      <xdr:colOff>358775</xdr:colOff>
      <xdr:row>51</xdr:row>
      <xdr:rowOff>168046</xdr:rowOff>
    </xdr:to>
    <xdr:cxnSp macro="">
      <xdr:nvCxnSpPr>
        <xdr:cNvPr id="124" name="直線コネクタ 123"/>
        <xdr:cNvCxnSpPr/>
      </xdr:nvCxnSpPr>
      <xdr:spPr>
        <a:xfrm>
          <a:off x="2908300" y="8875116"/>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162131</xdr:rowOff>
    </xdr:from>
    <xdr:ext cx="534377" cy="259045"/>
    <xdr:sp macro="" textlink="">
      <xdr:nvSpPr>
        <xdr:cNvPr id="126" name="テキスト ボックス 125"/>
        <xdr:cNvSpPr txBox="1"/>
      </xdr:nvSpPr>
      <xdr:spPr>
        <a:xfrm>
          <a:off x="3530111" y="97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131166</xdr:rowOff>
    </xdr:from>
    <xdr:to>
      <xdr:col>4</xdr:col>
      <xdr:colOff>155575</xdr:colOff>
      <xdr:row>51</xdr:row>
      <xdr:rowOff>162702</xdr:rowOff>
    </xdr:to>
    <xdr:cxnSp macro="">
      <xdr:nvCxnSpPr>
        <xdr:cNvPr id="127" name="直線コネクタ 126"/>
        <xdr:cNvCxnSpPr/>
      </xdr:nvCxnSpPr>
      <xdr:spPr>
        <a:xfrm flipV="1">
          <a:off x="2019300" y="8875116"/>
          <a:ext cx="889000" cy="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36368</xdr:rowOff>
    </xdr:from>
    <xdr:ext cx="534377" cy="259045"/>
    <xdr:sp macro="" textlink="">
      <xdr:nvSpPr>
        <xdr:cNvPr id="129" name="テキスト ボックス 128"/>
        <xdr:cNvSpPr txBox="1"/>
      </xdr:nvSpPr>
      <xdr:spPr>
        <a:xfrm>
          <a:off x="2641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149965</xdr:rowOff>
    </xdr:from>
    <xdr:to>
      <xdr:col>2</xdr:col>
      <xdr:colOff>638175</xdr:colOff>
      <xdr:row>51</xdr:row>
      <xdr:rowOff>162702</xdr:rowOff>
    </xdr:to>
    <xdr:cxnSp macro="">
      <xdr:nvCxnSpPr>
        <xdr:cNvPr id="130" name="直線コネクタ 129"/>
        <xdr:cNvCxnSpPr/>
      </xdr:nvCxnSpPr>
      <xdr:spPr>
        <a:xfrm>
          <a:off x="1130300" y="8893915"/>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61482</xdr:rowOff>
    </xdr:from>
    <xdr:ext cx="534377" cy="259045"/>
    <xdr:sp macro="" textlink="">
      <xdr:nvSpPr>
        <xdr:cNvPr id="132" name="テキスト ボックス 131"/>
        <xdr:cNvSpPr txBox="1"/>
      </xdr:nvSpPr>
      <xdr:spPr>
        <a:xfrm>
          <a:off x="1752111" y="98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24263</xdr:rowOff>
    </xdr:from>
    <xdr:ext cx="534377" cy="259045"/>
    <xdr:sp macro="" textlink="">
      <xdr:nvSpPr>
        <xdr:cNvPr id="134" name="テキスト ボックス 133"/>
        <xdr:cNvSpPr txBox="1"/>
      </xdr:nvSpPr>
      <xdr:spPr>
        <a:xfrm>
          <a:off x="863111" y="97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49</xdr:row>
      <xdr:rowOff>145146</xdr:rowOff>
    </xdr:from>
    <xdr:to>
      <xdr:col>6</xdr:col>
      <xdr:colOff>561975</xdr:colOff>
      <xdr:row>50</xdr:row>
      <xdr:rowOff>75296</xdr:rowOff>
    </xdr:to>
    <xdr:sp macro="" textlink="">
      <xdr:nvSpPr>
        <xdr:cNvPr id="140" name="円/楕円 139"/>
        <xdr:cNvSpPr/>
      </xdr:nvSpPr>
      <xdr:spPr>
        <a:xfrm>
          <a:off x="4584700" y="85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98173</xdr:rowOff>
    </xdr:from>
    <xdr:ext cx="599010" cy="259045"/>
    <xdr:sp macro="" textlink="">
      <xdr:nvSpPr>
        <xdr:cNvPr id="141" name="物件費該当値テキスト"/>
        <xdr:cNvSpPr txBox="1"/>
      </xdr:nvSpPr>
      <xdr:spPr>
        <a:xfrm>
          <a:off x="4686300" y="849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178,583</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117246</xdr:rowOff>
    </xdr:from>
    <xdr:to>
      <xdr:col>5</xdr:col>
      <xdr:colOff>409575</xdr:colOff>
      <xdr:row>52</xdr:row>
      <xdr:rowOff>47396</xdr:rowOff>
    </xdr:to>
    <xdr:sp macro="" textlink="">
      <xdr:nvSpPr>
        <xdr:cNvPr id="142" name="円/楕円 141"/>
        <xdr:cNvSpPr/>
      </xdr:nvSpPr>
      <xdr:spPr>
        <a:xfrm>
          <a:off x="3746500" y="886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63923</xdr:rowOff>
    </xdr:from>
    <xdr:ext cx="599010" cy="259045"/>
    <xdr:sp macro="" textlink="">
      <xdr:nvSpPr>
        <xdr:cNvPr id="143" name="テキスト ボックス 142"/>
        <xdr:cNvSpPr txBox="1"/>
      </xdr:nvSpPr>
      <xdr:spPr>
        <a:xfrm>
          <a:off x="3497794" y="863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149,646</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80366</xdr:rowOff>
    </xdr:from>
    <xdr:to>
      <xdr:col>4</xdr:col>
      <xdr:colOff>206375</xdr:colOff>
      <xdr:row>52</xdr:row>
      <xdr:rowOff>10516</xdr:rowOff>
    </xdr:to>
    <xdr:sp macro="" textlink="">
      <xdr:nvSpPr>
        <xdr:cNvPr id="144" name="円/楕円 143"/>
        <xdr:cNvSpPr/>
      </xdr:nvSpPr>
      <xdr:spPr>
        <a:xfrm>
          <a:off x="2857500" y="88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27043</xdr:rowOff>
    </xdr:from>
    <xdr:ext cx="599010" cy="259045"/>
    <xdr:sp macro="" textlink="">
      <xdr:nvSpPr>
        <xdr:cNvPr id="145" name="テキスト ボックス 144"/>
        <xdr:cNvSpPr txBox="1"/>
      </xdr:nvSpPr>
      <xdr:spPr>
        <a:xfrm>
          <a:off x="2608794" y="859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153,034</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111902</xdr:rowOff>
    </xdr:from>
    <xdr:to>
      <xdr:col>3</xdr:col>
      <xdr:colOff>3175</xdr:colOff>
      <xdr:row>52</xdr:row>
      <xdr:rowOff>42052</xdr:rowOff>
    </xdr:to>
    <xdr:sp macro="" textlink="">
      <xdr:nvSpPr>
        <xdr:cNvPr id="146" name="円/楕円 145"/>
        <xdr:cNvSpPr/>
      </xdr:nvSpPr>
      <xdr:spPr>
        <a:xfrm>
          <a:off x="1968500" y="88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58579</xdr:rowOff>
    </xdr:from>
    <xdr:ext cx="599010" cy="259045"/>
    <xdr:sp macro="" textlink="">
      <xdr:nvSpPr>
        <xdr:cNvPr id="147" name="テキスト ボックス 146"/>
        <xdr:cNvSpPr txBox="1"/>
      </xdr:nvSpPr>
      <xdr:spPr>
        <a:xfrm>
          <a:off x="1719794" y="863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150,137</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99165</xdr:rowOff>
    </xdr:from>
    <xdr:to>
      <xdr:col>1</xdr:col>
      <xdr:colOff>485775</xdr:colOff>
      <xdr:row>52</xdr:row>
      <xdr:rowOff>29315</xdr:rowOff>
    </xdr:to>
    <xdr:sp macro="" textlink="">
      <xdr:nvSpPr>
        <xdr:cNvPr id="148" name="円/楕円 147"/>
        <xdr:cNvSpPr/>
      </xdr:nvSpPr>
      <xdr:spPr>
        <a:xfrm>
          <a:off x="1079500" y="88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45842</xdr:rowOff>
    </xdr:from>
    <xdr:ext cx="599010" cy="259045"/>
    <xdr:sp macro="" textlink="">
      <xdr:nvSpPr>
        <xdr:cNvPr id="149" name="テキスト ボックス 148"/>
        <xdr:cNvSpPr txBox="1"/>
      </xdr:nvSpPr>
      <xdr:spPr>
        <a:xfrm>
          <a:off x="830794" y="861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115468</xdr:rowOff>
    </xdr:from>
    <xdr:to>
      <xdr:col>6</xdr:col>
      <xdr:colOff>511175</xdr:colOff>
      <xdr:row>73</xdr:row>
      <xdr:rowOff>52604</xdr:rowOff>
    </xdr:to>
    <xdr:cxnSp macro="">
      <xdr:nvCxnSpPr>
        <xdr:cNvPr id="176" name="直線コネクタ 175"/>
        <xdr:cNvCxnSpPr/>
      </xdr:nvCxnSpPr>
      <xdr:spPr>
        <a:xfrm flipV="1">
          <a:off x="3797300" y="12459868"/>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19733</xdr:rowOff>
    </xdr:from>
    <xdr:ext cx="469744" cy="259045"/>
    <xdr:sp macro="" textlink="">
      <xdr:nvSpPr>
        <xdr:cNvPr id="177" name="維持補修費平均値テキスト"/>
        <xdr:cNvSpPr txBox="1"/>
      </xdr:nvSpPr>
      <xdr:spPr>
        <a:xfrm>
          <a:off x="4686300" y="132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139654</xdr:rowOff>
    </xdr:from>
    <xdr:to>
      <xdr:col>5</xdr:col>
      <xdr:colOff>358775</xdr:colOff>
      <xdr:row>73</xdr:row>
      <xdr:rowOff>52604</xdr:rowOff>
    </xdr:to>
    <xdr:cxnSp macro="">
      <xdr:nvCxnSpPr>
        <xdr:cNvPr id="179" name="直線コネクタ 178"/>
        <xdr:cNvCxnSpPr/>
      </xdr:nvCxnSpPr>
      <xdr:spPr>
        <a:xfrm>
          <a:off x="2908300" y="12484054"/>
          <a:ext cx="889000" cy="8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77523</xdr:rowOff>
    </xdr:from>
    <xdr:ext cx="469744" cy="259045"/>
    <xdr:sp macro="" textlink="">
      <xdr:nvSpPr>
        <xdr:cNvPr id="181" name="テキスト ボックス 180"/>
        <xdr:cNvSpPr txBox="1"/>
      </xdr:nvSpPr>
      <xdr:spPr>
        <a:xfrm>
          <a:off x="3562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139654</xdr:rowOff>
    </xdr:from>
    <xdr:to>
      <xdr:col>4</xdr:col>
      <xdr:colOff>155575</xdr:colOff>
      <xdr:row>73</xdr:row>
      <xdr:rowOff>102301</xdr:rowOff>
    </xdr:to>
    <xdr:cxnSp macro="">
      <xdr:nvCxnSpPr>
        <xdr:cNvPr id="182" name="直線コネクタ 181"/>
        <xdr:cNvCxnSpPr/>
      </xdr:nvCxnSpPr>
      <xdr:spPr>
        <a:xfrm flipV="1">
          <a:off x="2019300" y="12484054"/>
          <a:ext cx="889000" cy="13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103401</xdr:rowOff>
    </xdr:from>
    <xdr:ext cx="469744" cy="259045"/>
    <xdr:sp macro="" textlink="">
      <xdr:nvSpPr>
        <xdr:cNvPr id="184" name="テキスト ボックス 183"/>
        <xdr:cNvSpPr txBox="1"/>
      </xdr:nvSpPr>
      <xdr:spPr>
        <a:xfrm>
          <a:off x="2673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24348</xdr:rowOff>
    </xdr:from>
    <xdr:to>
      <xdr:col>2</xdr:col>
      <xdr:colOff>638175</xdr:colOff>
      <xdr:row>73</xdr:row>
      <xdr:rowOff>102301</xdr:rowOff>
    </xdr:to>
    <xdr:cxnSp macro="">
      <xdr:nvCxnSpPr>
        <xdr:cNvPr id="185" name="直線コネクタ 184"/>
        <xdr:cNvCxnSpPr/>
      </xdr:nvCxnSpPr>
      <xdr:spPr>
        <a:xfrm>
          <a:off x="1130300" y="12540198"/>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104222</xdr:rowOff>
    </xdr:from>
    <xdr:ext cx="469744" cy="259045"/>
    <xdr:sp macro="" textlink="">
      <xdr:nvSpPr>
        <xdr:cNvPr id="187" name="テキスト ボックス 186"/>
        <xdr:cNvSpPr txBox="1"/>
      </xdr:nvSpPr>
      <xdr:spPr>
        <a:xfrm>
          <a:off x="1784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106920</xdr:rowOff>
    </xdr:from>
    <xdr:ext cx="469744" cy="259045"/>
    <xdr:sp macro="" textlink="">
      <xdr:nvSpPr>
        <xdr:cNvPr id="189" name="テキスト ボックス 188"/>
        <xdr:cNvSpPr txBox="1"/>
      </xdr:nvSpPr>
      <xdr:spPr>
        <a:xfrm>
          <a:off x="895427" y="133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64668</xdr:rowOff>
    </xdr:from>
    <xdr:to>
      <xdr:col>6</xdr:col>
      <xdr:colOff>561975</xdr:colOff>
      <xdr:row>72</xdr:row>
      <xdr:rowOff>166268</xdr:rowOff>
    </xdr:to>
    <xdr:sp macro="" textlink="">
      <xdr:nvSpPr>
        <xdr:cNvPr id="195" name="円/楕円 194"/>
        <xdr:cNvSpPr/>
      </xdr:nvSpPr>
      <xdr:spPr>
        <a:xfrm>
          <a:off x="4584700" y="124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17695</xdr:rowOff>
    </xdr:from>
    <xdr:ext cx="534377" cy="259045"/>
    <xdr:sp macro="" textlink="">
      <xdr:nvSpPr>
        <xdr:cNvPr id="196" name="維持補修費該当値テキスト"/>
        <xdr:cNvSpPr txBox="1"/>
      </xdr:nvSpPr>
      <xdr:spPr>
        <a:xfrm>
          <a:off x="4686300" y="1236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1804</xdr:rowOff>
    </xdr:from>
    <xdr:to>
      <xdr:col>5</xdr:col>
      <xdr:colOff>409575</xdr:colOff>
      <xdr:row>73</xdr:row>
      <xdr:rowOff>103404</xdr:rowOff>
    </xdr:to>
    <xdr:sp macro="" textlink="">
      <xdr:nvSpPr>
        <xdr:cNvPr id="197" name="円/楕円 196"/>
        <xdr:cNvSpPr/>
      </xdr:nvSpPr>
      <xdr:spPr>
        <a:xfrm>
          <a:off x="3746500" y="125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119931</xdr:rowOff>
    </xdr:from>
    <xdr:ext cx="534377" cy="259045"/>
    <xdr:sp macro="" textlink="">
      <xdr:nvSpPr>
        <xdr:cNvPr id="198" name="テキスト ボックス 197"/>
        <xdr:cNvSpPr txBox="1"/>
      </xdr:nvSpPr>
      <xdr:spPr>
        <a:xfrm>
          <a:off x="3530111" y="1229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20,655</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88854</xdr:rowOff>
    </xdr:from>
    <xdr:to>
      <xdr:col>4</xdr:col>
      <xdr:colOff>206375</xdr:colOff>
      <xdr:row>73</xdr:row>
      <xdr:rowOff>19004</xdr:rowOff>
    </xdr:to>
    <xdr:sp macro="" textlink="">
      <xdr:nvSpPr>
        <xdr:cNvPr id="199" name="円/楕円 198"/>
        <xdr:cNvSpPr/>
      </xdr:nvSpPr>
      <xdr:spPr>
        <a:xfrm>
          <a:off x="2857500" y="124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35531</xdr:rowOff>
    </xdr:from>
    <xdr:ext cx="534377" cy="259045"/>
    <xdr:sp macro="" textlink="">
      <xdr:nvSpPr>
        <xdr:cNvPr id="200" name="テキスト ボックス 199"/>
        <xdr:cNvSpPr txBox="1"/>
      </xdr:nvSpPr>
      <xdr:spPr>
        <a:xfrm>
          <a:off x="2641111" y="122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51501</xdr:rowOff>
    </xdr:from>
    <xdr:to>
      <xdr:col>3</xdr:col>
      <xdr:colOff>3175</xdr:colOff>
      <xdr:row>73</xdr:row>
      <xdr:rowOff>153101</xdr:rowOff>
    </xdr:to>
    <xdr:sp macro="" textlink="">
      <xdr:nvSpPr>
        <xdr:cNvPr id="201" name="円/楕円 200"/>
        <xdr:cNvSpPr/>
      </xdr:nvSpPr>
      <xdr:spPr>
        <a:xfrm>
          <a:off x="1968500" y="1256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169628</xdr:rowOff>
    </xdr:from>
    <xdr:ext cx="534377" cy="259045"/>
    <xdr:sp macro="" textlink="">
      <xdr:nvSpPr>
        <xdr:cNvPr id="202" name="テキスト ボックス 201"/>
        <xdr:cNvSpPr txBox="1"/>
      </xdr:nvSpPr>
      <xdr:spPr>
        <a:xfrm>
          <a:off x="1752111" y="1234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19,568</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144998</xdr:rowOff>
    </xdr:from>
    <xdr:to>
      <xdr:col>1</xdr:col>
      <xdr:colOff>485775</xdr:colOff>
      <xdr:row>73</xdr:row>
      <xdr:rowOff>75148</xdr:rowOff>
    </xdr:to>
    <xdr:sp macro="" textlink="">
      <xdr:nvSpPr>
        <xdr:cNvPr id="203" name="円/楕円 202"/>
        <xdr:cNvSpPr/>
      </xdr:nvSpPr>
      <xdr:spPr>
        <a:xfrm>
          <a:off x="1079500" y="1248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91675</xdr:rowOff>
    </xdr:from>
    <xdr:ext cx="534377" cy="259045"/>
    <xdr:sp macro="" textlink="">
      <xdr:nvSpPr>
        <xdr:cNvPr id="204" name="テキスト ボックス 203"/>
        <xdr:cNvSpPr txBox="1"/>
      </xdr:nvSpPr>
      <xdr:spPr>
        <a:xfrm>
          <a:off x="863111" y="1226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36601</xdr:rowOff>
    </xdr:from>
    <xdr:to>
      <xdr:col>6</xdr:col>
      <xdr:colOff>511175</xdr:colOff>
      <xdr:row>97</xdr:row>
      <xdr:rowOff>44994</xdr:rowOff>
    </xdr:to>
    <xdr:cxnSp macro="">
      <xdr:nvCxnSpPr>
        <xdr:cNvPr id="236" name="直線コネクタ 235"/>
        <xdr:cNvCxnSpPr/>
      </xdr:nvCxnSpPr>
      <xdr:spPr>
        <a:xfrm flipV="1">
          <a:off x="3797300" y="16667251"/>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44994</xdr:rowOff>
    </xdr:from>
    <xdr:to>
      <xdr:col>5</xdr:col>
      <xdr:colOff>358775</xdr:colOff>
      <xdr:row>97</xdr:row>
      <xdr:rowOff>107826</xdr:rowOff>
    </xdr:to>
    <xdr:cxnSp macro="">
      <xdr:nvCxnSpPr>
        <xdr:cNvPr id="239" name="直線コネクタ 238"/>
        <xdr:cNvCxnSpPr/>
      </xdr:nvCxnSpPr>
      <xdr:spPr>
        <a:xfrm flipV="1">
          <a:off x="2908300" y="16675644"/>
          <a:ext cx="889000" cy="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1" name="テキスト ボックス 240"/>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107826</xdr:rowOff>
    </xdr:from>
    <xdr:to>
      <xdr:col>4</xdr:col>
      <xdr:colOff>155575</xdr:colOff>
      <xdr:row>97</xdr:row>
      <xdr:rowOff>123013</xdr:rowOff>
    </xdr:to>
    <xdr:cxnSp macro="">
      <xdr:nvCxnSpPr>
        <xdr:cNvPr id="242" name="直線コネクタ 241"/>
        <xdr:cNvCxnSpPr/>
      </xdr:nvCxnSpPr>
      <xdr:spPr>
        <a:xfrm flipV="1">
          <a:off x="2019300" y="16738476"/>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123013</xdr:rowOff>
    </xdr:from>
    <xdr:to>
      <xdr:col>2</xdr:col>
      <xdr:colOff>638175</xdr:colOff>
      <xdr:row>97</xdr:row>
      <xdr:rowOff>135031</xdr:rowOff>
    </xdr:to>
    <xdr:cxnSp macro="">
      <xdr:nvCxnSpPr>
        <xdr:cNvPr id="245" name="直線コネクタ 244"/>
        <xdr:cNvCxnSpPr/>
      </xdr:nvCxnSpPr>
      <xdr:spPr>
        <a:xfrm flipV="1">
          <a:off x="1130300" y="16753663"/>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157251</xdr:rowOff>
    </xdr:from>
    <xdr:to>
      <xdr:col>6</xdr:col>
      <xdr:colOff>561975</xdr:colOff>
      <xdr:row>97</xdr:row>
      <xdr:rowOff>87401</xdr:rowOff>
    </xdr:to>
    <xdr:sp macro="" textlink="">
      <xdr:nvSpPr>
        <xdr:cNvPr id="255" name="円/楕円 254"/>
        <xdr:cNvSpPr/>
      </xdr:nvSpPr>
      <xdr:spPr>
        <a:xfrm>
          <a:off x="45847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135678</xdr:rowOff>
    </xdr:from>
    <xdr:ext cx="534377" cy="259045"/>
    <xdr:sp macro="" textlink="">
      <xdr:nvSpPr>
        <xdr:cNvPr id="256" name="扶助費該当値テキスト"/>
        <xdr:cNvSpPr txBox="1"/>
      </xdr:nvSpPr>
      <xdr:spPr>
        <a:xfrm>
          <a:off x="4686300" y="165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165644</xdr:rowOff>
    </xdr:from>
    <xdr:to>
      <xdr:col>5</xdr:col>
      <xdr:colOff>409575</xdr:colOff>
      <xdr:row>97</xdr:row>
      <xdr:rowOff>95794</xdr:rowOff>
    </xdr:to>
    <xdr:sp macro="" textlink="">
      <xdr:nvSpPr>
        <xdr:cNvPr id="257" name="円/楕円 256"/>
        <xdr:cNvSpPr/>
      </xdr:nvSpPr>
      <xdr:spPr>
        <a:xfrm>
          <a:off x="3746500" y="166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86921</xdr:rowOff>
    </xdr:from>
    <xdr:ext cx="534377" cy="259045"/>
    <xdr:sp macro="" textlink="">
      <xdr:nvSpPr>
        <xdr:cNvPr id="258" name="テキスト ボックス 257"/>
        <xdr:cNvSpPr txBox="1"/>
      </xdr:nvSpPr>
      <xdr:spPr>
        <a:xfrm>
          <a:off x="3530111" y="1671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57026</xdr:rowOff>
    </xdr:from>
    <xdr:to>
      <xdr:col>4</xdr:col>
      <xdr:colOff>206375</xdr:colOff>
      <xdr:row>97</xdr:row>
      <xdr:rowOff>158626</xdr:rowOff>
    </xdr:to>
    <xdr:sp macro="" textlink="">
      <xdr:nvSpPr>
        <xdr:cNvPr id="259" name="円/楕円 258"/>
        <xdr:cNvSpPr/>
      </xdr:nvSpPr>
      <xdr:spPr>
        <a:xfrm>
          <a:off x="2857500" y="166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149753</xdr:rowOff>
    </xdr:from>
    <xdr:ext cx="534377" cy="259045"/>
    <xdr:sp macro="" textlink="">
      <xdr:nvSpPr>
        <xdr:cNvPr id="260" name="テキスト ボックス 259"/>
        <xdr:cNvSpPr txBox="1"/>
      </xdr:nvSpPr>
      <xdr:spPr>
        <a:xfrm>
          <a:off x="2641111" y="1678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72213</xdr:rowOff>
    </xdr:from>
    <xdr:to>
      <xdr:col>3</xdr:col>
      <xdr:colOff>3175</xdr:colOff>
      <xdr:row>98</xdr:row>
      <xdr:rowOff>2363</xdr:rowOff>
    </xdr:to>
    <xdr:sp macro="" textlink="">
      <xdr:nvSpPr>
        <xdr:cNvPr id="261" name="円/楕円 260"/>
        <xdr:cNvSpPr/>
      </xdr:nvSpPr>
      <xdr:spPr>
        <a:xfrm>
          <a:off x="1968500" y="167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164940</xdr:rowOff>
    </xdr:from>
    <xdr:ext cx="534377" cy="259045"/>
    <xdr:sp macro="" textlink="">
      <xdr:nvSpPr>
        <xdr:cNvPr id="262" name="テキスト ボックス 261"/>
        <xdr:cNvSpPr txBox="1"/>
      </xdr:nvSpPr>
      <xdr:spPr>
        <a:xfrm>
          <a:off x="1752111" y="167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84231</xdr:rowOff>
    </xdr:from>
    <xdr:to>
      <xdr:col>1</xdr:col>
      <xdr:colOff>485775</xdr:colOff>
      <xdr:row>98</xdr:row>
      <xdr:rowOff>14381</xdr:rowOff>
    </xdr:to>
    <xdr:sp macro="" textlink="">
      <xdr:nvSpPr>
        <xdr:cNvPr id="263" name="円/楕円 262"/>
        <xdr:cNvSpPr/>
      </xdr:nvSpPr>
      <xdr:spPr>
        <a:xfrm>
          <a:off x="1079500" y="167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5508</xdr:rowOff>
    </xdr:from>
    <xdr:ext cx="534377" cy="259045"/>
    <xdr:sp macro="" textlink="">
      <xdr:nvSpPr>
        <xdr:cNvPr id="264" name="テキスト ボックス 263"/>
        <xdr:cNvSpPr txBox="1"/>
      </xdr:nvSpPr>
      <xdr:spPr>
        <a:xfrm>
          <a:off x="863111" y="168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122925</xdr:rowOff>
    </xdr:from>
    <xdr:to>
      <xdr:col>15</xdr:col>
      <xdr:colOff>180975</xdr:colOff>
      <xdr:row>39</xdr:row>
      <xdr:rowOff>26760</xdr:rowOff>
    </xdr:to>
    <xdr:cxnSp macro="">
      <xdr:nvCxnSpPr>
        <xdr:cNvPr id="296" name="直線コネクタ 295"/>
        <xdr:cNvCxnSpPr/>
      </xdr:nvCxnSpPr>
      <xdr:spPr>
        <a:xfrm flipV="1">
          <a:off x="9639300" y="6638025"/>
          <a:ext cx="8382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22287</xdr:rowOff>
    </xdr:from>
    <xdr:to>
      <xdr:col>14</xdr:col>
      <xdr:colOff>28575</xdr:colOff>
      <xdr:row>39</xdr:row>
      <xdr:rowOff>26760</xdr:rowOff>
    </xdr:to>
    <xdr:cxnSp macro="">
      <xdr:nvCxnSpPr>
        <xdr:cNvPr id="299" name="直線コネクタ 298"/>
        <xdr:cNvCxnSpPr/>
      </xdr:nvCxnSpPr>
      <xdr:spPr>
        <a:xfrm>
          <a:off x="8750300" y="6194487"/>
          <a:ext cx="889000" cy="5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22287</xdr:rowOff>
    </xdr:from>
    <xdr:to>
      <xdr:col>12</xdr:col>
      <xdr:colOff>511175</xdr:colOff>
      <xdr:row>39</xdr:row>
      <xdr:rowOff>103342</xdr:rowOff>
    </xdr:to>
    <xdr:cxnSp macro="">
      <xdr:nvCxnSpPr>
        <xdr:cNvPr id="302" name="直線コネクタ 301"/>
        <xdr:cNvCxnSpPr/>
      </xdr:nvCxnSpPr>
      <xdr:spPr>
        <a:xfrm flipV="1">
          <a:off x="7861300" y="6194487"/>
          <a:ext cx="889000" cy="59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56877</xdr:rowOff>
    </xdr:from>
    <xdr:ext cx="534377" cy="259045"/>
    <xdr:sp macro="" textlink="">
      <xdr:nvSpPr>
        <xdr:cNvPr id="304" name="テキスト ボックス 303"/>
        <xdr:cNvSpPr txBox="1"/>
      </xdr:nvSpPr>
      <xdr:spPr>
        <a:xfrm>
          <a:off x="8483111" y="64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79720</xdr:rowOff>
    </xdr:from>
    <xdr:to>
      <xdr:col>11</xdr:col>
      <xdr:colOff>307975</xdr:colOff>
      <xdr:row>39</xdr:row>
      <xdr:rowOff>103342</xdr:rowOff>
    </xdr:to>
    <xdr:cxnSp macro="">
      <xdr:nvCxnSpPr>
        <xdr:cNvPr id="305" name="直線コネクタ 304"/>
        <xdr:cNvCxnSpPr/>
      </xdr:nvCxnSpPr>
      <xdr:spPr>
        <a:xfrm>
          <a:off x="6972300" y="676627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72125</xdr:rowOff>
    </xdr:from>
    <xdr:to>
      <xdr:col>15</xdr:col>
      <xdr:colOff>231775</xdr:colOff>
      <xdr:row>39</xdr:row>
      <xdr:rowOff>2275</xdr:rowOff>
    </xdr:to>
    <xdr:sp macro="" textlink="">
      <xdr:nvSpPr>
        <xdr:cNvPr id="315" name="円/楕円 314"/>
        <xdr:cNvSpPr/>
      </xdr:nvSpPr>
      <xdr:spPr>
        <a:xfrm>
          <a:off x="10426700" y="65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158502</xdr:rowOff>
    </xdr:from>
    <xdr:ext cx="534377" cy="259045"/>
    <xdr:sp macro="" textlink="">
      <xdr:nvSpPr>
        <xdr:cNvPr id="316" name="補助費等該当値テキスト"/>
        <xdr:cNvSpPr txBox="1"/>
      </xdr:nvSpPr>
      <xdr:spPr>
        <a:xfrm>
          <a:off x="10528300" y="650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147410</xdr:rowOff>
    </xdr:from>
    <xdr:to>
      <xdr:col>14</xdr:col>
      <xdr:colOff>79375</xdr:colOff>
      <xdr:row>39</xdr:row>
      <xdr:rowOff>77560</xdr:rowOff>
    </xdr:to>
    <xdr:sp macro="" textlink="">
      <xdr:nvSpPr>
        <xdr:cNvPr id="317" name="円/楕円 316"/>
        <xdr:cNvSpPr/>
      </xdr:nvSpPr>
      <xdr:spPr>
        <a:xfrm>
          <a:off x="9588500" y="66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68687</xdr:rowOff>
    </xdr:from>
    <xdr:ext cx="534377" cy="259045"/>
    <xdr:sp macro="" textlink="">
      <xdr:nvSpPr>
        <xdr:cNvPr id="318" name="テキスト ボックス 317"/>
        <xdr:cNvSpPr txBox="1"/>
      </xdr:nvSpPr>
      <xdr:spPr>
        <a:xfrm>
          <a:off x="9372111" y="67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142937</xdr:rowOff>
    </xdr:from>
    <xdr:to>
      <xdr:col>12</xdr:col>
      <xdr:colOff>561975</xdr:colOff>
      <xdr:row>36</xdr:row>
      <xdr:rowOff>73087</xdr:rowOff>
    </xdr:to>
    <xdr:sp macro="" textlink="">
      <xdr:nvSpPr>
        <xdr:cNvPr id="319" name="円/楕円 318"/>
        <xdr:cNvSpPr/>
      </xdr:nvSpPr>
      <xdr:spPr>
        <a:xfrm>
          <a:off x="8699500" y="61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89614</xdr:rowOff>
    </xdr:from>
    <xdr:ext cx="534377" cy="259045"/>
    <xdr:sp macro="" textlink="">
      <xdr:nvSpPr>
        <xdr:cNvPr id="320" name="テキスト ボックス 319"/>
        <xdr:cNvSpPr txBox="1"/>
      </xdr:nvSpPr>
      <xdr:spPr>
        <a:xfrm>
          <a:off x="8483111" y="59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84,286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52542</xdr:rowOff>
    </xdr:from>
    <xdr:to>
      <xdr:col>11</xdr:col>
      <xdr:colOff>358775</xdr:colOff>
      <xdr:row>39</xdr:row>
      <xdr:rowOff>154142</xdr:rowOff>
    </xdr:to>
    <xdr:sp macro="" textlink="">
      <xdr:nvSpPr>
        <xdr:cNvPr id="321" name="円/楕円 320"/>
        <xdr:cNvSpPr/>
      </xdr:nvSpPr>
      <xdr:spPr>
        <a:xfrm>
          <a:off x="7810500" y="67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145269</xdr:rowOff>
    </xdr:from>
    <xdr:ext cx="534377" cy="259045"/>
    <xdr:sp macro="" textlink="">
      <xdr:nvSpPr>
        <xdr:cNvPr id="322" name="テキスト ボックス 321"/>
        <xdr:cNvSpPr txBox="1"/>
      </xdr:nvSpPr>
      <xdr:spPr>
        <a:xfrm>
          <a:off x="7594111" y="68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28920</xdr:rowOff>
    </xdr:from>
    <xdr:to>
      <xdr:col>10</xdr:col>
      <xdr:colOff>155575</xdr:colOff>
      <xdr:row>39</xdr:row>
      <xdr:rowOff>130520</xdr:rowOff>
    </xdr:to>
    <xdr:sp macro="" textlink="">
      <xdr:nvSpPr>
        <xdr:cNvPr id="323" name="円/楕円 322"/>
        <xdr:cNvSpPr/>
      </xdr:nvSpPr>
      <xdr:spPr>
        <a:xfrm>
          <a:off x="6921500" y="67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121647</xdr:rowOff>
    </xdr:from>
    <xdr:ext cx="534377" cy="259045"/>
    <xdr:sp macro="" textlink="">
      <xdr:nvSpPr>
        <xdr:cNvPr id="324" name="テキスト ボックス 323"/>
        <xdr:cNvSpPr txBox="1"/>
      </xdr:nvSpPr>
      <xdr:spPr>
        <a:xfrm>
          <a:off x="6705111" y="680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129558</xdr:rowOff>
    </xdr:from>
    <xdr:to>
      <xdr:col>15</xdr:col>
      <xdr:colOff>180975</xdr:colOff>
      <xdr:row>58</xdr:row>
      <xdr:rowOff>102000</xdr:rowOff>
    </xdr:to>
    <xdr:cxnSp macro="">
      <xdr:nvCxnSpPr>
        <xdr:cNvPr id="353" name="直線コネクタ 352"/>
        <xdr:cNvCxnSpPr/>
      </xdr:nvCxnSpPr>
      <xdr:spPr>
        <a:xfrm flipV="1">
          <a:off x="9639300" y="9902208"/>
          <a:ext cx="838200" cy="1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99828</xdr:rowOff>
    </xdr:from>
    <xdr:to>
      <xdr:col>14</xdr:col>
      <xdr:colOff>28575</xdr:colOff>
      <xdr:row>58</xdr:row>
      <xdr:rowOff>102000</xdr:rowOff>
    </xdr:to>
    <xdr:cxnSp macro="">
      <xdr:nvCxnSpPr>
        <xdr:cNvPr id="356" name="直線コネクタ 355"/>
        <xdr:cNvCxnSpPr/>
      </xdr:nvCxnSpPr>
      <xdr:spPr>
        <a:xfrm>
          <a:off x="8750300" y="100439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165448</xdr:rowOff>
    </xdr:from>
    <xdr:to>
      <xdr:col>12</xdr:col>
      <xdr:colOff>511175</xdr:colOff>
      <xdr:row>58</xdr:row>
      <xdr:rowOff>99828</xdr:rowOff>
    </xdr:to>
    <xdr:cxnSp macro="">
      <xdr:nvCxnSpPr>
        <xdr:cNvPr id="359" name="直線コネクタ 358"/>
        <xdr:cNvCxnSpPr/>
      </xdr:nvCxnSpPr>
      <xdr:spPr>
        <a:xfrm>
          <a:off x="7861300" y="9938098"/>
          <a:ext cx="889000" cy="10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165448</xdr:rowOff>
    </xdr:from>
    <xdr:to>
      <xdr:col>11</xdr:col>
      <xdr:colOff>307975</xdr:colOff>
      <xdr:row>58</xdr:row>
      <xdr:rowOff>101871</xdr:rowOff>
    </xdr:to>
    <xdr:cxnSp macro="">
      <xdr:nvCxnSpPr>
        <xdr:cNvPr id="362" name="直線コネクタ 361"/>
        <xdr:cNvCxnSpPr/>
      </xdr:nvCxnSpPr>
      <xdr:spPr>
        <a:xfrm flipV="1">
          <a:off x="6972300" y="9938098"/>
          <a:ext cx="889000" cy="10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78758</xdr:rowOff>
    </xdr:from>
    <xdr:to>
      <xdr:col>15</xdr:col>
      <xdr:colOff>231775</xdr:colOff>
      <xdr:row>58</xdr:row>
      <xdr:rowOff>8908</xdr:rowOff>
    </xdr:to>
    <xdr:sp macro="" textlink="">
      <xdr:nvSpPr>
        <xdr:cNvPr id="372" name="円/楕円 371"/>
        <xdr:cNvSpPr/>
      </xdr:nvSpPr>
      <xdr:spPr>
        <a:xfrm>
          <a:off x="10426700" y="98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57185</xdr:rowOff>
    </xdr:from>
    <xdr:ext cx="534377" cy="259045"/>
    <xdr:sp macro="" textlink="">
      <xdr:nvSpPr>
        <xdr:cNvPr id="373" name="普通建設事業費該当値テキスト"/>
        <xdr:cNvSpPr txBox="1"/>
      </xdr:nvSpPr>
      <xdr:spPr>
        <a:xfrm>
          <a:off x="10528300" y="98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51200</xdr:rowOff>
    </xdr:from>
    <xdr:to>
      <xdr:col>14</xdr:col>
      <xdr:colOff>79375</xdr:colOff>
      <xdr:row>58</xdr:row>
      <xdr:rowOff>152800</xdr:rowOff>
    </xdr:to>
    <xdr:sp macro="" textlink="">
      <xdr:nvSpPr>
        <xdr:cNvPr id="374" name="円/楕円 373"/>
        <xdr:cNvSpPr/>
      </xdr:nvSpPr>
      <xdr:spPr>
        <a:xfrm>
          <a:off x="9588500" y="99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143927</xdr:rowOff>
    </xdr:from>
    <xdr:ext cx="534377" cy="259045"/>
    <xdr:sp macro="" textlink="">
      <xdr:nvSpPr>
        <xdr:cNvPr id="375" name="テキスト ボックス 374"/>
        <xdr:cNvSpPr txBox="1"/>
      </xdr:nvSpPr>
      <xdr:spPr>
        <a:xfrm>
          <a:off x="9372111" y="100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49028</xdr:rowOff>
    </xdr:from>
    <xdr:to>
      <xdr:col>12</xdr:col>
      <xdr:colOff>561975</xdr:colOff>
      <xdr:row>58</xdr:row>
      <xdr:rowOff>150628</xdr:rowOff>
    </xdr:to>
    <xdr:sp macro="" textlink="">
      <xdr:nvSpPr>
        <xdr:cNvPr id="376" name="円/楕円 375"/>
        <xdr:cNvSpPr/>
      </xdr:nvSpPr>
      <xdr:spPr>
        <a:xfrm>
          <a:off x="8699500" y="9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141755</xdr:rowOff>
    </xdr:from>
    <xdr:ext cx="534377" cy="259045"/>
    <xdr:sp macro="" textlink="">
      <xdr:nvSpPr>
        <xdr:cNvPr id="377" name="テキスト ボックス 376"/>
        <xdr:cNvSpPr txBox="1"/>
      </xdr:nvSpPr>
      <xdr:spPr>
        <a:xfrm>
          <a:off x="8483111" y="1008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114648</xdr:rowOff>
    </xdr:from>
    <xdr:to>
      <xdr:col>11</xdr:col>
      <xdr:colOff>358775</xdr:colOff>
      <xdr:row>58</xdr:row>
      <xdr:rowOff>44798</xdr:rowOff>
    </xdr:to>
    <xdr:sp macro="" textlink="">
      <xdr:nvSpPr>
        <xdr:cNvPr id="378" name="円/楕円 377"/>
        <xdr:cNvSpPr/>
      </xdr:nvSpPr>
      <xdr:spPr>
        <a:xfrm>
          <a:off x="7810500" y="98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35925</xdr:rowOff>
    </xdr:from>
    <xdr:ext cx="534377" cy="259045"/>
    <xdr:sp macro="" textlink="">
      <xdr:nvSpPr>
        <xdr:cNvPr id="379" name="テキスト ボックス 378"/>
        <xdr:cNvSpPr txBox="1"/>
      </xdr:nvSpPr>
      <xdr:spPr>
        <a:xfrm>
          <a:off x="7594111" y="99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51071</xdr:rowOff>
    </xdr:from>
    <xdr:to>
      <xdr:col>10</xdr:col>
      <xdr:colOff>155575</xdr:colOff>
      <xdr:row>58</xdr:row>
      <xdr:rowOff>152671</xdr:rowOff>
    </xdr:to>
    <xdr:sp macro="" textlink="">
      <xdr:nvSpPr>
        <xdr:cNvPr id="380" name="円/楕円 379"/>
        <xdr:cNvSpPr/>
      </xdr:nvSpPr>
      <xdr:spPr>
        <a:xfrm>
          <a:off x="6921500" y="99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143798</xdr:rowOff>
    </xdr:from>
    <xdr:ext cx="534377" cy="259045"/>
    <xdr:sp macro="" textlink="">
      <xdr:nvSpPr>
        <xdr:cNvPr id="381" name="テキスト ボックス 380"/>
        <xdr:cNvSpPr txBox="1"/>
      </xdr:nvSpPr>
      <xdr:spPr>
        <a:xfrm>
          <a:off x="6705111" y="1008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52577</xdr:rowOff>
    </xdr:from>
    <xdr:to>
      <xdr:col>15</xdr:col>
      <xdr:colOff>180975</xdr:colOff>
      <xdr:row>79</xdr:row>
      <xdr:rowOff>2604</xdr:rowOff>
    </xdr:to>
    <xdr:cxnSp macro="">
      <xdr:nvCxnSpPr>
        <xdr:cNvPr id="410" name="直線コネクタ 409"/>
        <xdr:cNvCxnSpPr/>
      </xdr:nvCxnSpPr>
      <xdr:spPr>
        <a:xfrm flipV="1">
          <a:off x="9639300" y="13425677"/>
          <a:ext cx="838200" cy="12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1777</xdr:rowOff>
    </xdr:from>
    <xdr:to>
      <xdr:col>15</xdr:col>
      <xdr:colOff>231775</xdr:colOff>
      <xdr:row>78</xdr:row>
      <xdr:rowOff>103377</xdr:rowOff>
    </xdr:to>
    <xdr:sp macro="" textlink="">
      <xdr:nvSpPr>
        <xdr:cNvPr id="420" name="円/楕円 419"/>
        <xdr:cNvSpPr/>
      </xdr:nvSpPr>
      <xdr:spPr>
        <a:xfrm>
          <a:off x="10426700" y="133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24654</xdr:rowOff>
    </xdr:from>
    <xdr:ext cx="534377" cy="259045"/>
    <xdr:sp macro="" textlink="">
      <xdr:nvSpPr>
        <xdr:cNvPr id="421" name="普通建設事業費 （ うち新規整備　）該当値テキスト"/>
        <xdr:cNvSpPr txBox="1"/>
      </xdr:nvSpPr>
      <xdr:spPr>
        <a:xfrm>
          <a:off x="10528300" y="1322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123254</xdr:rowOff>
    </xdr:from>
    <xdr:to>
      <xdr:col>14</xdr:col>
      <xdr:colOff>79375</xdr:colOff>
      <xdr:row>79</xdr:row>
      <xdr:rowOff>53404</xdr:rowOff>
    </xdr:to>
    <xdr:sp macro="" textlink="">
      <xdr:nvSpPr>
        <xdr:cNvPr id="422" name="円/楕円 421"/>
        <xdr:cNvSpPr/>
      </xdr:nvSpPr>
      <xdr:spPr>
        <a:xfrm>
          <a:off x="9588500" y="134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44531</xdr:rowOff>
    </xdr:from>
    <xdr:ext cx="534377" cy="259045"/>
    <xdr:sp macro="" textlink="">
      <xdr:nvSpPr>
        <xdr:cNvPr id="423" name="テキスト ボックス 422"/>
        <xdr:cNvSpPr txBox="1"/>
      </xdr:nvSpPr>
      <xdr:spPr>
        <a:xfrm>
          <a:off x="9372111" y="135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36030</xdr:rowOff>
    </xdr:from>
    <xdr:to>
      <xdr:col>15</xdr:col>
      <xdr:colOff>180975</xdr:colOff>
      <xdr:row>98</xdr:row>
      <xdr:rowOff>78243</xdr:rowOff>
    </xdr:to>
    <xdr:cxnSp macro="">
      <xdr:nvCxnSpPr>
        <xdr:cNvPr id="450" name="直線コネクタ 449"/>
        <xdr:cNvCxnSpPr/>
      </xdr:nvCxnSpPr>
      <xdr:spPr>
        <a:xfrm flipV="1">
          <a:off x="9639300" y="16838130"/>
          <a:ext cx="838200" cy="4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156680</xdr:rowOff>
    </xdr:from>
    <xdr:to>
      <xdr:col>15</xdr:col>
      <xdr:colOff>231775</xdr:colOff>
      <xdr:row>98</xdr:row>
      <xdr:rowOff>86830</xdr:rowOff>
    </xdr:to>
    <xdr:sp macro="" textlink="">
      <xdr:nvSpPr>
        <xdr:cNvPr id="460" name="円/楕円 459"/>
        <xdr:cNvSpPr/>
      </xdr:nvSpPr>
      <xdr:spPr>
        <a:xfrm>
          <a:off x="10426700" y="167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74249</xdr:rowOff>
    </xdr:from>
    <xdr:ext cx="534377" cy="259045"/>
    <xdr:sp macro="" textlink="">
      <xdr:nvSpPr>
        <xdr:cNvPr id="461" name="普通建設事業費 （ うち更新整備　）該当値テキスト"/>
        <xdr:cNvSpPr txBox="1"/>
      </xdr:nvSpPr>
      <xdr:spPr>
        <a:xfrm>
          <a:off x="10528300" y="167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27443</xdr:rowOff>
    </xdr:from>
    <xdr:to>
      <xdr:col>14</xdr:col>
      <xdr:colOff>79375</xdr:colOff>
      <xdr:row>98</xdr:row>
      <xdr:rowOff>129043</xdr:rowOff>
    </xdr:to>
    <xdr:sp macro="" textlink="">
      <xdr:nvSpPr>
        <xdr:cNvPr id="462" name="円/楕円 461"/>
        <xdr:cNvSpPr/>
      </xdr:nvSpPr>
      <xdr:spPr>
        <a:xfrm>
          <a:off x="9588500" y="168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120170</xdr:rowOff>
    </xdr:from>
    <xdr:ext cx="534377" cy="259045"/>
    <xdr:sp macro="" textlink="">
      <xdr:nvSpPr>
        <xdr:cNvPr id="463" name="テキスト ボックス 462"/>
        <xdr:cNvSpPr txBox="1"/>
      </xdr:nvSpPr>
      <xdr:spPr>
        <a:xfrm>
          <a:off x="9372111" y="1692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1" name="直線コネクタ 50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249299" cy="259045"/>
    <xdr:sp macro="" textlink="">
      <xdr:nvSpPr>
        <xdr:cNvPr id="512" name="災害復旧事業費該当値テキスト"/>
        <xdr:cNvSpPr txBox="1"/>
      </xdr:nvSpPr>
      <xdr:spPr>
        <a:xfrm>
          <a:off x="16370300" y="6596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105859</xdr:rowOff>
    </xdr:from>
    <xdr:to>
      <xdr:col>23</xdr:col>
      <xdr:colOff>517525</xdr:colOff>
      <xdr:row>75</xdr:row>
      <xdr:rowOff>122166</xdr:rowOff>
    </xdr:to>
    <xdr:cxnSp macro="">
      <xdr:nvCxnSpPr>
        <xdr:cNvPr id="598" name="直線コネクタ 597"/>
        <xdr:cNvCxnSpPr/>
      </xdr:nvCxnSpPr>
      <xdr:spPr>
        <a:xfrm flipV="1">
          <a:off x="15481300" y="12964609"/>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599"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122166</xdr:rowOff>
    </xdr:from>
    <xdr:to>
      <xdr:col>22</xdr:col>
      <xdr:colOff>365125</xdr:colOff>
      <xdr:row>75</xdr:row>
      <xdr:rowOff>160107</xdr:rowOff>
    </xdr:to>
    <xdr:cxnSp macro="">
      <xdr:nvCxnSpPr>
        <xdr:cNvPr id="601" name="直線コネクタ 600"/>
        <xdr:cNvCxnSpPr/>
      </xdr:nvCxnSpPr>
      <xdr:spPr>
        <a:xfrm flipV="1">
          <a:off x="14592300" y="12980916"/>
          <a:ext cx="889000" cy="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137103</xdr:rowOff>
    </xdr:from>
    <xdr:ext cx="534377" cy="259045"/>
    <xdr:sp macro="" textlink="">
      <xdr:nvSpPr>
        <xdr:cNvPr id="603" name="テキスト ボックス 602"/>
        <xdr:cNvSpPr txBox="1"/>
      </xdr:nvSpPr>
      <xdr:spPr>
        <a:xfrm>
          <a:off x="15214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160107</xdr:rowOff>
    </xdr:from>
    <xdr:to>
      <xdr:col>21</xdr:col>
      <xdr:colOff>161925</xdr:colOff>
      <xdr:row>75</xdr:row>
      <xdr:rowOff>167415</xdr:rowOff>
    </xdr:to>
    <xdr:cxnSp macro="">
      <xdr:nvCxnSpPr>
        <xdr:cNvPr id="604" name="直線コネクタ 603"/>
        <xdr:cNvCxnSpPr/>
      </xdr:nvCxnSpPr>
      <xdr:spPr>
        <a:xfrm flipV="1">
          <a:off x="13703300" y="13018857"/>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134269</xdr:rowOff>
    </xdr:from>
    <xdr:ext cx="534377" cy="259045"/>
    <xdr:sp macro="" textlink="">
      <xdr:nvSpPr>
        <xdr:cNvPr id="606" name="テキスト ボックス 605"/>
        <xdr:cNvSpPr txBox="1"/>
      </xdr:nvSpPr>
      <xdr:spPr>
        <a:xfrm>
          <a:off x="14325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154163</xdr:rowOff>
    </xdr:from>
    <xdr:to>
      <xdr:col>19</xdr:col>
      <xdr:colOff>644525</xdr:colOff>
      <xdr:row>75</xdr:row>
      <xdr:rowOff>167415</xdr:rowOff>
    </xdr:to>
    <xdr:cxnSp macro="">
      <xdr:nvCxnSpPr>
        <xdr:cNvPr id="607" name="直線コネクタ 606"/>
        <xdr:cNvCxnSpPr/>
      </xdr:nvCxnSpPr>
      <xdr:spPr>
        <a:xfrm>
          <a:off x="12814300" y="13012913"/>
          <a:ext cx="889000" cy="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134954</xdr:rowOff>
    </xdr:from>
    <xdr:ext cx="534377" cy="259045"/>
    <xdr:sp macro="" textlink="">
      <xdr:nvSpPr>
        <xdr:cNvPr id="609" name="テキスト ボックス 608"/>
        <xdr:cNvSpPr txBox="1"/>
      </xdr:nvSpPr>
      <xdr:spPr>
        <a:xfrm>
          <a:off x="13436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125094</xdr:rowOff>
    </xdr:from>
    <xdr:ext cx="534377" cy="259045"/>
    <xdr:sp macro="" textlink="">
      <xdr:nvSpPr>
        <xdr:cNvPr id="611" name="テキスト ボックス 610"/>
        <xdr:cNvSpPr txBox="1"/>
      </xdr:nvSpPr>
      <xdr:spPr>
        <a:xfrm>
          <a:off x="12547111" y="131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55059</xdr:rowOff>
    </xdr:from>
    <xdr:to>
      <xdr:col>23</xdr:col>
      <xdr:colOff>568325</xdr:colOff>
      <xdr:row>75</xdr:row>
      <xdr:rowOff>156660</xdr:rowOff>
    </xdr:to>
    <xdr:sp macro="" textlink="">
      <xdr:nvSpPr>
        <xdr:cNvPr id="617" name="円/楕円 616"/>
        <xdr:cNvSpPr/>
      </xdr:nvSpPr>
      <xdr:spPr>
        <a:xfrm>
          <a:off x="16268700" y="12913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77936</xdr:rowOff>
    </xdr:from>
    <xdr:ext cx="534377" cy="259045"/>
    <xdr:sp macro="" textlink="">
      <xdr:nvSpPr>
        <xdr:cNvPr id="618" name="公債費該当値テキスト"/>
        <xdr:cNvSpPr txBox="1"/>
      </xdr:nvSpPr>
      <xdr:spPr>
        <a:xfrm>
          <a:off x="16370300" y="12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81,941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71366</xdr:rowOff>
    </xdr:from>
    <xdr:to>
      <xdr:col>22</xdr:col>
      <xdr:colOff>415925</xdr:colOff>
      <xdr:row>76</xdr:row>
      <xdr:rowOff>1516</xdr:rowOff>
    </xdr:to>
    <xdr:sp macro="" textlink="">
      <xdr:nvSpPr>
        <xdr:cNvPr id="619" name="円/楕円 618"/>
        <xdr:cNvSpPr/>
      </xdr:nvSpPr>
      <xdr:spPr>
        <a:xfrm>
          <a:off x="15430500" y="129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18043</xdr:rowOff>
    </xdr:from>
    <xdr:ext cx="534377" cy="259045"/>
    <xdr:sp macro="" textlink="">
      <xdr:nvSpPr>
        <xdr:cNvPr id="620" name="テキスト ボックス 619"/>
        <xdr:cNvSpPr txBox="1"/>
      </xdr:nvSpPr>
      <xdr:spPr>
        <a:xfrm>
          <a:off x="15214111" y="127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109307</xdr:rowOff>
    </xdr:from>
    <xdr:to>
      <xdr:col>21</xdr:col>
      <xdr:colOff>212725</xdr:colOff>
      <xdr:row>76</xdr:row>
      <xdr:rowOff>39457</xdr:rowOff>
    </xdr:to>
    <xdr:sp macro="" textlink="">
      <xdr:nvSpPr>
        <xdr:cNvPr id="621" name="円/楕円 620"/>
        <xdr:cNvSpPr/>
      </xdr:nvSpPr>
      <xdr:spPr>
        <a:xfrm>
          <a:off x="14541500" y="129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55984</xdr:rowOff>
    </xdr:from>
    <xdr:ext cx="534377" cy="259045"/>
    <xdr:sp macro="" textlink="">
      <xdr:nvSpPr>
        <xdr:cNvPr id="622" name="テキスト ボックス 621"/>
        <xdr:cNvSpPr txBox="1"/>
      </xdr:nvSpPr>
      <xdr:spPr>
        <a:xfrm>
          <a:off x="14325111" y="127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116614</xdr:rowOff>
    </xdr:from>
    <xdr:to>
      <xdr:col>20</xdr:col>
      <xdr:colOff>9525</xdr:colOff>
      <xdr:row>76</xdr:row>
      <xdr:rowOff>46763</xdr:rowOff>
    </xdr:to>
    <xdr:sp macro="" textlink="">
      <xdr:nvSpPr>
        <xdr:cNvPr id="623" name="円/楕円 622"/>
        <xdr:cNvSpPr/>
      </xdr:nvSpPr>
      <xdr:spPr>
        <a:xfrm>
          <a:off x="13652500" y="129753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63291</xdr:rowOff>
    </xdr:from>
    <xdr:ext cx="534377" cy="259045"/>
    <xdr:sp macro="" textlink="">
      <xdr:nvSpPr>
        <xdr:cNvPr id="624" name="テキスト ボックス 623"/>
        <xdr:cNvSpPr txBox="1"/>
      </xdr:nvSpPr>
      <xdr:spPr>
        <a:xfrm>
          <a:off x="13436111" y="1275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103363</xdr:rowOff>
    </xdr:from>
    <xdr:to>
      <xdr:col>18</xdr:col>
      <xdr:colOff>492125</xdr:colOff>
      <xdr:row>76</xdr:row>
      <xdr:rowOff>33513</xdr:rowOff>
    </xdr:to>
    <xdr:sp macro="" textlink="">
      <xdr:nvSpPr>
        <xdr:cNvPr id="625" name="円/楕円 624"/>
        <xdr:cNvSpPr/>
      </xdr:nvSpPr>
      <xdr:spPr>
        <a:xfrm>
          <a:off x="12763500" y="129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50040</xdr:rowOff>
    </xdr:from>
    <xdr:ext cx="534377" cy="259045"/>
    <xdr:sp macro="" textlink="">
      <xdr:nvSpPr>
        <xdr:cNvPr id="626" name="テキスト ボックス 625"/>
        <xdr:cNvSpPr txBox="1"/>
      </xdr:nvSpPr>
      <xdr:spPr>
        <a:xfrm>
          <a:off x="12547111" y="1273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18436</xdr:rowOff>
    </xdr:from>
    <xdr:to>
      <xdr:col>23</xdr:col>
      <xdr:colOff>517525</xdr:colOff>
      <xdr:row>98</xdr:row>
      <xdr:rowOff>99516</xdr:rowOff>
    </xdr:to>
    <xdr:cxnSp macro="">
      <xdr:nvCxnSpPr>
        <xdr:cNvPr id="653" name="直線コネクタ 652"/>
        <xdr:cNvCxnSpPr/>
      </xdr:nvCxnSpPr>
      <xdr:spPr>
        <a:xfrm>
          <a:off x="15481300" y="16820536"/>
          <a:ext cx="838200" cy="8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18436</xdr:rowOff>
    </xdr:from>
    <xdr:to>
      <xdr:col>22</xdr:col>
      <xdr:colOff>365125</xdr:colOff>
      <xdr:row>98</xdr:row>
      <xdr:rowOff>60517</xdr:rowOff>
    </xdr:to>
    <xdr:cxnSp macro="">
      <xdr:nvCxnSpPr>
        <xdr:cNvPr id="656" name="直線コネクタ 655"/>
        <xdr:cNvCxnSpPr/>
      </xdr:nvCxnSpPr>
      <xdr:spPr>
        <a:xfrm flipV="1">
          <a:off x="14592300" y="16820536"/>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46079</xdr:rowOff>
    </xdr:from>
    <xdr:to>
      <xdr:col>21</xdr:col>
      <xdr:colOff>161925</xdr:colOff>
      <xdr:row>98</xdr:row>
      <xdr:rowOff>60517</xdr:rowOff>
    </xdr:to>
    <xdr:cxnSp macro="">
      <xdr:nvCxnSpPr>
        <xdr:cNvPr id="659" name="直線コネクタ 658"/>
        <xdr:cNvCxnSpPr/>
      </xdr:nvCxnSpPr>
      <xdr:spPr>
        <a:xfrm>
          <a:off x="13703300" y="16848179"/>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46079</xdr:rowOff>
    </xdr:from>
    <xdr:to>
      <xdr:col>19</xdr:col>
      <xdr:colOff>644525</xdr:colOff>
      <xdr:row>98</xdr:row>
      <xdr:rowOff>81124</xdr:rowOff>
    </xdr:to>
    <xdr:cxnSp macro="">
      <xdr:nvCxnSpPr>
        <xdr:cNvPr id="662" name="直線コネクタ 661"/>
        <xdr:cNvCxnSpPr/>
      </xdr:nvCxnSpPr>
      <xdr:spPr>
        <a:xfrm flipV="1">
          <a:off x="12814300" y="16848179"/>
          <a:ext cx="889000" cy="3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48716</xdr:rowOff>
    </xdr:from>
    <xdr:to>
      <xdr:col>23</xdr:col>
      <xdr:colOff>568325</xdr:colOff>
      <xdr:row>98</xdr:row>
      <xdr:rowOff>150316</xdr:rowOff>
    </xdr:to>
    <xdr:sp macro="" textlink="">
      <xdr:nvSpPr>
        <xdr:cNvPr id="672" name="円/楕円 671"/>
        <xdr:cNvSpPr/>
      </xdr:nvSpPr>
      <xdr:spPr>
        <a:xfrm>
          <a:off x="16268700" y="168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135093</xdr:rowOff>
    </xdr:from>
    <xdr:ext cx="469744" cy="259045"/>
    <xdr:sp macro="" textlink="">
      <xdr:nvSpPr>
        <xdr:cNvPr id="673" name="積立金該当値テキスト"/>
        <xdr:cNvSpPr txBox="1"/>
      </xdr:nvSpPr>
      <xdr:spPr>
        <a:xfrm>
          <a:off x="16370300" y="1676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139086</xdr:rowOff>
    </xdr:from>
    <xdr:to>
      <xdr:col>22</xdr:col>
      <xdr:colOff>415925</xdr:colOff>
      <xdr:row>98</xdr:row>
      <xdr:rowOff>69236</xdr:rowOff>
    </xdr:to>
    <xdr:sp macro="" textlink="">
      <xdr:nvSpPr>
        <xdr:cNvPr id="674" name="円/楕円 673"/>
        <xdr:cNvSpPr/>
      </xdr:nvSpPr>
      <xdr:spPr>
        <a:xfrm>
          <a:off x="15430500" y="167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60363</xdr:rowOff>
    </xdr:from>
    <xdr:ext cx="534377" cy="259045"/>
    <xdr:sp macro="" textlink="">
      <xdr:nvSpPr>
        <xdr:cNvPr id="675" name="テキスト ボックス 674"/>
        <xdr:cNvSpPr txBox="1"/>
      </xdr:nvSpPr>
      <xdr:spPr>
        <a:xfrm>
          <a:off x="15214111" y="168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9717</xdr:rowOff>
    </xdr:from>
    <xdr:to>
      <xdr:col>21</xdr:col>
      <xdr:colOff>212725</xdr:colOff>
      <xdr:row>98</xdr:row>
      <xdr:rowOff>111317</xdr:rowOff>
    </xdr:to>
    <xdr:sp macro="" textlink="">
      <xdr:nvSpPr>
        <xdr:cNvPr id="676" name="円/楕円 675"/>
        <xdr:cNvSpPr/>
      </xdr:nvSpPr>
      <xdr:spPr>
        <a:xfrm>
          <a:off x="14541500" y="168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102444</xdr:rowOff>
    </xdr:from>
    <xdr:ext cx="534377" cy="259045"/>
    <xdr:sp macro="" textlink="">
      <xdr:nvSpPr>
        <xdr:cNvPr id="677" name="テキスト ボックス 676"/>
        <xdr:cNvSpPr txBox="1"/>
      </xdr:nvSpPr>
      <xdr:spPr>
        <a:xfrm>
          <a:off x="14325111" y="169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166729</xdr:rowOff>
    </xdr:from>
    <xdr:to>
      <xdr:col>20</xdr:col>
      <xdr:colOff>9525</xdr:colOff>
      <xdr:row>98</xdr:row>
      <xdr:rowOff>96879</xdr:rowOff>
    </xdr:to>
    <xdr:sp macro="" textlink="">
      <xdr:nvSpPr>
        <xdr:cNvPr id="678" name="円/楕円 677"/>
        <xdr:cNvSpPr/>
      </xdr:nvSpPr>
      <xdr:spPr>
        <a:xfrm>
          <a:off x="13652500" y="167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88006</xdr:rowOff>
    </xdr:from>
    <xdr:ext cx="534377" cy="259045"/>
    <xdr:sp macro="" textlink="">
      <xdr:nvSpPr>
        <xdr:cNvPr id="679" name="テキスト ボックス 678"/>
        <xdr:cNvSpPr txBox="1"/>
      </xdr:nvSpPr>
      <xdr:spPr>
        <a:xfrm>
          <a:off x="13436111" y="1689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30324</xdr:rowOff>
    </xdr:from>
    <xdr:to>
      <xdr:col>18</xdr:col>
      <xdr:colOff>492125</xdr:colOff>
      <xdr:row>98</xdr:row>
      <xdr:rowOff>131924</xdr:rowOff>
    </xdr:to>
    <xdr:sp macro="" textlink="">
      <xdr:nvSpPr>
        <xdr:cNvPr id="680" name="円/楕円 679"/>
        <xdr:cNvSpPr/>
      </xdr:nvSpPr>
      <xdr:spPr>
        <a:xfrm>
          <a:off x="12763500" y="168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123051</xdr:rowOff>
    </xdr:from>
    <xdr:ext cx="534377" cy="259045"/>
    <xdr:sp macro="" textlink="">
      <xdr:nvSpPr>
        <xdr:cNvPr id="681" name="テキスト ボックス 680"/>
        <xdr:cNvSpPr txBox="1"/>
      </xdr:nvSpPr>
      <xdr:spPr>
        <a:xfrm>
          <a:off x="12547111" y="169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104191</xdr:rowOff>
    </xdr:from>
    <xdr:to>
      <xdr:col>32</xdr:col>
      <xdr:colOff>187325</xdr:colOff>
      <xdr:row>58</xdr:row>
      <xdr:rowOff>122822</xdr:rowOff>
    </xdr:to>
    <xdr:cxnSp macro="">
      <xdr:nvCxnSpPr>
        <xdr:cNvPr id="769" name="直線コネクタ 768"/>
        <xdr:cNvCxnSpPr/>
      </xdr:nvCxnSpPr>
      <xdr:spPr>
        <a:xfrm flipV="1">
          <a:off x="21323300" y="10048291"/>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43019</xdr:rowOff>
    </xdr:from>
    <xdr:ext cx="469744" cy="259045"/>
    <xdr:sp macro="" textlink="">
      <xdr:nvSpPr>
        <xdr:cNvPr id="770" name="貸付金平均値テキスト"/>
        <xdr:cNvSpPr txBox="1"/>
      </xdr:nvSpPr>
      <xdr:spPr>
        <a:xfrm>
          <a:off x="22212300" y="9987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57976</xdr:rowOff>
    </xdr:from>
    <xdr:to>
      <xdr:col>31</xdr:col>
      <xdr:colOff>34925</xdr:colOff>
      <xdr:row>58</xdr:row>
      <xdr:rowOff>122822</xdr:rowOff>
    </xdr:to>
    <xdr:cxnSp macro="">
      <xdr:nvCxnSpPr>
        <xdr:cNvPr id="772" name="直線コネクタ 771"/>
        <xdr:cNvCxnSpPr/>
      </xdr:nvCxnSpPr>
      <xdr:spPr>
        <a:xfrm>
          <a:off x="20434300" y="10002076"/>
          <a:ext cx="889000" cy="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10160</xdr:rowOff>
    </xdr:from>
    <xdr:to>
      <xdr:col>29</xdr:col>
      <xdr:colOff>517525</xdr:colOff>
      <xdr:row>58</xdr:row>
      <xdr:rowOff>57976</xdr:rowOff>
    </xdr:to>
    <xdr:cxnSp macro="">
      <xdr:nvCxnSpPr>
        <xdr:cNvPr id="775" name="直線コネクタ 774"/>
        <xdr:cNvCxnSpPr/>
      </xdr:nvCxnSpPr>
      <xdr:spPr>
        <a:xfrm>
          <a:off x="19545300" y="9954260"/>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125620</xdr:rowOff>
    </xdr:from>
    <xdr:ext cx="469744" cy="259045"/>
    <xdr:sp macro="" textlink="">
      <xdr:nvSpPr>
        <xdr:cNvPr id="777" name="テキスト ボックス 776"/>
        <xdr:cNvSpPr txBox="1"/>
      </xdr:nvSpPr>
      <xdr:spPr>
        <a:xfrm>
          <a:off x="20199427" y="100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106020</xdr:rowOff>
    </xdr:from>
    <xdr:to>
      <xdr:col>28</xdr:col>
      <xdr:colOff>314325</xdr:colOff>
      <xdr:row>58</xdr:row>
      <xdr:rowOff>10160</xdr:rowOff>
    </xdr:to>
    <xdr:cxnSp macro="">
      <xdr:nvCxnSpPr>
        <xdr:cNvPr id="778" name="直線コネクタ 777"/>
        <xdr:cNvCxnSpPr/>
      </xdr:nvCxnSpPr>
      <xdr:spPr>
        <a:xfrm>
          <a:off x="18656300" y="9878670"/>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114990</xdr:rowOff>
    </xdr:from>
    <xdr:ext cx="469744" cy="259045"/>
    <xdr:sp macro="" textlink="">
      <xdr:nvSpPr>
        <xdr:cNvPr id="780" name="テキスト ボックス 779"/>
        <xdr:cNvSpPr txBox="1"/>
      </xdr:nvSpPr>
      <xdr:spPr>
        <a:xfrm>
          <a:off x="19310427" y="1005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122000</xdr:rowOff>
    </xdr:from>
    <xdr:ext cx="469744" cy="259045"/>
    <xdr:sp macro="" textlink="">
      <xdr:nvSpPr>
        <xdr:cNvPr id="782" name="テキスト ボックス 781"/>
        <xdr:cNvSpPr txBox="1"/>
      </xdr:nvSpPr>
      <xdr:spPr>
        <a:xfrm>
          <a:off x="18421427" y="100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53391</xdr:rowOff>
    </xdr:from>
    <xdr:to>
      <xdr:col>32</xdr:col>
      <xdr:colOff>238125</xdr:colOff>
      <xdr:row>58</xdr:row>
      <xdr:rowOff>154991</xdr:rowOff>
    </xdr:to>
    <xdr:sp macro="" textlink="">
      <xdr:nvSpPr>
        <xdr:cNvPr id="788" name="円/楕円 787"/>
        <xdr:cNvSpPr/>
      </xdr:nvSpPr>
      <xdr:spPr>
        <a:xfrm>
          <a:off x="221107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12768</xdr:rowOff>
    </xdr:from>
    <xdr:ext cx="469744" cy="259045"/>
    <xdr:sp macro="" textlink="">
      <xdr:nvSpPr>
        <xdr:cNvPr id="789" name="貸付金該当値テキスト"/>
        <xdr:cNvSpPr txBox="1"/>
      </xdr:nvSpPr>
      <xdr:spPr>
        <a:xfrm>
          <a:off x="22212300" y="978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72022</xdr:rowOff>
    </xdr:from>
    <xdr:to>
      <xdr:col>31</xdr:col>
      <xdr:colOff>85725</xdr:colOff>
      <xdr:row>59</xdr:row>
      <xdr:rowOff>2172</xdr:rowOff>
    </xdr:to>
    <xdr:sp macro="" textlink="">
      <xdr:nvSpPr>
        <xdr:cNvPr id="790" name="円/楕円 789"/>
        <xdr:cNvSpPr/>
      </xdr:nvSpPr>
      <xdr:spPr>
        <a:xfrm>
          <a:off x="21272500" y="100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164749</xdr:rowOff>
    </xdr:from>
    <xdr:ext cx="469744" cy="259045"/>
    <xdr:sp macro="" textlink="">
      <xdr:nvSpPr>
        <xdr:cNvPr id="791" name="テキスト ボックス 790"/>
        <xdr:cNvSpPr txBox="1"/>
      </xdr:nvSpPr>
      <xdr:spPr>
        <a:xfrm>
          <a:off x="21088427" y="1010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7176</xdr:rowOff>
    </xdr:from>
    <xdr:to>
      <xdr:col>29</xdr:col>
      <xdr:colOff>568325</xdr:colOff>
      <xdr:row>58</xdr:row>
      <xdr:rowOff>108776</xdr:rowOff>
    </xdr:to>
    <xdr:sp macro="" textlink="">
      <xdr:nvSpPr>
        <xdr:cNvPr id="792" name="円/楕円 791"/>
        <xdr:cNvSpPr/>
      </xdr:nvSpPr>
      <xdr:spPr>
        <a:xfrm>
          <a:off x="20383500" y="99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125303</xdr:rowOff>
    </xdr:from>
    <xdr:ext cx="469744" cy="259045"/>
    <xdr:sp macro="" textlink="">
      <xdr:nvSpPr>
        <xdr:cNvPr id="793" name="テキスト ボックス 792"/>
        <xdr:cNvSpPr txBox="1"/>
      </xdr:nvSpPr>
      <xdr:spPr>
        <a:xfrm>
          <a:off x="20199427" y="972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130810</xdr:rowOff>
    </xdr:from>
    <xdr:to>
      <xdr:col>28</xdr:col>
      <xdr:colOff>365125</xdr:colOff>
      <xdr:row>58</xdr:row>
      <xdr:rowOff>60960</xdr:rowOff>
    </xdr:to>
    <xdr:sp macro="" textlink="">
      <xdr:nvSpPr>
        <xdr:cNvPr id="794" name="円/楕円 793"/>
        <xdr:cNvSpPr/>
      </xdr:nvSpPr>
      <xdr:spPr>
        <a:xfrm>
          <a:off x="19494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77487</xdr:rowOff>
    </xdr:from>
    <xdr:ext cx="469744" cy="259045"/>
    <xdr:sp macro="" textlink="">
      <xdr:nvSpPr>
        <xdr:cNvPr id="795" name="テキスト ボックス 794"/>
        <xdr:cNvSpPr txBox="1"/>
      </xdr:nvSpPr>
      <xdr:spPr>
        <a:xfrm>
          <a:off x="19310427" y="967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55220</xdr:rowOff>
    </xdr:from>
    <xdr:to>
      <xdr:col>27</xdr:col>
      <xdr:colOff>161925</xdr:colOff>
      <xdr:row>57</xdr:row>
      <xdr:rowOff>156820</xdr:rowOff>
    </xdr:to>
    <xdr:sp macro="" textlink="">
      <xdr:nvSpPr>
        <xdr:cNvPr id="796" name="円/楕円 795"/>
        <xdr:cNvSpPr/>
      </xdr:nvSpPr>
      <xdr:spPr>
        <a:xfrm>
          <a:off x="18605500" y="98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1897</xdr:rowOff>
    </xdr:from>
    <xdr:ext cx="469744" cy="259045"/>
    <xdr:sp macro="" textlink="">
      <xdr:nvSpPr>
        <xdr:cNvPr id="797" name="テキスト ボックス 796"/>
        <xdr:cNvSpPr txBox="1"/>
      </xdr:nvSpPr>
      <xdr:spPr>
        <a:xfrm>
          <a:off x="18421427" y="96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78237</xdr:rowOff>
    </xdr:from>
    <xdr:to>
      <xdr:col>32</xdr:col>
      <xdr:colOff>187325</xdr:colOff>
      <xdr:row>76</xdr:row>
      <xdr:rowOff>43848</xdr:rowOff>
    </xdr:to>
    <xdr:cxnSp macro="">
      <xdr:nvCxnSpPr>
        <xdr:cNvPr id="826" name="直線コネクタ 825"/>
        <xdr:cNvCxnSpPr/>
      </xdr:nvCxnSpPr>
      <xdr:spPr>
        <a:xfrm flipV="1">
          <a:off x="21323300" y="12936987"/>
          <a:ext cx="838200" cy="13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27"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43848</xdr:rowOff>
    </xdr:from>
    <xdr:to>
      <xdr:col>31</xdr:col>
      <xdr:colOff>34925</xdr:colOff>
      <xdr:row>76</xdr:row>
      <xdr:rowOff>56832</xdr:rowOff>
    </xdr:to>
    <xdr:cxnSp macro="">
      <xdr:nvCxnSpPr>
        <xdr:cNvPr id="829" name="直線コネクタ 828"/>
        <xdr:cNvCxnSpPr/>
      </xdr:nvCxnSpPr>
      <xdr:spPr>
        <a:xfrm flipV="1">
          <a:off x="20434300" y="13074048"/>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31" name="テキスト ボックス 830"/>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56832</xdr:rowOff>
    </xdr:from>
    <xdr:to>
      <xdr:col>29</xdr:col>
      <xdr:colOff>517525</xdr:colOff>
      <xdr:row>76</xdr:row>
      <xdr:rowOff>62106</xdr:rowOff>
    </xdr:to>
    <xdr:cxnSp macro="">
      <xdr:nvCxnSpPr>
        <xdr:cNvPr id="832" name="直線コネクタ 831"/>
        <xdr:cNvCxnSpPr/>
      </xdr:nvCxnSpPr>
      <xdr:spPr>
        <a:xfrm flipV="1">
          <a:off x="19545300" y="13087032"/>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62106</xdr:rowOff>
    </xdr:from>
    <xdr:to>
      <xdr:col>28</xdr:col>
      <xdr:colOff>314325</xdr:colOff>
      <xdr:row>76</xdr:row>
      <xdr:rowOff>74434</xdr:rowOff>
    </xdr:to>
    <xdr:cxnSp macro="">
      <xdr:nvCxnSpPr>
        <xdr:cNvPr id="835" name="直線コネクタ 834"/>
        <xdr:cNvCxnSpPr/>
      </xdr:nvCxnSpPr>
      <xdr:spPr>
        <a:xfrm flipV="1">
          <a:off x="18656300" y="13092306"/>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7" name="テキスト ボックス 836"/>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9" name="テキスト ボックス 838"/>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27437</xdr:rowOff>
    </xdr:from>
    <xdr:to>
      <xdr:col>32</xdr:col>
      <xdr:colOff>238125</xdr:colOff>
      <xdr:row>75</xdr:row>
      <xdr:rowOff>129037</xdr:rowOff>
    </xdr:to>
    <xdr:sp macro="" textlink="">
      <xdr:nvSpPr>
        <xdr:cNvPr id="845" name="円/楕円 844"/>
        <xdr:cNvSpPr/>
      </xdr:nvSpPr>
      <xdr:spPr>
        <a:xfrm>
          <a:off x="22110700" y="12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50314</xdr:rowOff>
    </xdr:from>
    <xdr:ext cx="534377" cy="259045"/>
    <xdr:sp macro="" textlink="">
      <xdr:nvSpPr>
        <xdr:cNvPr id="846" name="繰出金該当値テキスト"/>
        <xdr:cNvSpPr txBox="1"/>
      </xdr:nvSpPr>
      <xdr:spPr>
        <a:xfrm>
          <a:off x="22212300" y="1273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85,566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164498</xdr:rowOff>
    </xdr:from>
    <xdr:to>
      <xdr:col>31</xdr:col>
      <xdr:colOff>85725</xdr:colOff>
      <xdr:row>76</xdr:row>
      <xdr:rowOff>94648</xdr:rowOff>
    </xdr:to>
    <xdr:sp macro="" textlink="">
      <xdr:nvSpPr>
        <xdr:cNvPr id="847" name="円/楕円 846"/>
        <xdr:cNvSpPr/>
      </xdr:nvSpPr>
      <xdr:spPr>
        <a:xfrm>
          <a:off x="21272500" y="130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111175</xdr:rowOff>
    </xdr:from>
    <xdr:ext cx="534377" cy="259045"/>
    <xdr:sp macro="" textlink="">
      <xdr:nvSpPr>
        <xdr:cNvPr id="848" name="テキスト ボックス 847"/>
        <xdr:cNvSpPr txBox="1"/>
      </xdr:nvSpPr>
      <xdr:spPr>
        <a:xfrm>
          <a:off x="21056111" y="127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6032</xdr:rowOff>
    </xdr:from>
    <xdr:to>
      <xdr:col>29</xdr:col>
      <xdr:colOff>568325</xdr:colOff>
      <xdr:row>76</xdr:row>
      <xdr:rowOff>107632</xdr:rowOff>
    </xdr:to>
    <xdr:sp macro="" textlink="">
      <xdr:nvSpPr>
        <xdr:cNvPr id="849" name="円/楕円 848"/>
        <xdr:cNvSpPr/>
      </xdr:nvSpPr>
      <xdr:spPr>
        <a:xfrm>
          <a:off x="20383500" y="130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124159</xdr:rowOff>
    </xdr:from>
    <xdr:ext cx="534377" cy="259045"/>
    <xdr:sp macro="" textlink="">
      <xdr:nvSpPr>
        <xdr:cNvPr id="850" name="テキスト ボックス 849"/>
        <xdr:cNvSpPr txBox="1"/>
      </xdr:nvSpPr>
      <xdr:spPr>
        <a:xfrm>
          <a:off x="20167111" y="128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11306</xdr:rowOff>
    </xdr:from>
    <xdr:to>
      <xdr:col>28</xdr:col>
      <xdr:colOff>365125</xdr:colOff>
      <xdr:row>76</xdr:row>
      <xdr:rowOff>112906</xdr:rowOff>
    </xdr:to>
    <xdr:sp macro="" textlink="">
      <xdr:nvSpPr>
        <xdr:cNvPr id="851" name="円/楕円 850"/>
        <xdr:cNvSpPr/>
      </xdr:nvSpPr>
      <xdr:spPr>
        <a:xfrm>
          <a:off x="19494500" y="130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129433</xdr:rowOff>
    </xdr:from>
    <xdr:ext cx="534377" cy="259045"/>
    <xdr:sp macro="" textlink="">
      <xdr:nvSpPr>
        <xdr:cNvPr id="852" name="テキスト ボックス 851"/>
        <xdr:cNvSpPr txBox="1"/>
      </xdr:nvSpPr>
      <xdr:spPr>
        <a:xfrm>
          <a:off x="19278111" y="1281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23634</xdr:rowOff>
    </xdr:from>
    <xdr:to>
      <xdr:col>27</xdr:col>
      <xdr:colOff>161925</xdr:colOff>
      <xdr:row>76</xdr:row>
      <xdr:rowOff>125234</xdr:rowOff>
    </xdr:to>
    <xdr:sp macro="" textlink="">
      <xdr:nvSpPr>
        <xdr:cNvPr id="853" name="円/楕円 852"/>
        <xdr:cNvSpPr/>
      </xdr:nvSpPr>
      <xdr:spPr>
        <a:xfrm>
          <a:off x="18605500" y="130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141762</xdr:rowOff>
    </xdr:from>
    <xdr:ext cx="534377" cy="259045"/>
    <xdr:sp macro="" textlink="">
      <xdr:nvSpPr>
        <xdr:cNvPr id="854" name="テキスト ボックス 853"/>
        <xdr:cNvSpPr txBox="1"/>
      </xdr:nvSpPr>
      <xdr:spPr>
        <a:xfrm>
          <a:off x="18389111" y="128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当町の人口は</a:t>
          </a:r>
          <a:r>
            <a:rPr lang="en-US" altLang="ja-JP" sz="1100">
              <a:solidFill>
                <a:schemeClr val="dk1"/>
              </a:solidFill>
              <a:effectLst/>
              <a:latin typeface="+mn-lt"/>
              <a:ea typeface="+mn-ea"/>
              <a:cs typeface="+mn-cs"/>
            </a:rPr>
            <a:t>12,000</a:t>
          </a:r>
          <a:r>
            <a:rPr lang="ja-JP" altLang="ja-JP" sz="1100">
              <a:solidFill>
                <a:schemeClr val="dk1"/>
              </a:solidFill>
              <a:effectLst/>
              <a:latin typeface="+mn-lt"/>
              <a:ea typeface="+mn-ea"/>
              <a:cs typeface="+mn-cs"/>
            </a:rPr>
            <a:t>人ほどであるが、山岳地域に集落が点在するという地形により出張所などに勤務する職員を多く必要とする。また、年間を通じて</a:t>
          </a:r>
          <a:r>
            <a:rPr lang="en-US" altLang="ja-JP" sz="1100">
              <a:solidFill>
                <a:schemeClr val="dk1"/>
              </a:solidFill>
              <a:effectLst/>
              <a:latin typeface="+mn-lt"/>
              <a:ea typeface="+mn-ea"/>
              <a:cs typeface="+mn-cs"/>
            </a:rPr>
            <a:t>2,000</a:t>
          </a:r>
          <a:r>
            <a:rPr lang="ja-JP" altLang="ja-JP" sz="1100">
              <a:solidFill>
                <a:schemeClr val="dk1"/>
              </a:solidFill>
              <a:effectLst/>
              <a:latin typeface="+mn-lt"/>
              <a:ea typeface="+mn-ea"/>
              <a:cs typeface="+mn-cs"/>
            </a:rPr>
            <a:t>万人もの観光客が訪れる県内有数の観光地であり、観光客へ対応するために人口を大きく上回る処理能力を有したごみ処理施設、下水道施設の維持管理や消防力の充実に経費をかけざるをえない状況となっている。そのため、人件費、物件費、維持補修費が他の市町村に比べ非常に高くなってしま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12,101
11,914
92.86
9,706,852
9,308,706
396,307
5,767,524
6,541,456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22352</xdr:rowOff>
    </xdr:from>
    <xdr:to>
      <xdr:col>6</xdr:col>
      <xdr:colOff>511175</xdr:colOff>
      <xdr:row>32</xdr:row>
      <xdr:rowOff>51498</xdr:rowOff>
    </xdr:to>
    <xdr:cxnSp macro="">
      <xdr:nvCxnSpPr>
        <xdr:cNvPr id="61" name="直線コネクタ 60"/>
        <xdr:cNvCxnSpPr/>
      </xdr:nvCxnSpPr>
      <xdr:spPr>
        <a:xfrm flipV="1">
          <a:off x="3797300" y="5508752"/>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170561</xdr:rowOff>
    </xdr:from>
    <xdr:to>
      <xdr:col>5</xdr:col>
      <xdr:colOff>358775</xdr:colOff>
      <xdr:row>32</xdr:row>
      <xdr:rowOff>51498</xdr:rowOff>
    </xdr:to>
    <xdr:cxnSp macro="">
      <xdr:nvCxnSpPr>
        <xdr:cNvPr id="64" name="直線コネクタ 63"/>
        <xdr:cNvCxnSpPr/>
      </xdr:nvCxnSpPr>
      <xdr:spPr>
        <a:xfrm>
          <a:off x="2908300" y="5485511"/>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66" name="テキスト ボックス 65"/>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8446</xdr:rowOff>
    </xdr:from>
    <xdr:to>
      <xdr:col>4</xdr:col>
      <xdr:colOff>155575</xdr:colOff>
      <xdr:row>31</xdr:row>
      <xdr:rowOff>170561</xdr:rowOff>
    </xdr:to>
    <xdr:cxnSp macro="">
      <xdr:nvCxnSpPr>
        <xdr:cNvPr id="67" name="直線コネクタ 66"/>
        <xdr:cNvCxnSpPr/>
      </xdr:nvCxnSpPr>
      <xdr:spPr>
        <a:xfrm>
          <a:off x="2019300" y="5323396"/>
          <a:ext cx="889000" cy="16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4843</xdr:rowOff>
    </xdr:from>
    <xdr:ext cx="469744" cy="259045"/>
    <xdr:sp macro="" textlink="">
      <xdr:nvSpPr>
        <xdr:cNvPr id="69" name="テキスト ボックス 68"/>
        <xdr:cNvSpPr txBox="1"/>
      </xdr:nvSpPr>
      <xdr:spPr>
        <a:xfrm>
          <a:off x="2673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152464</xdr:rowOff>
    </xdr:from>
    <xdr:to>
      <xdr:col>2</xdr:col>
      <xdr:colOff>638175</xdr:colOff>
      <xdr:row>31</xdr:row>
      <xdr:rowOff>8446</xdr:rowOff>
    </xdr:to>
    <xdr:cxnSp macro="">
      <xdr:nvCxnSpPr>
        <xdr:cNvPr id="70" name="直線コネクタ 69"/>
        <xdr:cNvCxnSpPr/>
      </xdr:nvCxnSpPr>
      <xdr:spPr>
        <a:xfrm>
          <a:off x="1130300" y="5124514"/>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145623</xdr:rowOff>
    </xdr:from>
    <xdr:ext cx="469744" cy="259045"/>
    <xdr:sp macro="" textlink="">
      <xdr:nvSpPr>
        <xdr:cNvPr id="72" name="テキスト ボックス 71"/>
        <xdr:cNvSpPr txBox="1"/>
      </xdr:nvSpPr>
      <xdr:spPr>
        <a:xfrm>
          <a:off x="1784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133049</xdr:rowOff>
    </xdr:from>
    <xdr:ext cx="469744" cy="259045"/>
    <xdr:sp macro="" textlink="">
      <xdr:nvSpPr>
        <xdr:cNvPr id="74" name="テキスト ボックス 73"/>
        <xdr:cNvSpPr txBox="1"/>
      </xdr:nvSpPr>
      <xdr:spPr>
        <a:xfrm>
          <a:off x="895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143002</xdr:rowOff>
    </xdr:from>
    <xdr:to>
      <xdr:col>6</xdr:col>
      <xdr:colOff>561975</xdr:colOff>
      <xdr:row>32</xdr:row>
      <xdr:rowOff>73152</xdr:rowOff>
    </xdr:to>
    <xdr:sp macro="" textlink="">
      <xdr:nvSpPr>
        <xdr:cNvPr id="80" name="円/楕円 79"/>
        <xdr:cNvSpPr/>
      </xdr:nvSpPr>
      <xdr:spPr>
        <a:xfrm>
          <a:off x="4584700" y="54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165879</xdr:rowOff>
    </xdr:from>
    <xdr:ext cx="534377" cy="259045"/>
    <xdr:sp macro="" textlink="">
      <xdr:nvSpPr>
        <xdr:cNvPr id="81" name="議会費該当値テキスト"/>
        <xdr:cNvSpPr txBox="1"/>
      </xdr:nvSpPr>
      <xdr:spPr>
        <a:xfrm>
          <a:off x="4686300" y="530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698</xdr:rowOff>
    </xdr:from>
    <xdr:to>
      <xdr:col>5</xdr:col>
      <xdr:colOff>409575</xdr:colOff>
      <xdr:row>32</xdr:row>
      <xdr:rowOff>102298</xdr:rowOff>
    </xdr:to>
    <xdr:sp macro="" textlink="">
      <xdr:nvSpPr>
        <xdr:cNvPr id="82" name="円/楕円 81"/>
        <xdr:cNvSpPr/>
      </xdr:nvSpPr>
      <xdr:spPr>
        <a:xfrm>
          <a:off x="3746500" y="548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118825</xdr:rowOff>
    </xdr:from>
    <xdr:ext cx="534377" cy="259045"/>
    <xdr:sp macro="" textlink="">
      <xdr:nvSpPr>
        <xdr:cNvPr id="83" name="テキスト ボックス 82"/>
        <xdr:cNvSpPr txBox="1"/>
      </xdr:nvSpPr>
      <xdr:spPr>
        <a:xfrm>
          <a:off x="3530111" y="52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119761</xdr:rowOff>
    </xdr:from>
    <xdr:to>
      <xdr:col>4</xdr:col>
      <xdr:colOff>206375</xdr:colOff>
      <xdr:row>32</xdr:row>
      <xdr:rowOff>49911</xdr:rowOff>
    </xdr:to>
    <xdr:sp macro="" textlink="">
      <xdr:nvSpPr>
        <xdr:cNvPr id="84" name="円/楕円 83"/>
        <xdr:cNvSpPr/>
      </xdr:nvSpPr>
      <xdr:spPr>
        <a:xfrm>
          <a:off x="2857500" y="54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66438</xdr:rowOff>
    </xdr:from>
    <xdr:ext cx="534377" cy="259045"/>
    <xdr:sp macro="" textlink="">
      <xdr:nvSpPr>
        <xdr:cNvPr id="85" name="テキスト ボックス 84"/>
        <xdr:cNvSpPr txBox="1"/>
      </xdr:nvSpPr>
      <xdr:spPr>
        <a:xfrm>
          <a:off x="2641111" y="520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10,538</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129096</xdr:rowOff>
    </xdr:from>
    <xdr:to>
      <xdr:col>3</xdr:col>
      <xdr:colOff>3175</xdr:colOff>
      <xdr:row>31</xdr:row>
      <xdr:rowOff>59246</xdr:rowOff>
    </xdr:to>
    <xdr:sp macro="" textlink="">
      <xdr:nvSpPr>
        <xdr:cNvPr id="86" name="円/楕円 85"/>
        <xdr:cNvSpPr/>
      </xdr:nvSpPr>
      <xdr:spPr>
        <a:xfrm>
          <a:off x="1968500" y="52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75773</xdr:rowOff>
    </xdr:from>
    <xdr:ext cx="534377" cy="259045"/>
    <xdr:sp macro="" textlink="">
      <xdr:nvSpPr>
        <xdr:cNvPr id="87" name="テキスト ボックス 86"/>
        <xdr:cNvSpPr txBox="1"/>
      </xdr:nvSpPr>
      <xdr:spPr>
        <a:xfrm>
          <a:off x="1752111" y="504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101664</xdr:rowOff>
    </xdr:from>
    <xdr:to>
      <xdr:col>1</xdr:col>
      <xdr:colOff>485775</xdr:colOff>
      <xdr:row>30</xdr:row>
      <xdr:rowOff>31814</xdr:rowOff>
    </xdr:to>
    <xdr:sp macro="" textlink="">
      <xdr:nvSpPr>
        <xdr:cNvPr id="88" name="円/楕円 87"/>
        <xdr:cNvSpPr/>
      </xdr:nvSpPr>
      <xdr:spPr>
        <a:xfrm>
          <a:off x="1079500" y="50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48341</xdr:rowOff>
    </xdr:from>
    <xdr:ext cx="534377" cy="259045"/>
    <xdr:sp macro="" textlink="">
      <xdr:nvSpPr>
        <xdr:cNvPr id="89" name="テキスト ボックス 88"/>
        <xdr:cNvSpPr txBox="1"/>
      </xdr:nvSpPr>
      <xdr:spPr>
        <a:xfrm>
          <a:off x="863111" y="48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130017</xdr:rowOff>
    </xdr:from>
    <xdr:to>
      <xdr:col>6</xdr:col>
      <xdr:colOff>511175</xdr:colOff>
      <xdr:row>56</xdr:row>
      <xdr:rowOff>157185</xdr:rowOff>
    </xdr:to>
    <xdr:cxnSp macro="">
      <xdr:nvCxnSpPr>
        <xdr:cNvPr id="120" name="直線コネクタ 119"/>
        <xdr:cNvCxnSpPr/>
      </xdr:nvCxnSpPr>
      <xdr:spPr>
        <a:xfrm flipV="1">
          <a:off x="3797300" y="9731217"/>
          <a:ext cx="838200" cy="2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57562</xdr:rowOff>
    </xdr:from>
    <xdr:ext cx="534377" cy="259045"/>
    <xdr:sp macro="" textlink="">
      <xdr:nvSpPr>
        <xdr:cNvPr id="121" name="総務費平均値テキスト"/>
        <xdr:cNvSpPr txBox="1"/>
      </xdr:nvSpPr>
      <xdr:spPr>
        <a:xfrm>
          <a:off x="4686300" y="983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152887</xdr:rowOff>
    </xdr:from>
    <xdr:to>
      <xdr:col>5</xdr:col>
      <xdr:colOff>358775</xdr:colOff>
      <xdr:row>56</xdr:row>
      <xdr:rowOff>157185</xdr:rowOff>
    </xdr:to>
    <xdr:cxnSp macro="">
      <xdr:nvCxnSpPr>
        <xdr:cNvPr id="123" name="直線コネクタ 122"/>
        <xdr:cNvCxnSpPr/>
      </xdr:nvCxnSpPr>
      <xdr:spPr>
        <a:xfrm>
          <a:off x="2908300" y="9582637"/>
          <a:ext cx="889000" cy="17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152887</xdr:rowOff>
    </xdr:from>
    <xdr:to>
      <xdr:col>4</xdr:col>
      <xdr:colOff>155575</xdr:colOff>
      <xdr:row>56</xdr:row>
      <xdr:rowOff>99799</xdr:rowOff>
    </xdr:to>
    <xdr:cxnSp macro="">
      <xdr:nvCxnSpPr>
        <xdr:cNvPr id="126" name="直線コネクタ 125"/>
        <xdr:cNvCxnSpPr/>
      </xdr:nvCxnSpPr>
      <xdr:spPr>
        <a:xfrm flipV="1">
          <a:off x="2019300" y="9582637"/>
          <a:ext cx="889000" cy="11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148310</xdr:rowOff>
    </xdr:from>
    <xdr:ext cx="599010" cy="259045"/>
    <xdr:sp macro="" textlink="">
      <xdr:nvSpPr>
        <xdr:cNvPr id="128" name="テキスト ボックス 127"/>
        <xdr:cNvSpPr txBox="1"/>
      </xdr:nvSpPr>
      <xdr:spPr>
        <a:xfrm>
          <a:off x="2608794"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99799</xdr:rowOff>
    </xdr:from>
    <xdr:to>
      <xdr:col>2</xdr:col>
      <xdr:colOff>638175</xdr:colOff>
      <xdr:row>56</xdr:row>
      <xdr:rowOff>151806</xdr:rowOff>
    </xdr:to>
    <xdr:cxnSp macro="">
      <xdr:nvCxnSpPr>
        <xdr:cNvPr id="129" name="直線コネクタ 128"/>
        <xdr:cNvCxnSpPr/>
      </xdr:nvCxnSpPr>
      <xdr:spPr>
        <a:xfrm flipV="1">
          <a:off x="1130300" y="9700999"/>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24795</xdr:rowOff>
    </xdr:from>
    <xdr:ext cx="534377" cy="259045"/>
    <xdr:sp macro="" textlink="">
      <xdr:nvSpPr>
        <xdr:cNvPr id="131" name="テキスト ボックス 130"/>
        <xdr:cNvSpPr txBox="1"/>
      </xdr:nvSpPr>
      <xdr:spPr>
        <a:xfrm>
          <a:off x="1752111" y="99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1650</xdr:rowOff>
    </xdr:from>
    <xdr:ext cx="534377" cy="259045"/>
    <xdr:sp macro="" textlink="">
      <xdr:nvSpPr>
        <xdr:cNvPr id="133" name="テキスト ボックス 132"/>
        <xdr:cNvSpPr txBox="1"/>
      </xdr:nvSpPr>
      <xdr:spPr>
        <a:xfrm>
          <a:off x="863111" y="99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79217</xdr:rowOff>
    </xdr:from>
    <xdr:to>
      <xdr:col>6</xdr:col>
      <xdr:colOff>561975</xdr:colOff>
      <xdr:row>57</xdr:row>
      <xdr:rowOff>9367</xdr:rowOff>
    </xdr:to>
    <xdr:sp macro="" textlink="">
      <xdr:nvSpPr>
        <xdr:cNvPr id="139" name="円/楕円 138"/>
        <xdr:cNvSpPr/>
      </xdr:nvSpPr>
      <xdr:spPr>
        <a:xfrm>
          <a:off x="4584700" y="968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102094</xdr:rowOff>
    </xdr:from>
    <xdr:ext cx="599010" cy="259045"/>
    <xdr:sp macro="" textlink="">
      <xdr:nvSpPr>
        <xdr:cNvPr id="140" name="総務費該当値テキスト"/>
        <xdr:cNvSpPr txBox="1"/>
      </xdr:nvSpPr>
      <xdr:spPr>
        <a:xfrm>
          <a:off x="4686300" y="953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147,965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106385</xdr:rowOff>
    </xdr:from>
    <xdr:to>
      <xdr:col>5</xdr:col>
      <xdr:colOff>409575</xdr:colOff>
      <xdr:row>57</xdr:row>
      <xdr:rowOff>36535</xdr:rowOff>
    </xdr:to>
    <xdr:sp macro="" textlink="">
      <xdr:nvSpPr>
        <xdr:cNvPr id="141" name="円/楕円 140"/>
        <xdr:cNvSpPr/>
      </xdr:nvSpPr>
      <xdr:spPr>
        <a:xfrm>
          <a:off x="3746500" y="970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27662</xdr:rowOff>
    </xdr:from>
    <xdr:ext cx="599010" cy="259045"/>
    <xdr:sp macro="" textlink="">
      <xdr:nvSpPr>
        <xdr:cNvPr id="142" name="テキスト ボックス 141"/>
        <xdr:cNvSpPr txBox="1"/>
      </xdr:nvSpPr>
      <xdr:spPr>
        <a:xfrm>
          <a:off x="3497794" y="980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139,646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102087</xdr:rowOff>
    </xdr:from>
    <xdr:to>
      <xdr:col>4</xdr:col>
      <xdr:colOff>206375</xdr:colOff>
      <xdr:row>56</xdr:row>
      <xdr:rowOff>32237</xdr:rowOff>
    </xdr:to>
    <xdr:sp macro="" textlink="">
      <xdr:nvSpPr>
        <xdr:cNvPr id="143" name="円/楕円 142"/>
        <xdr:cNvSpPr/>
      </xdr:nvSpPr>
      <xdr:spPr>
        <a:xfrm>
          <a:off x="2857500" y="95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48764</xdr:rowOff>
    </xdr:from>
    <xdr:ext cx="599010" cy="259045"/>
    <xdr:sp macro="" textlink="">
      <xdr:nvSpPr>
        <xdr:cNvPr id="144" name="テキスト ボックス 143"/>
        <xdr:cNvSpPr txBox="1"/>
      </xdr:nvSpPr>
      <xdr:spPr>
        <a:xfrm>
          <a:off x="2608794" y="930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48999</xdr:rowOff>
    </xdr:from>
    <xdr:to>
      <xdr:col>3</xdr:col>
      <xdr:colOff>3175</xdr:colOff>
      <xdr:row>56</xdr:row>
      <xdr:rowOff>150599</xdr:rowOff>
    </xdr:to>
    <xdr:sp macro="" textlink="">
      <xdr:nvSpPr>
        <xdr:cNvPr id="145" name="円/楕円 144"/>
        <xdr:cNvSpPr/>
      </xdr:nvSpPr>
      <xdr:spPr>
        <a:xfrm>
          <a:off x="1968500" y="965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167126</xdr:rowOff>
    </xdr:from>
    <xdr:ext cx="599010" cy="259045"/>
    <xdr:sp macro="" textlink="">
      <xdr:nvSpPr>
        <xdr:cNvPr id="146" name="テキスト ボックス 145"/>
        <xdr:cNvSpPr txBox="1"/>
      </xdr:nvSpPr>
      <xdr:spPr>
        <a:xfrm>
          <a:off x="1719794" y="942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157,218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101006</xdr:rowOff>
    </xdr:from>
    <xdr:to>
      <xdr:col>1</xdr:col>
      <xdr:colOff>485775</xdr:colOff>
      <xdr:row>57</xdr:row>
      <xdr:rowOff>31156</xdr:rowOff>
    </xdr:to>
    <xdr:sp macro="" textlink="">
      <xdr:nvSpPr>
        <xdr:cNvPr id="147" name="円/楕円 146"/>
        <xdr:cNvSpPr/>
      </xdr:nvSpPr>
      <xdr:spPr>
        <a:xfrm>
          <a:off x="1079500" y="97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47683</xdr:rowOff>
    </xdr:from>
    <xdr:ext cx="599010" cy="259045"/>
    <xdr:sp macro="" textlink="">
      <xdr:nvSpPr>
        <xdr:cNvPr id="148" name="テキスト ボックス 147"/>
        <xdr:cNvSpPr txBox="1"/>
      </xdr:nvSpPr>
      <xdr:spPr>
        <a:xfrm>
          <a:off x="830794" y="947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132559</xdr:rowOff>
    </xdr:from>
    <xdr:to>
      <xdr:col>6</xdr:col>
      <xdr:colOff>511175</xdr:colOff>
      <xdr:row>77</xdr:row>
      <xdr:rowOff>98312</xdr:rowOff>
    </xdr:to>
    <xdr:cxnSp macro="">
      <xdr:nvCxnSpPr>
        <xdr:cNvPr id="180" name="直線コネクタ 179"/>
        <xdr:cNvCxnSpPr/>
      </xdr:nvCxnSpPr>
      <xdr:spPr>
        <a:xfrm flipV="1">
          <a:off x="3797300" y="13162759"/>
          <a:ext cx="838200" cy="13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98312</xdr:rowOff>
    </xdr:from>
    <xdr:to>
      <xdr:col>5</xdr:col>
      <xdr:colOff>358775</xdr:colOff>
      <xdr:row>78</xdr:row>
      <xdr:rowOff>2442</xdr:rowOff>
    </xdr:to>
    <xdr:cxnSp macro="">
      <xdr:nvCxnSpPr>
        <xdr:cNvPr id="183" name="直線コネクタ 182"/>
        <xdr:cNvCxnSpPr/>
      </xdr:nvCxnSpPr>
      <xdr:spPr>
        <a:xfrm flipV="1">
          <a:off x="2908300" y="13299962"/>
          <a:ext cx="8890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2442</xdr:rowOff>
    </xdr:from>
    <xdr:to>
      <xdr:col>4</xdr:col>
      <xdr:colOff>155575</xdr:colOff>
      <xdr:row>78</xdr:row>
      <xdr:rowOff>15810</xdr:rowOff>
    </xdr:to>
    <xdr:cxnSp macro="">
      <xdr:nvCxnSpPr>
        <xdr:cNvPr id="186" name="直線コネクタ 185"/>
        <xdr:cNvCxnSpPr/>
      </xdr:nvCxnSpPr>
      <xdr:spPr>
        <a:xfrm flipV="1">
          <a:off x="2019300" y="13375542"/>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15810</xdr:rowOff>
    </xdr:from>
    <xdr:to>
      <xdr:col>2</xdr:col>
      <xdr:colOff>638175</xdr:colOff>
      <xdr:row>78</xdr:row>
      <xdr:rowOff>18836</xdr:rowOff>
    </xdr:to>
    <xdr:cxnSp macro="">
      <xdr:nvCxnSpPr>
        <xdr:cNvPr id="189" name="直線コネクタ 188"/>
        <xdr:cNvCxnSpPr/>
      </xdr:nvCxnSpPr>
      <xdr:spPr>
        <a:xfrm flipV="1">
          <a:off x="1130300" y="13388910"/>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81759</xdr:rowOff>
    </xdr:from>
    <xdr:to>
      <xdr:col>6</xdr:col>
      <xdr:colOff>561975</xdr:colOff>
      <xdr:row>77</xdr:row>
      <xdr:rowOff>11909</xdr:rowOff>
    </xdr:to>
    <xdr:sp macro="" textlink="">
      <xdr:nvSpPr>
        <xdr:cNvPr id="199" name="円/楕円 198"/>
        <xdr:cNvSpPr/>
      </xdr:nvSpPr>
      <xdr:spPr>
        <a:xfrm>
          <a:off x="4584700" y="1311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60186</xdr:rowOff>
    </xdr:from>
    <xdr:ext cx="599010" cy="259045"/>
    <xdr:sp macro="" textlink="">
      <xdr:nvSpPr>
        <xdr:cNvPr id="200" name="民生費該当値テキスト"/>
        <xdr:cNvSpPr txBox="1"/>
      </xdr:nvSpPr>
      <xdr:spPr>
        <a:xfrm>
          <a:off x="4686300" y="1309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134,156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47512</xdr:rowOff>
    </xdr:from>
    <xdr:to>
      <xdr:col>5</xdr:col>
      <xdr:colOff>409575</xdr:colOff>
      <xdr:row>77</xdr:row>
      <xdr:rowOff>149112</xdr:rowOff>
    </xdr:to>
    <xdr:sp macro="" textlink="">
      <xdr:nvSpPr>
        <xdr:cNvPr id="201" name="円/楕円 200"/>
        <xdr:cNvSpPr/>
      </xdr:nvSpPr>
      <xdr:spPr>
        <a:xfrm>
          <a:off x="3746500" y="132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140239</xdr:rowOff>
    </xdr:from>
    <xdr:ext cx="599010" cy="259045"/>
    <xdr:sp macro="" textlink="">
      <xdr:nvSpPr>
        <xdr:cNvPr id="202" name="テキスト ボックス 201"/>
        <xdr:cNvSpPr txBox="1"/>
      </xdr:nvSpPr>
      <xdr:spPr>
        <a:xfrm>
          <a:off x="3497794" y="1334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123092</xdr:rowOff>
    </xdr:from>
    <xdr:to>
      <xdr:col>4</xdr:col>
      <xdr:colOff>206375</xdr:colOff>
      <xdr:row>78</xdr:row>
      <xdr:rowOff>53242</xdr:rowOff>
    </xdr:to>
    <xdr:sp macro="" textlink="">
      <xdr:nvSpPr>
        <xdr:cNvPr id="203" name="円/楕円 202"/>
        <xdr:cNvSpPr/>
      </xdr:nvSpPr>
      <xdr:spPr>
        <a:xfrm>
          <a:off x="2857500" y="133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44369</xdr:rowOff>
    </xdr:from>
    <xdr:ext cx="599010" cy="259045"/>
    <xdr:sp macro="" textlink="">
      <xdr:nvSpPr>
        <xdr:cNvPr id="204" name="テキスト ボックス 203"/>
        <xdr:cNvSpPr txBox="1"/>
      </xdr:nvSpPr>
      <xdr:spPr>
        <a:xfrm>
          <a:off x="2608794" y="1341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136460</xdr:rowOff>
    </xdr:from>
    <xdr:to>
      <xdr:col>3</xdr:col>
      <xdr:colOff>3175</xdr:colOff>
      <xdr:row>78</xdr:row>
      <xdr:rowOff>66610</xdr:rowOff>
    </xdr:to>
    <xdr:sp macro="" textlink="">
      <xdr:nvSpPr>
        <xdr:cNvPr id="205" name="円/楕円 204"/>
        <xdr:cNvSpPr/>
      </xdr:nvSpPr>
      <xdr:spPr>
        <a:xfrm>
          <a:off x="1968500" y="1333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57737</xdr:rowOff>
    </xdr:from>
    <xdr:ext cx="599010" cy="259045"/>
    <xdr:sp macro="" textlink="">
      <xdr:nvSpPr>
        <xdr:cNvPr id="206" name="テキスト ボックス 205"/>
        <xdr:cNvSpPr txBox="1"/>
      </xdr:nvSpPr>
      <xdr:spPr>
        <a:xfrm>
          <a:off x="1719794" y="1343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139486</xdr:rowOff>
    </xdr:from>
    <xdr:to>
      <xdr:col>1</xdr:col>
      <xdr:colOff>485775</xdr:colOff>
      <xdr:row>78</xdr:row>
      <xdr:rowOff>69636</xdr:rowOff>
    </xdr:to>
    <xdr:sp macro="" textlink="">
      <xdr:nvSpPr>
        <xdr:cNvPr id="207" name="円/楕円 206"/>
        <xdr:cNvSpPr/>
      </xdr:nvSpPr>
      <xdr:spPr>
        <a:xfrm>
          <a:off x="1079500" y="133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60763</xdr:rowOff>
    </xdr:from>
    <xdr:ext cx="599010" cy="259045"/>
    <xdr:sp macro="" textlink="">
      <xdr:nvSpPr>
        <xdr:cNvPr id="208" name="テキスト ボックス 207"/>
        <xdr:cNvSpPr txBox="1"/>
      </xdr:nvSpPr>
      <xdr:spPr>
        <a:xfrm>
          <a:off x="830794" y="134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16523</xdr:rowOff>
    </xdr:from>
    <xdr:to>
      <xdr:col>6</xdr:col>
      <xdr:colOff>511175</xdr:colOff>
      <xdr:row>95</xdr:row>
      <xdr:rowOff>18551</xdr:rowOff>
    </xdr:to>
    <xdr:cxnSp macro="">
      <xdr:nvCxnSpPr>
        <xdr:cNvPr id="241" name="直線コネクタ 240"/>
        <xdr:cNvCxnSpPr/>
      </xdr:nvCxnSpPr>
      <xdr:spPr>
        <a:xfrm flipV="1">
          <a:off x="3797300" y="16304273"/>
          <a:ext cx="8382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18551</xdr:rowOff>
    </xdr:from>
    <xdr:to>
      <xdr:col>5</xdr:col>
      <xdr:colOff>358775</xdr:colOff>
      <xdr:row>95</xdr:row>
      <xdr:rowOff>52375</xdr:rowOff>
    </xdr:to>
    <xdr:cxnSp macro="">
      <xdr:nvCxnSpPr>
        <xdr:cNvPr id="244" name="直線コネクタ 243"/>
        <xdr:cNvCxnSpPr/>
      </xdr:nvCxnSpPr>
      <xdr:spPr>
        <a:xfrm flipV="1">
          <a:off x="2908300" y="16306301"/>
          <a:ext cx="889000" cy="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22074</xdr:rowOff>
    </xdr:from>
    <xdr:ext cx="534377" cy="259045"/>
    <xdr:sp macro="" textlink="">
      <xdr:nvSpPr>
        <xdr:cNvPr id="246" name="テキスト ボックス 245"/>
        <xdr:cNvSpPr txBox="1"/>
      </xdr:nvSpPr>
      <xdr:spPr>
        <a:xfrm>
          <a:off x="3530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52375</xdr:rowOff>
    </xdr:from>
    <xdr:to>
      <xdr:col>4</xdr:col>
      <xdr:colOff>155575</xdr:colOff>
      <xdr:row>95</xdr:row>
      <xdr:rowOff>55042</xdr:rowOff>
    </xdr:to>
    <xdr:cxnSp macro="">
      <xdr:nvCxnSpPr>
        <xdr:cNvPr id="247" name="直線コネクタ 246"/>
        <xdr:cNvCxnSpPr/>
      </xdr:nvCxnSpPr>
      <xdr:spPr>
        <a:xfrm flipV="1">
          <a:off x="2019300" y="1634012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58811</xdr:rowOff>
    </xdr:from>
    <xdr:ext cx="534377" cy="259045"/>
    <xdr:sp macro="" textlink="">
      <xdr:nvSpPr>
        <xdr:cNvPr id="249" name="テキスト ボックス 248"/>
        <xdr:cNvSpPr txBox="1"/>
      </xdr:nvSpPr>
      <xdr:spPr>
        <a:xfrm>
          <a:off x="2641111" y="166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21610</xdr:rowOff>
    </xdr:from>
    <xdr:to>
      <xdr:col>2</xdr:col>
      <xdr:colOff>638175</xdr:colOff>
      <xdr:row>95</xdr:row>
      <xdr:rowOff>55042</xdr:rowOff>
    </xdr:to>
    <xdr:cxnSp macro="">
      <xdr:nvCxnSpPr>
        <xdr:cNvPr id="250" name="直線コネクタ 249"/>
        <xdr:cNvCxnSpPr/>
      </xdr:nvCxnSpPr>
      <xdr:spPr>
        <a:xfrm>
          <a:off x="1130300" y="16309360"/>
          <a:ext cx="889000" cy="3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75804</xdr:rowOff>
    </xdr:from>
    <xdr:ext cx="534377" cy="259045"/>
    <xdr:sp macro="" textlink="">
      <xdr:nvSpPr>
        <xdr:cNvPr id="252" name="テキスト ボックス 251"/>
        <xdr:cNvSpPr txBox="1"/>
      </xdr:nvSpPr>
      <xdr:spPr>
        <a:xfrm>
          <a:off x="1752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57907</xdr:rowOff>
    </xdr:from>
    <xdr:ext cx="534377" cy="259045"/>
    <xdr:sp macro="" textlink="">
      <xdr:nvSpPr>
        <xdr:cNvPr id="254" name="テキスト ボックス 253"/>
        <xdr:cNvSpPr txBox="1"/>
      </xdr:nvSpPr>
      <xdr:spPr>
        <a:xfrm>
          <a:off x="863111" y="16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137173</xdr:rowOff>
    </xdr:from>
    <xdr:to>
      <xdr:col>6</xdr:col>
      <xdr:colOff>561975</xdr:colOff>
      <xdr:row>95</xdr:row>
      <xdr:rowOff>67323</xdr:rowOff>
    </xdr:to>
    <xdr:sp macro="" textlink="">
      <xdr:nvSpPr>
        <xdr:cNvPr id="260" name="円/楕円 259"/>
        <xdr:cNvSpPr/>
      </xdr:nvSpPr>
      <xdr:spPr>
        <a:xfrm>
          <a:off x="4584700" y="162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160050</xdr:rowOff>
    </xdr:from>
    <xdr:ext cx="534377" cy="259045"/>
    <xdr:sp macro="" textlink="">
      <xdr:nvSpPr>
        <xdr:cNvPr id="261" name="衛生費該当値テキスト"/>
        <xdr:cNvSpPr txBox="1"/>
      </xdr:nvSpPr>
      <xdr:spPr>
        <a:xfrm>
          <a:off x="4686300" y="161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84,932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139201</xdr:rowOff>
    </xdr:from>
    <xdr:to>
      <xdr:col>5</xdr:col>
      <xdr:colOff>409575</xdr:colOff>
      <xdr:row>95</xdr:row>
      <xdr:rowOff>69351</xdr:rowOff>
    </xdr:to>
    <xdr:sp macro="" textlink="">
      <xdr:nvSpPr>
        <xdr:cNvPr id="262" name="円/楕円 261"/>
        <xdr:cNvSpPr/>
      </xdr:nvSpPr>
      <xdr:spPr>
        <a:xfrm>
          <a:off x="3746500" y="162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85878</xdr:rowOff>
    </xdr:from>
    <xdr:ext cx="534377" cy="259045"/>
    <xdr:sp macro="" textlink="">
      <xdr:nvSpPr>
        <xdr:cNvPr id="263" name="テキスト ボックス 262"/>
        <xdr:cNvSpPr txBox="1"/>
      </xdr:nvSpPr>
      <xdr:spPr>
        <a:xfrm>
          <a:off x="3530111" y="1603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1575</xdr:rowOff>
    </xdr:from>
    <xdr:to>
      <xdr:col>4</xdr:col>
      <xdr:colOff>206375</xdr:colOff>
      <xdr:row>95</xdr:row>
      <xdr:rowOff>103175</xdr:rowOff>
    </xdr:to>
    <xdr:sp macro="" textlink="">
      <xdr:nvSpPr>
        <xdr:cNvPr id="264" name="円/楕円 263"/>
        <xdr:cNvSpPr/>
      </xdr:nvSpPr>
      <xdr:spPr>
        <a:xfrm>
          <a:off x="2857500" y="162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119702</xdr:rowOff>
    </xdr:from>
    <xdr:ext cx="534377" cy="259045"/>
    <xdr:sp macro="" textlink="">
      <xdr:nvSpPr>
        <xdr:cNvPr id="265" name="テキスト ボックス 264"/>
        <xdr:cNvSpPr txBox="1"/>
      </xdr:nvSpPr>
      <xdr:spPr>
        <a:xfrm>
          <a:off x="2641111" y="1606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4242</xdr:rowOff>
    </xdr:from>
    <xdr:to>
      <xdr:col>3</xdr:col>
      <xdr:colOff>3175</xdr:colOff>
      <xdr:row>95</xdr:row>
      <xdr:rowOff>105842</xdr:rowOff>
    </xdr:to>
    <xdr:sp macro="" textlink="">
      <xdr:nvSpPr>
        <xdr:cNvPr id="266" name="円/楕円 265"/>
        <xdr:cNvSpPr/>
      </xdr:nvSpPr>
      <xdr:spPr>
        <a:xfrm>
          <a:off x="1968500" y="162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122369</xdr:rowOff>
    </xdr:from>
    <xdr:ext cx="534377" cy="259045"/>
    <xdr:sp macro="" textlink="">
      <xdr:nvSpPr>
        <xdr:cNvPr id="267" name="テキスト ボックス 266"/>
        <xdr:cNvSpPr txBox="1"/>
      </xdr:nvSpPr>
      <xdr:spPr>
        <a:xfrm>
          <a:off x="1752111" y="160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142260</xdr:rowOff>
    </xdr:from>
    <xdr:to>
      <xdr:col>1</xdr:col>
      <xdr:colOff>485775</xdr:colOff>
      <xdr:row>95</xdr:row>
      <xdr:rowOff>72410</xdr:rowOff>
    </xdr:to>
    <xdr:sp macro="" textlink="">
      <xdr:nvSpPr>
        <xdr:cNvPr id="268" name="円/楕円 267"/>
        <xdr:cNvSpPr/>
      </xdr:nvSpPr>
      <xdr:spPr>
        <a:xfrm>
          <a:off x="1079500" y="1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88937</xdr:rowOff>
    </xdr:from>
    <xdr:ext cx="534377" cy="259045"/>
    <xdr:sp macro="" textlink="">
      <xdr:nvSpPr>
        <xdr:cNvPr id="269" name="テキスト ボックス 268"/>
        <xdr:cNvSpPr txBox="1"/>
      </xdr:nvSpPr>
      <xdr:spPr>
        <a:xfrm>
          <a:off x="863111" y="160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8092</xdr:rowOff>
    </xdr:from>
    <xdr:to>
      <xdr:col>15</xdr:col>
      <xdr:colOff>180975</xdr:colOff>
      <xdr:row>39</xdr:row>
      <xdr:rowOff>10378</xdr:rowOff>
    </xdr:to>
    <xdr:cxnSp macro="">
      <xdr:nvCxnSpPr>
        <xdr:cNvPr id="300" name="直線コネクタ 299"/>
        <xdr:cNvCxnSpPr/>
      </xdr:nvCxnSpPr>
      <xdr:spPr>
        <a:xfrm flipV="1">
          <a:off x="9639300" y="66946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157661</xdr:rowOff>
    </xdr:from>
    <xdr:to>
      <xdr:col>14</xdr:col>
      <xdr:colOff>28575</xdr:colOff>
      <xdr:row>39</xdr:row>
      <xdr:rowOff>10378</xdr:rowOff>
    </xdr:to>
    <xdr:cxnSp macro="">
      <xdr:nvCxnSpPr>
        <xdr:cNvPr id="303" name="直線コネクタ 302"/>
        <xdr:cNvCxnSpPr/>
      </xdr:nvCxnSpPr>
      <xdr:spPr>
        <a:xfrm>
          <a:off x="8750300" y="6501311"/>
          <a:ext cx="889000" cy="19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101818</xdr:rowOff>
    </xdr:from>
    <xdr:to>
      <xdr:col>12</xdr:col>
      <xdr:colOff>511175</xdr:colOff>
      <xdr:row>37</xdr:row>
      <xdr:rowOff>157661</xdr:rowOff>
    </xdr:to>
    <xdr:cxnSp macro="">
      <xdr:nvCxnSpPr>
        <xdr:cNvPr id="306" name="直線コネクタ 305"/>
        <xdr:cNvCxnSpPr/>
      </xdr:nvCxnSpPr>
      <xdr:spPr>
        <a:xfrm>
          <a:off x="7861300" y="6274018"/>
          <a:ext cx="889000" cy="2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154396</xdr:rowOff>
    </xdr:from>
    <xdr:to>
      <xdr:col>11</xdr:col>
      <xdr:colOff>307975</xdr:colOff>
      <xdr:row>36</xdr:row>
      <xdr:rowOff>101818</xdr:rowOff>
    </xdr:to>
    <xdr:cxnSp macro="">
      <xdr:nvCxnSpPr>
        <xdr:cNvPr id="309" name="直線コネクタ 308"/>
        <xdr:cNvCxnSpPr/>
      </xdr:nvCxnSpPr>
      <xdr:spPr>
        <a:xfrm>
          <a:off x="6972300" y="5812246"/>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128742</xdr:rowOff>
    </xdr:from>
    <xdr:to>
      <xdr:col>15</xdr:col>
      <xdr:colOff>231775</xdr:colOff>
      <xdr:row>39</xdr:row>
      <xdr:rowOff>58892</xdr:rowOff>
    </xdr:to>
    <xdr:sp macro="" textlink="">
      <xdr:nvSpPr>
        <xdr:cNvPr id="319" name="円/楕円 318"/>
        <xdr:cNvSpPr/>
      </xdr:nvSpPr>
      <xdr:spPr>
        <a:xfrm>
          <a:off x="104267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43669</xdr:rowOff>
    </xdr:from>
    <xdr:ext cx="378565" cy="259045"/>
    <xdr:sp macro="" textlink="">
      <xdr:nvSpPr>
        <xdr:cNvPr id="320" name="労働費該当値テキスト"/>
        <xdr:cNvSpPr txBox="1"/>
      </xdr:nvSpPr>
      <xdr:spPr>
        <a:xfrm>
          <a:off x="10528300" y="655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131028</xdr:rowOff>
    </xdr:from>
    <xdr:to>
      <xdr:col>14</xdr:col>
      <xdr:colOff>79375</xdr:colOff>
      <xdr:row>39</xdr:row>
      <xdr:rowOff>61178</xdr:rowOff>
    </xdr:to>
    <xdr:sp macro="" textlink="">
      <xdr:nvSpPr>
        <xdr:cNvPr id="321" name="円/楕円 320"/>
        <xdr:cNvSpPr/>
      </xdr:nvSpPr>
      <xdr:spPr>
        <a:xfrm>
          <a:off x="95885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52305</xdr:rowOff>
    </xdr:from>
    <xdr:ext cx="378565" cy="259045"/>
    <xdr:sp macro="" textlink="">
      <xdr:nvSpPr>
        <xdr:cNvPr id="322" name="テキスト ボックス 321"/>
        <xdr:cNvSpPr txBox="1"/>
      </xdr:nvSpPr>
      <xdr:spPr>
        <a:xfrm>
          <a:off x="9450017" y="673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106861</xdr:rowOff>
    </xdr:from>
    <xdr:to>
      <xdr:col>12</xdr:col>
      <xdr:colOff>561975</xdr:colOff>
      <xdr:row>38</xdr:row>
      <xdr:rowOff>37012</xdr:rowOff>
    </xdr:to>
    <xdr:sp macro="" textlink="">
      <xdr:nvSpPr>
        <xdr:cNvPr id="323" name="円/楕円 322"/>
        <xdr:cNvSpPr/>
      </xdr:nvSpPr>
      <xdr:spPr>
        <a:xfrm>
          <a:off x="8699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28139</xdr:rowOff>
    </xdr:from>
    <xdr:ext cx="378565" cy="259045"/>
    <xdr:sp macro="" textlink="">
      <xdr:nvSpPr>
        <xdr:cNvPr id="324" name="テキスト ボックス 323"/>
        <xdr:cNvSpPr txBox="1"/>
      </xdr:nvSpPr>
      <xdr:spPr>
        <a:xfrm>
          <a:off x="8561017" y="654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51018</xdr:rowOff>
    </xdr:from>
    <xdr:to>
      <xdr:col>11</xdr:col>
      <xdr:colOff>358775</xdr:colOff>
      <xdr:row>36</xdr:row>
      <xdr:rowOff>152618</xdr:rowOff>
    </xdr:to>
    <xdr:sp macro="" textlink="">
      <xdr:nvSpPr>
        <xdr:cNvPr id="325" name="円/楕円 324"/>
        <xdr:cNvSpPr/>
      </xdr:nvSpPr>
      <xdr:spPr>
        <a:xfrm>
          <a:off x="7810500" y="62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143745</xdr:rowOff>
    </xdr:from>
    <xdr:ext cx="469744" cy="259045"/>
    <xdr:sp macro="" textlink="">
      <xdr:nvSpPr>
        <xdr:cNvPr id="326" name="テキスト ボックス 325"/>
        <xdr:cNvSpPr txBox="1"/>
      </xdr:nvSpPr>
      <xdr:spPr>
        <a:xfrm>
          <a:off x="7626427" y="631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103596</xdr:rowOff>
    </xdr:from>
    <xdr:to>
      <xdr:col>10</xdr:col>
      <xdr:colOff>155575</xdr:colOff>
      <xdr:row>34</xdr:row>
      <xdr:rowOff>33746</xdr:rowOff>
    </xdr:to>
    <xdr:sp macro="" textlink="">
      <xdr:nvSpPr>
        <xdr:cNvPr id="327" name="円/楕円 326"/>
        <xdr:cNvSpPr/>
      </xdr:nvSpPr>
      <xdr:spPr>
        <a:xfrm>
          <a:off x="6921500" y="5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24873</xdr:rowOff>
    </xdr:from>
    <xdr:ext cx="469744" cy="259045"/>
    <xdr:sp macro="" textlink="">
      <xdr:nvSpPr>
        <xdr:cNvPr id="328" name="テキスト ボックス 327"/>
        <xdr:cNvSpPr txBox="1"/>
      </xdr:nvSpPr>
      <xdr:spPr>
        <a:xfrm>
          <a:off x="6737427" y="585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147598</xdr:rowOff>
    </xdr:from>
    <xdr:to>
      <xdr:col>15</xdr:col>
      <xdr:colOff>180975</xdr:colOff>
      <xdr:row>57</xdr:row>
      <xdr:rowOff>150256</xdr:rowOff>
    </xdr:to>
    <xdr:cxnSp macro="">
      <xdr:nvCxnSpPr>
        <xdr:cNvPr id="353" name="直線コネクタ 352"/>
        <xdr:cNvCxnSpPr/>
      </xdr:nvCxnSpPr>
      <xdr:spPr>
        <a:xfrm>
          <a:off x="9639300" y="9920248"/>
          <a:ext cx="8382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147598</xdr:rowOff>
    </xdr:from>
    <xdr:to>
      <xdr:col>14</xdr:col>
      <xdr:colOff>28575</xdr:colOff>
      <xdr:row>57</xdr:row>
      <xdr:rowOff>164429</xdr:rowOff>
    </xdr:to>
    <xdr:cxnSp macro="">
      <xdr:nvCxnSpPr>
        <xdr:cNvPr id="356" name="直線コネクタ 355"/>
        <xdr:cNvCxnSpPr/>
      </xdr:nvCxnSpPr>
      <xdr:spPr>
        <a:xfrm flipV="1">
          <a:off x="8750300" y="9920248"/>
          <a:ext cx="889000" cy="1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8" name="テキスト ボックス 357"/>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164429</xdr:rowOff>
    </xdr:from>
    <xdr:to>
      <xdr:col>12</xdr:col>
      <xdr:colOff>511175</xdr:colOff>
      <xdr:row>57</xdr:row>
      <xdr:rowOff>166155</xdr:rowOff>
    </xdr:to>
    <xdr:cxnSp macro="">
      <xdr:nvCxnSpPr>
        <xdr:cNvPr id="359" name="直線コネクタ 358"/>
        <xdr:cNvCxnSpPr/>
      </xdr:nvCxnSpPr>
      <xdr:spPr>
        <a:xfrm flipV="1">
          <a:off x="7861300" y="9937079"/>
          <a:ext cx="8890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61" name="テキスト ボックス 360"/>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162085</xdr:rowOff>
    </xdr:from>
    <xdr:to>
      <xdr:col>11</xdr:col>
      <xdr:colOff>307975</xdr:colOff>
      <xdr:row>57</xdr:row>
      <xdr:rowOff>166155</xdr:rowOff>
    </xdr:to>
    <xdr:cxnSp macro="">
      <xdr:nvCxnSpPr>
        <xdr:cNvPr id="362" name="直線コネクタ 361"/>
        <xdr:cNvCxnSpPr/>
      </xdr:nvCxnSpPr>
      <xdr:spPr>
        <a:xfrm>
          <a:off x="6972300" y="9934735"/>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4" name="テキスト ボックス 363"/>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6" name="テキスト ボックス 365"/>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99456</xdr:rowOff>
    </xdr:from>
    <xdr:to>
      <xdr:col>15</xdr:col>
      <xdr:colOff>231775</xdr:colOff>
      <xdr:row>58</xdr:row>
      <xdr:rowOff>29606</xdr:rowOff>
    </xdr:to>
    <xdr:sp macro="" textlink="">
      <xdr:nvSpPr>
        <xdr:cNvPr id="372" name="円/楕円 371"/>
        <xdr:cNvSpPr/>
      </xdr:nvSpPr>
      <xdr:spPr>
        <a:xfrm>
          <a:off x="10426700" y="98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14383</xdr:rowOff>
    </xdr:from>
    <xdr:ext cx="469744" cy="259045"/>
    <xdr:sp macro="" textlink="">
      <xdr:nvSpPr>
        <xdr:cNvPr id="373" name="農林水産業費該当値テキスト"/>
        <xdr:cNvSpPr txBox="1"/>
      </xdr:nvSpPr>
      <xdr:spPr>
        <a:xfrm>
          <a:off x="10528300" y="978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96798</xdr:rowOff>
    </xdr:from>
    <xdr:to>
      <xdr:col>14</xdr:col>
      <xdr:colOff>79375</xdr:colOff>
      <xdr:row>58</xdr:row>
      <xdr:rowOff>26948</xdr:rowOff>
    </xdr:to>
    <xdr:sp macro="" textlink="">
      <xdr:nvSpPr>
        <xdr:cNvPr id="374" name="円/楕円 373"/>
        <xdr:cNvSpPr/>
      </xdr:nvSpPr>
      <xdr:spPr>
        <a:xfrm>
          <a:off x="9588500" y="98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18075</xdr:rowOff>
    </xdr:from>
    <xdr:ext cx="469744" cy="259045"/>
    <xdr:sp macro="" textlink="">
      <xdr:nvSpPr>
        <xdr:cNvPr id="375" name="テキスト ボックス 374"/>
        <xdr:cNvSpPr txBox="1"/>
      </xdr:nvSpPr>
      <xdr:spPr>
        <a:xfrm>
          <a:off x="9404427" y="996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113629</xdr:rowOff>
    </xdr:from>
    <xdr:to>
      <xdr:col>12</xdr:col>
      <xdr:colOff>561975</xdr:colOff>
      <xdr:row>58</xdr:row>
      <xdr:rowOff>43779</xdr:rowOff>
    </xdr:to>
    <xdr:sp macro="" textlink="">
      <xdr:nvSpPr>
        <xdr:cNvPr id="376" name="円/楕円 375"/>
        <xdr:cNvSpPr/>
      </xdr:nvSpPr>
      <xdr:spPr>
        <a:xfrm>
          <a:off x="8699500" y="988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34906</xdr:rowOff>
    </xdr:from>
    <xdr:ext cx="469744" cy="259045"/>
    <xdr:sp macro="" textlink="">
      <xdr:nvSpPr>
        <xdr:cNvPr id="377" name="テキスト ボックス 376"/>
        <xdr:cNvSpPr txBox="1"/>
      </xdr:nvSpPr>
      <xdr:spPr>
        <a:xfrm>
          <a:off x="8515427" y="997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115355</xdr:rowOff>
    </xdr:from>
    <xdr:to>
      <xdr:col>11</xdr:col>
      <xdr:colOff>358775</xdr:colOff>
      <xdr:row>58</xdr:row>
      <xdr:rowOff>45505</xdr:rowOff>
    </xdr:to>
    <xdr:sp macro="" textlink="">
      <xdr:nvSpPr>
        <xdr:cNvPr id="378" name="円/楕円 377"/>
        <xdr:cNvSpPr/>
      </xdr:nvSpPr>
      <xdr:spPr>
        <a:xfrm>
          <a:off x="7810500" y="98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36632</xdr:rowOff>
    </xdr:from>
    <xdr:ext cx="469744" cy="259045"/>
    <xdr:sp macro="" textlink="">
      <xdr:nvSpPr>
        <xdr:cNvPr id="379" name="テキスト ボックス 378"/>
        <xdr:cNvSpPr txBox="1"/>
      </xdr:nvSpPr>
      <xdr:spPr>
        <a:xfrm>
          <a:off x="7626427" y="998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111285</xdr:rowOff>
    </xdr:from>
    <xdr:to>
      <xdr:col>10</xdr:col>
      <xdr:colOff>155575</xdr:colOff>
      <xdr:row>58</xdr:row>
      <xdr:rowOff>41435</xdr:rowOff>
    </xdr:to>
    <xdr:sp macro="" textlink="">
      <xdr:nvSpPr>
        <xdr:cNvPr id="380" name="円/楕円 379"/>
        <xdr:cNvSpPr/>
      </xdr:nvSpPr>
      <xdr:spPr>
        <a:xfrm>
          <a:off x="6921500" y="98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32562</xdr:rowOff>
    </xdr:from>
    <xdr:ext cx="469744" cy="259045"/>
    <xdr:sp macro="" textlink="">
      <xdr:nvSpPr>
        <xdr:cNvPr id="381" name="テキスト ボックス 380"/>
        <xdr:cNvSpPr txBox="1"/>
      </xdr:nvSpPr>
      <xdr:spPr>
        <a:xfrm>
          <a:off x="6737427" y="99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38293</xdr:rowOff>
    </xdr:from>
    <xdr:to>
      <xdr:col>15</xdr:col>
      <xdr:colOff>180975</xdr:colOff>
      <xdr:row>74</xdr:row>
      <xdr:rowOff>68376</xdr:rowOff>
    </xdr:to>
    <xdr:cxnSp macro="">
      <xdr:nvCxnSpPr>
        <xdr:cNvPr id="408" name="直線コネクタ 407"/>
        <xdr:cNvCxnSpPr/>
      </xdr:nvCxnSpPr>
      <xdr:spPr>
        <a:xfrm flipV="1">
          <a:off x="9639300" y="12725593"/>
          <a:ext cx="8382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90896</xdr:rowOff>
    </xdr:from>
    <xdr:ext cx="534377" cy="259045"/>
    <xdr:sp macro="" textlink="">
      <xdr:nvSpPr>
        <xdr:cNvPr id="409" name="商工費平均値テキスト"/>
        <xdr:cNvSpPr txBox="1"/>
      </xdr:nvSpPr>
      <xdr:spPr>
        <a:xfrm>
          <a:off x="10528300" y="1312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86527</xdr:rowOff>
    </xdr:from>
    <xdr:to>
      <xdr:col>14</xdr:col>
      <xdr:colOff>28575</xdr:colOff>
      <xdr:row>74</xdr:row>
      <xdr:rowOff>68376</xdr:rowOff>
    </xdr:to>
    <xdr:cxnSp macro="">
      <xdr:nvCxnSpPr>
        <xdr:cNvPr id="411" name="直線コネクタ 410"/>
        <xdr:cNvCxnSpPr/>
      </xdr:nvCxnSpPr>
      <xdr:spPr>
        <a:xfrm>
          <a:off x="8750300" y="12602377"/>
          <a:ext cx="8890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70299</xdr:rowOff>
    </xdr:from>
    <xdr:ext cx="534377" cy="259045"/>
    <xdr:sp macro="" textlink="">
      <xdr:nvSpPr>
        <xdr:cNvPr id="413" name="テキスト ボックス 412"/>
        <xdr:cNvSpPr txBox="1"/>
      </xdr:nvSpPr>
      <xdr:spPr>
        <a:xfrm>
          <a:off x="9372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86527</xdr:rowOff>
    </xdr:from>
    <xdr:to>
      <xdr:col>12</xdr:col>
      <xdr:colOff>511175</xdr:colOff>
      <xdr:row>74</xdr:row>
      <xdr:rowOff>37927</xdr:rowOff>
    </xdr:to>
    <xdr:cxnSp macro="">
      <xdr:nvCxnSpPr>
        <xdr:cNvPr id="414" name="直線コネクタ 413"/>
        <xdr:cNvCxnSpPr/>
      </xdr:nvCxnSpPr>
      <xdr:spPr>
        <a:xfrm flipV="1">
          <a:off x="7861300" y="12602377"/>
          <a:ext cx="889000" cy="1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78849</xdr:rowOff>
    </xdr:from>
    <xdr:ext cx="534377" cy="259045"/>
    <xdr:sp macro="" textlink="">
      <xdr:nvSpPr>
        <xdr:cNvPr id="416" name="テキスト ボックス 415"/>
        <xdr:cNvSpPr txBox="1"/>
      </xdr:nvSpPr>
      <xdr:spPr>
        <a:xfrm>
          <a:off x="8483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22862</xdr:rowOff>
    </xdr:from>
    <xdr:to>
      <xdr:col>11</xdr:col>
      <xdr:colOff>307975</xdr:colOff>
      <xdr:row>74</xdr:row>
      <xdr:rowOff>37927</xdr:rowOff>
    </xdr:to>
    <xdr:cxnSp macro="">
      <xdr:nvCxnSpPr>
        <xdr:cNvPr id="417" name="直線コネクタ 416"/>
        <xdr:cNvCxnSpPr/>
      </xdr:nvCxnSpPr>
      <xdr:spPr>
        <a:xfrm>
          <a:off x="6972300" y="12710162"/>
          <a:ext cx="8890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89044</xdr:rowOff>
    </xdr:from>
    <xdr:ext cx="534377" cy="259045"/>
    <xdr:sp macro="" textlink="">
      <xdr:nvSpPr>
        <xdr:cNvPr id="419" name="テキスト ボックス 418"/>
        <xdr:cNvSpPr txBox="1"/>
      </xdr:nvSpPr>
      <xdr:spPr>
        <a:xfrm>
          <a:off x="7594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81225</xdr:rowOff>
    </xdr:from>
    <xdr:ext cx="534377" cy="259045"/>
    <xdr:sp macro="" textlink="">
      <xdr:nvSpPr>
        <xdr:cNvPr id="421" name="テキスト ボックス 420"/>
        <xdr:cNvSpPr txBox="1"/>
      </xdr:nvSpPr>
      <xdr:spPr>
        <a:xfrm>
          <a:off x="6705111" y="1328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158943</xdr:rowOff>
    </xdr:from>
    <xdr:to>
      <xdr:col>15</xdr:col>
      <xdr:colOff>231775</xdr:colOff>
      <xdr:row>74</xdr:row>
      <xdr:rowOff>89093</xdr:rowOff>
    </xdr:to>
    <xdr:sp macro="" textlink="">
      <xdr:nvSpPr>
        <xdr:cNvPr id="427" name="円/楕円 426"/>
        <xdr:cNvSpPr/>
      </xdr:nvSpPr>
      <xdr:spPr>
        <a:xfrm>
          <a:off x="10426700" y="1267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10370</xdr:rowOff>
    </xdr:from>
    <xdr:ext cx="534377" cy="259045"/>
    <xdr:sp macro="" textlink="">
      <xdr:nvSpPr>
        <xdr:cNvPr id="428" name="商工費該当値テキスト"/>
        <xdr:cNvSpPr txBox="1"/>
      </xdr:nvSpPr>
      <xdr:spPr>
        <a:xfrm>
          <a:off x="10528300" y="125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34,436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17576</xdr:rowOff>
    </xdr:from>
    <xdr:to>
      <xdr:col>14</xdr:col>
      <xdr:colOff>79375</xdr:colOff>
      <xdr:row>74</xdr:row>
      <xdr:rowOff>119176</xdr:rowOff>
    </xdr:to>
    <xdr:sp macro="" textlink="">
      <xdr:nvSpPr>
        <xdr:cNvPr id="429" name="円/楕円 428"/>
        <xdr:cNvSpPr/>
      </xdr:nvSpPr>
      <xdr:spPr>
        <a:xfrm>
          <a:off x="9588500" y="1270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135703</xdr:rowOff>
    </xdr:from>
    <xdr:ext cx="534377" cy="259045"/>
    <xdr:sp macro="" textlink="">
      <xdr:nvSpPr>
        <xdr:cNvPr id="430" name="テキスト ボックス 429"/>
        <xdr:cNvSpPr txBox="1"/>
      </xdr:nvSpPr>
      <xdr:spPr>
        <a:xfrm>
          <a:off x="9372111" y="1248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35727</xdr:rowOff>
    </xdr:from>
    <xdr:to>
      <xdr:col>12</xdr:col>
      <xdr:colOff>561975</xdr:colOff>
      <xdr:row>73</xdr:row>
      <xdr:rowOff>137327</xdr:rowOff>
    </xdr:to>
    <xdr:sp macro="" textlink="">
      <xdr:nvSpPr>
        <xdr:cNvPr id="431" name="円/楕円 430"/>
        <xdr:cNvSpPr/>
      </xdr:nvSpPr>
      <xdr:spPr>
        <a:xfrm>
          <a:off x="8699500" y="1255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153854</xdr:rowOff>
    </xdr:from>
    <xdr:ext cx="534377" cy="259045"/>
    <xdr:sp macro="" textlink="">
      <xdr:nvSpPr>
        <xdr:cNvPr id="432" name="テキスト ボックス 431"/>
        <xdr:cNvSpPr txBox="1"/>
      </xdr:nvSpPr>
      <xdr:spPr>
        <a:xfrm>
          <a:off x="8483111" y="1232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39,826</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158577</xdr:rowOff>
    </xdr:from>
    <xdr:to>
      <xdr:col>11</xdr:col>
      <xdr:colOff>358775</xdr:colOff>
      <xdr:row>74</xdr:row>
      <xdr:rowOff>88727</xdr:rowOff>
    </xdr:to>
    <xdr:sp macro="" textlink="">
      <xdr:nvSpPr>
        <xdr:cNvPr id="433" name="円/楕円 432"/>
        <xdr:cNvSpPr/>
      </xdr:nvSpPr>
      <xdr:spPr>
        <a:xfrm>
          <a:off x="7810500" y="126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105254</xdr:rowOff>
    </xdr:from>
    <xdr:ext cx="534377" cy="259045"/>
    <xdr:sp macro="" textlink="">
      <xdr:nvSpPr>
        <xdr:cNvPr id="434" name="テキスト ボックス 433"/>
        <xdr:cNvSpPr txBox="1"/>
      </xdr:nvSpPr>
      <xdr:spPr>
        <a:xfrm>
          <a:off x="7594111" y="124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34,452</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143512</xdr:rowOff>
    </xdr:from>
    <xdr:to>
      <xdr:col>10</xdr:col>
      <xdr:colOff>155575</xdr:colOff>
      <xdr:row>74</xdr:row>
      <xdr:rowOff>73662</xdr:rowOff>
    </xdr:to>
    <xdr:sp macro="" textlink="">
      <xdr:nvSpPr>
        <xdr:cNvPr id="435" name="円/楕円 434"/>
        <xdr:cNvSpPr/>
      </xdr:nvSpPr>
      <xdr:spPr>
        <a:xfrm>
          <a:off x="6921500" y="1265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90189</xdr:rowOff>
    </xdr:from>
    <xdr:ext cx="534377" cy="259045"/>
    <xdr:sp macro="" textlink="">
      <xdr:nvSpPr>
        <xdr:cNvPr id="436" name="テキスト ボックス 435"/>
        <xdr:cNvSpPr txBox="1"/>
      </xdr:nvSpPr>
      <xdr:spPr>
        <a:xfrm>
          <a:off x="6705111" y="1243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8072</xdr:rowOff>
    </xdr:from>
    <xdr:to>
      <xdr:col>15</xdr:col>
      <xdr:colOff>180975</xdr:colOff>
      <xdr:row>97</xdr:row>
      <xdr:rowOff>47034</xdr:rowOff>
    </xdr:to>
    <xdr:cxnSp macro="">
      <xdr:nvCxnSpPr>
        <xdr:cNvPr id="463" name="直線コネクタ 462"/>
        <xdr:cNvCxnSpPr/>
      </xdr:nvCxnSpPr>
      <xdr:spPr>
        <a:xfrm flipV="1">
          <a:off x="9639300" y="16638722"/>
          <a:ext cx="838200" cy="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4"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45394</xdr:rowOff>
    </xdr:from>
    <xdr:to>
      <xdr:col>14</xdr:col>
      <xdr:colOff>28575</xdr:colOff>
      <xdr:row>97</xdr:row>
      <xdr:rowOff>47034</xdr:rowOff>
    </xdr:to>
    <xdr:cxnSp macro="">
      <xdr:nvCxnSpPr>
        <xdr:cNvPr id="466" name="直線コネクタ 465"/>
        <xdr:cNvCxnSpPr/>
      </xdr:nvCxnSpPr>
      <xdr:spPr>
        <a:xfrm>
          <a:off x="8750300" y="16676044"/>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8" name="テキスト ボックス 467"/>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171306</xdr:rowOff>
    </xdr:from>
    <xdr:to>
      <xdr:col>12</xdr:col>
      <xdr:colOff>511175</xdr:colOff>
      <xdr:row>97</xdr:row>
      <xdr:rowOff>45394</xdr:rowOff>
    </xdr:to>
    <xdr:cxnSp macro="">
      <xdr:nvCxnSpPr>
        <xdr:cNvPr id="469" name="直線コネクタ 468"/>
        <xdr:cNvCxnSpPr/>
      </xdr:nvCxnSpPr>
      <xdr:spPr>
        <a:xfrm>
          <a:off x="7861300" y="16630506"/>
          <a:ext cx="889000" cy="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71" name="テキスト ボックス 470"/>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171306</xdr:rowOff>
    </xdr:from>
    <xdr:to>
      <xdr:col>11</xdr:col>
      <xdr:colOff>307975</xdr:colOff>
      <xdr:row>97</xdr:row>
      <xdr:rowOff>54418</xdr:rowOff>
    </xdr:to>
    <xdr:cxnSp macro="">
      <xdr:nvCxnSpPr>
        <xdr:cNvPr id="472" name="直線コネクタ 471"/>
        <xdr:cNvCxnSpPr/>
      </xdr:nvCxnSpPr>
      <xdr:spPr>
        <a:xfrm flipV="1">
          <a:off x="6972300" y="16630506"/>
          <a:ext cx="889000" cy="5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4" name="テキスト ボックス 473"/>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6" name="テキスト ボックス 475"/>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128722</xdr:rowOff>
    </xdr:from>
    <xdr:to>
      <xdr:col>15</xdr:col>
      <xdr:colOff>231775</xdr:colOff>
      <xdr:row>97</xdr:row>
      <xdr:rowOff>58872</xdr:rowOff>
    </xdr:to>
    <xdr:sp macro="" textlink="">
      <xdr:nvSpPr>
        <xdr:cNvPr id="482" name="円/楕円 481"/>
        <xdr:cNvSpPr/>
      </xdr:nvSpPr>
      <xdr:spPr>
        <a:xfrm>
          <a:off x="10426700" y="165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151599</xdr:rowOff>
    </xdr:from>
    <xdr:ext cx="534377" cy="259045"/>
    <xdr:sp macro="" textlink="">
      <xdr:nvSpPr>
        <xdr:cNvPr id="483" name="土木費該当値テキスト"/>
        <xdr:cNvSpPr txBox="1"/>
      </xdr:nvSpPr>
      <xdr:spPr>
        <a:xfrm>
          <a:off x="10528300" y="1643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66,290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167684</xdr:rowOff>
    </xdr:from>
    <xdr:to>
      <xdr:col>14</xdr:col>
      <xdr:colOff>79375</xdr:colOff>
      <xdr:row>97</xdr:row>
      <xdr:rowOff>97834</xdr:rowOff>
    </xdr:to>
    <xdr:sp macro="" textlink="">
      <xdr:nvSpPr>
        <xdr:cNvPr id="484" name="円/楕円 483"/>
        <xdr:cNvSpPr/>
      </xdr:nvSpPr>
      <xdr:spPr>
        <a:xfrm>
          <a:off x="9588500" y="166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114361</xdr:rowOff>
    </xdr:from>
    <xdr:ext cx="534377" cy="259045"/>
    <xdr:sp macro="" textlink="">
      <xdr:nvSpPr>
        <xdr:cNvPr id="485" name="テキスト ボックス 484"/>
        <xdr:cNvSpPr txBox="1"/>
      </xdr:nvSpPr>
      <xdr:spPr>
        <a:xfrm>
          <a:off x="9372111" y="1640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166044</xdr:rowOff>
    </xdr:from>
    <xdr:to>
      <xdr:col>12</xdr:col>
      <xdr:colOff>561975</xdr:colOff>
      <xdr:row>97</xdr:row>
      <xdr:rowOff>96194</xdr:rowOff>
    </xdr:to>
    <xdr:sp macro="" textlink="">
      <xdr:nvSpPr>
        <xdr:cNvPr id="486" name="円/楕円 485"/>
        <xdr:cNvSpPr/>
      </xdr:nvSpPr>
      <xdr:spPr>
        <a:xfrm>
          <a:off x="8699500" y="166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112721</xdr:rowOff>
    </xdr:from>
    <xdr:ext cx="534377" cy="259045"/>
    <xdr:sp macro="" textlink="">
      <xdr:nvSpPr>
        <xdr:cNvPr id="487" name="テキスト ボックス 486"/>
        <xdr:cNvSpPr txBox="1"/>
      </xdr:nvSpPr>
      <xdr:spPr>
        <a:xfrm>
          <a:off x="8483111" y="164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120506</xdr:rowOff>
    </xdr:from>
    <xdr:to>
      <xdr:col>11</xdr:col>
      <xdr:colOff>358775</xdr:colOff>
      <xdr:row>97</xdr:row>
      <xdr:rowOff>50656</xdr:rowOff>
    </xdr:to>
    <xdr:sp macro="" textlink="">
      <xdr:nvSpPr>
        <xdr:cNvPr id="488" name="円/楕円 487"/>
        <xdr:cNvSpPr/>
      </xdr:nvSpPr>
      <xdr:spPr>
        <a:xfrm>
          <a:off x="7810500" y="1657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67183</xdr:rowOff>
    </xdr:from>
    <xdr:ext cx="534377" cy="259045"/>
    <xdr:sp macro="" textlink="">
      <xdr:nvSpPr>
        <xdr:cNvPr id="489" name="テキスト ボックス 488"/>
        <xdr:cNvSpPr txBox="1"/>
      </xdr:nvSpPr>
      <xdr:spPr>
        <a:xfrm>
          <a:off x="7594111" y="163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3618</xdr:rowOff>
    </xdr:from>
    <xdr:to>
      <xdr:col>10</xdr:col>
      <xdr:colOff>155575</xdr:colOff>
      <xdr:row>97</xdr:row>
      <xdr:rowOff>105218</xdr:rowOff>
    </xdr:to>
    <xdr:sp macro="" textlink="">
      <xdr:nvSpPr>
        <xdr:cNvPr id="490" name="円/楕円 489"/>
        <xdr:cNvSpPr/>
      </xdr:nvSpPr>
      <xdr:spPr>
        <a:xfrm>
          <a:off x="6921500" y="166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121745</xdr:rowOff>
    </xdr:from>
    <xdr:ext cx="534377" cy="259045"/>
    <xdr:sp macro="" textlink="">
      <xdr:nvSpPr>
        <xdr:cNvPr id="491" name="テキスト ボックス 490"/>
        <xdr:cNvSpPr txBox="1"/>
      </xdr:nvSpPr>
      <xdr:spPr>
        <a:xfrm>
          <a:off x="6705111" y="1640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47638</xdr:rowOff>
    </xdr:from>
    <xdr:to>
      <xdr:col>23</xdr:col>
      <xdr:colOff>517525</xdr:colOff>
      <xdr:row>33</xdr:row>
      <xdr:rowOff>37427</xdr:rowOff>
    </xdr:to>
    <xdr:cxnSp macro="">
      <xdr:nvCxnSpPr>
        <xdr:cNvPr id="520" name="直線コネクタ 519"/>
        <xdr:cNvCxnSpPr/>
      </xdr:nvCxnSpPr>
      <xdr:spPr>
        <a:xfrm flipV="1">
          <a:off x="15481300" y="5191138"/>
          <a:ext cx="838200" cy="50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134967</xdr:rowOff>
    </xdr:from>
    <xdr:ext cx="534377" cy="259045"/>
    <xdr:sp macro="" textlink="">
      <xdr:nvSpPr>
        <xdr:cNvPr id="521" name="消防費平均値テキスト"/>
        <xdr:cNvSpPr txBox="1"/>
      </xdr:nvSpPr>
      <xdr:spPr>
        <a:xfrm>
          <a:off x="16370300" y="630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37427</xdr:rowOff>
    </xdr:from>
    <xdr:to>
      <xdr:col>22</xdr:col>
      <xdr:colOff>365125</xdr:colOff>
      <xdr:row>33</xdr:row>
      <xdr:rowOff>158331</xdr:rowOff>
    </xdr:to>
    <xdr:cxnSp macro="">
      <xdr:nvCxnSpPr>
        <xdr:cNvPr id="523" name="直線コネクタ 522"/>
        <xdr:cNvCxnSpPr/>
      </xdr:nvCxnSpPr>
      <xdr:spPr>
        <a:xfrm flipV="1">
          <a:off x="14592300" y="5695277"/>
          <a:ext cx="889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68089</xdr:rowOff>
    </xdr:from>
    <xdr:ext cx="534377" cy="259045"/>
    <xdr:sp macro="" textlink="">
      <xdr:nvSpPr>
        <xdr:cNvPr id="525" name="テキスト ボックス 524"/>
        <xdr:cNvSpPr txBox="1"/>
      </xdr:nvSpPr>
      <xdr:spPr>
        <a:xfrm>
          <a:off x="15214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88633</xdr:rowOff>
    </xdr:from>
    <xdr:to>
      <xdr:col>21</xdr:col>
      <xdr:colOff>161925</xdr:colOff>
      <xdr:row>33</xdr:row>
      <xdr:rowOff>158331</xdr:rowOff>
    </xdr:to>
    <xdr:cxnSp macro="">
      <xdr:nvCxnSpPr>
        <xdr:cNvPr id="526" name="直線コネクタ 525"/>
        <xdr:cNvCxnSpPr/>
      </xdr:nvCxnSpPr>
      <xdr:spPr>
        <a:xfrm>
          <a:off x="13703300" y="5746483"/>
          <a:ext cx="889000" cy="6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71086</xdr:rowOff>
    </xdr:from>
    <xdr:ext cx="534377" cy="259045"/>
    <xdr:sp macro="" textlink="">
      <xdr:nvSpPr>
        <xdr:cNvPr id="528" name="テキスト ボックス 527"/>
        <xdr:cNvSpPr txBox="1"/>
      </xdr:nvSpPr>
      <xdr:spPr>
        <a:xfrm>
          <a:off x="14325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88633</xdr:rowOff>
    </xdr:from>
    <xdr:to>
      <xdr:col>19</xdr:col>
      <xdr:colOff>644525</xdr:colOff>
      <xdr:row>34</xdr:row>
      <xdr:rowOff>5397</xdr:rowOff>
    </xdr:to>
    <xdr:cxnSp macro="">
      <xdr:nvCxnSpPr>
        <xdr:cNvPr id="529" name="直線コネクタ 528"/>
        <xdr:cNvCxnSpPr/>
      </xdr:nvCxnSpPr>
      <xdr:spPr>
        <a:xfrm flipV="1">
          <a:off x="12814300" y="5746483"/>
          <a:ext cx="889000" cy="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31" name="テキスト ボックス 530"/>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140784</xdr:rowOff>
    </xdr:from>
    <xdr:ext cx="534377" cy="259045"/>
    <xdr:sp macro="" textlink="">
      <xdr:nvSpPr>
        <xdr:cNvPr id="533" name="テキスト ボックス 532"/>
        <xdr:cNvSpPr txBox="1"/>
      </xdr:nvSpPr>
      <xdr:spPr>
        <a:xfrm>
          <a:off x="12547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29</xdr:row>
      <xdr:rowOff>168288</xdr:rowOff>
    </xdr:from>
    <xdr:to>
      <xdr:col>23</xdr:col>
      <xdr:colOff>568325</xdr:colOff>
      <xdr:row>30</xdr:row>
      <xdr:rowOff>98438</xdr:rowOff>
    </xdr:to>
    <xdr:sp macro="" textlink="">
      <xdr:nvSpPr>
        <xdr:cNvPr id="539" name="円/楕円 538"/>
        <xdr:cNvSpPr/>
      </xdr:nvSpPr>
      <xdr:spPr>
        <a:xfrm>
          <a:off x="16268700" y="514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121315</xdr:rowOff>
    </xdr:from>
    <xdr:ext cx="599010" cy="259045"/>
    <xdr:sp macro="" textlink="">
      <xdr:nvSpPr>
        <xdr:cNvPr id="540" name="消防費該当値テキスト"/>
        <xdr:cNvSpPr txBox="1"/>
      </xdr:nvSpPr>
      <xdr:spPr>
        <a:xfrm>
          <a:off x="16370300" y="509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121,249</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158077</xdr:rowOff>
    </xdr:from>
    <xdr:to>
      <xdr:col>22</xdr:col>
      <xdr:colOff>415925</xdr:colOff>
      <xdr:row>33</xdr:row>
      <xdr:rowOff>88227</xdr:rowOff>
    </xdr:to>
    <xdr:sp macro="" textlink="">
      <xdr:nvSpPr>
        <xdr:cNvPr id="541" name="円/楕円 540"/>
        <xdr:cNvSpPr/>
      </xdr:nvSpPr>
      <xdr:spPr>
        <a:xfrm>
          <a:off x="15430500" y="56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104754</xdr:rowOff>
    </xdr:from>
    <xdr:ext cx="534377" cy="259045"/>
    <xdr:sp macro="" textlink="">
      <xdr:nvSpPr>
        <xdr:cNvPr id="542" name="テキスト ボックス 541"/>
        <xdr:cNvSpPr txBox="1"/>
      </xdr:nvSpPr>
      <xdr:spPr>
        <a:xfrm>
          <a:off x="15214111" y="54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81,553</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107531</xdr:rowOff>
    </xdr:from>
    <xdr:to>
      <xdr:col>21</xdr:col>
      <xdr:colOff>212725</xdr:colOff>
      <xdr:row>34</xdr:row>
      <xdr:rowOff>37681</xdr:rowOff>
    </xdr:to>
    <xdr:sp macro="" textlink="">
      <xdr:nvSpPr>
        <xdr:cNvPr id="543" name="円/楕円 542"/>
        <xdr:cNvSpPr/>
      </xdr:nvSpPr>
      <xdr:spPr>
        <a:xfrm>
          <a:off x="14541500" y="57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54208</xdr:rowOff>
    </xdr:from>
    <xdr:ext cx="534377" cy="259045"/>
    <xdr:sp macro="" textlink="">
      <xdr:nvSpPr>
        <xdr:cNvPr id="544" name="テキスト ボックス 543"/>
        <xdr:cNvSpPr txBox="1"/>
      </xdr:nvSpPr>
      <xdr:spPr>
        <a:xfrm>
          <a:off x="14325111" y="554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72,033</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37833</xdr:rowOff>
    </xdr:from>
    <xdr:to>
      <xdr:col>20</xdr:col>
      <xdr:colOff>9525</xdr:colOff>
      <xdr:row>33</xdr:row>
      <xdr:rowOff>139433</xdr:rowOff>
    </xdr:to>
    <xdr:sp macro="" textlink="">
      <xdr:nvSpPr>
        <xdr:cNvPr id="545" name="円/楕円 544"/>
        <xdr:cNvSpPr/>
      </xdr:nvSpPr>
      <xdr:spPr>
        <a:xfrm>
          <a:off x="13652500" y="56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155960</xdr:rowOff>
    </xdr:from>
    <xdr:ext cx="534377" cy="259045"/>
    <xdr:sp macro="" textlink="">
      <xdr:nvSpPr>
        <xdr:cNvPr id="546" name="テキスト ボックス 545"/>
        <xdr:cNvSpPr txBox="1"/>
      </xdr:nvSpPr>
      <xdr:spPr>
        <a:xfrm>
          <a:off x="13436111" y="547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77,521</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126047</xdr:rowOff>
    </xdr:from>
    <xdr:to>
      <xdr:col>18</xdr:col>
      <xdr:colOff>492125</xdr:colOff>
      <xdr:row>34</xdr:row>
      <xdr:rowOff>56197</xdr:rowOff>
    </xdr:to>
    <xdr:sp macro="" textlink="">
      <xdr:nvSpPr>
        <xdr:cNvPr id="547" name="円/楕円 546"/>
        <xdr:cNvSpPr/>
      </xdr:nvSpPr>
      <xdr:spPr>
        <a:xfrm>
          <a:off x="12763500" y="57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72724</xdr:rowOff>
    </xdr:from>
    <xdr:ext cx="534377" cy="259045"/>
    <xdr:sp macro="" textlink="">
      <xdr:nvSpPr>
        <xdr:cNvPr id="548" name="テキスト ボックス 547"/>
        <xdr:cNvSpPr txBox="1"/>
      </xdr:nvSpPr>
      <xdr:spPr>
        <a:xfrm>
          <a:off x="12547111" y="555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84695</xdr:rowOff>
    </xdr:from>
    <xdr:to>
      <xdr:col>23</xdr:col>
      <xdr:colOff>517525</xdr:colOff>
      <xdr:row>57</xdr:row>
      <xdr:rowOff>111468</xdr:rowOff>
    </xdr:to>
    <xdr:cxnSp macro="">
      <xdr:nvCxnSpPr>
        <xdr:cNvPr id="577" name="直線コネクタ 576"/>
        <xdr:cNvCxnSpPr/>
      </xdr:nvCxnSpPr>
      <xdr:spPr>
        <a:xfrm flipV="1">
          <a:off x="15481300" y="9857345"/>
          <a:ext cx="838200" cy="2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8"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111468</xdr:rowOff>
    </xdr:from>
    <xdr:to>
      <xdr:col>22</xdr:col>
      <xdr:colOff>365125</xdr:colOff>
      <xdr:row>57</xdr:row>
      <xdr:rowOff>111734</xdr:rowOff>
    </xdr:to>
    <xdr:cxnSp macro="">
      <xdr:nvCxnSpPr>
        <xdr:cNvPr id="580" name="直線コネクタ 579"/>
        <xdr:cNvCxnSpPr/>
      </xdr:nvCxnSpPr>
      <xdr:spPr>
        <a:xfrm flipV="1">
          <a:off x="14592300" y="9884118"/>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2" name="テキスト ボックス 581"/>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104819</xdr:rowOff>
    </xdr:from>
    <xdr:to>
      <xdr:col>21</xdr:col>
      <xdr:colOff>161925</xdr:colOff>
      <xdr:row>57</xdr:row>
      <xdr:rowOff>111734</xdr:rowOff>
    </xdr:to>
    <xdr:cxnSp macro="">
      <xdr:nvCxnSpPr>
        <xdr:cNvPr id="583" name="直線コネクタ 582"/>
        <xdr:cNvCxnSpPr/>
      </xdr:nvCxnSpPr>
      <xdr:spPr>
        <a:xfrm>
          <a:off x="13703300" y="9877469"/>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5" name="テキスト ボックス 584"/>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65756</xdr:rowOff>
    </xdr:from>
    <xdr:to>
      <xdr:col>19</xdr:col>
      <xdr:colOff>644525</xdr:colOff>
      <xdr:row>57</xdr:row>
      <xdr:rowOff>104819</xdr:rowOff>
    </xdr:to>
    <xdr:cxnSp macro="">
      <xdr:nvCxnSpPr>
        <xdr:cNvPr id="586" name="直線コネクタ 585"/>
        <xdr:cNvCxnSpPr/>
      </xdr:nvCxnSpPr>
      <xdr:spPr>
        <a:xfrm>
          <a:off x="12814300" y="9838406"/>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8" name="テキスト ボックス 587"/>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32080</xdr:rowOff>
    </xdr:from>
    <xdr:ext cx="534377" cy="259045"/>
    <xdr:sp macro="" textlink="">
      <xdr:nvSpPr>
        <xdr:cNvPr id="590" name="テキスト ボックス 589"/>
        <xdr:cNvSpPr txBox="1"/>
      </xdr:nvSpPr>
      <xdr:spPr>
        <a:xfrm>
          <a:off x="12547111" y="9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33895</xdr:rowOff>
    </xdr:from>
    <xdr:to>
      <xdr:col>23</xdr:col>
      <xdr:colOff>568325</xdr:colOff>
      <xdr:row>57</xdr:row>
      <xdr:rowOff>135495</xdr:rowOff>
    </xdr:to>
    <xdr:sp macro="" textlink="">
      <xdr:nvSpPr>
        <xdr:cNvPr id="596" name="円/楕円 595"/>
        <xdr:cNvSpPr/>
      </xdr:nvSpPr>
      <xdr:spPr>
        <a:xfrm>
          <a:off x="16268700" y="9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56772</xdr:rowOff>
    </xdr:from>
    <xdr:ext cx="534377" cy="259045"/>
    <xdr:sp macro="" textlink="">
      <xdr:nvSpPr>
        <xdr:cNvPr id="597" name="教育費該当値テキスト"/>
        <xdr:cNvSpPr txBox="1"/>
      </xdr:nvSpPr>
      <xdr:spPr>
        <a:xfrm>
          <a:off x="16370300" y="965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79,437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60668</xdr:rowOff>
    </xdr:from>
    <xdr:to>
      <xdr:col>22</xdr:col>
      <xdr:colOff>415925</xdr:colOff>
      <xdr:row>57</xdr:row>
      <xdr:rowOff>162268</xdr:rowOff>
    </xdr:to>
    <xdr:sp macro="" textlink="">
      <xdr:nvSpPr>
        <xdr:cNvPr id="598" name="円/楕円 597"/>
        <xdr:cNvSpPr/>
      </xdr:nvSpPr>
      <xdr:spPr>
        <a:xfrm>
          <a:off x="15430500" y="98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7345</xdr:rowOff>
    </xdr:from>
    <xdr:ext cx="534377" cy="259045"/>
    <xdr:sp macro="" textlink="">
      <xdr:nvSpPr>
        <xdr:cNvPr id="599" name="テキスト ボックス 598"/>
        <xdr:cNvSpPr txBox="1"/>
      </xdr:nvSpPr>
      <xdr:spPr>
        <a:xfrm>
          <a:off x="15214111" y="960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60934</xdr:rowOff>
    </xdr:from>
    <xdr:to>
      <xdr:col>21</xdr:col>
      <xdr:colOff>212725</xdr:colOff>
      <xdr:row>57</xdr:row>
      <xdr:rowOff>162534</xdr:rowOff>
    </xdr:to>
    <xdr:sp macro="" textlink="">
      <xdr:nvSpPr>
        <xdr:cNvPr id="600" name="円/楕円 599"/>
        <xdr:cNvSpPr/>
      </xdr:nvSpPr>
      <xdr:spPr>
        <a:xfrm>
          <a:off x="14541500" y="98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7611</xdr:rowOff>
    </xdr:from>
    <xdr:ext cx="534377" cy="259045"/>
    <xdr:sp macro="" textlink="">
      <xdr:nvSpPr>
        <xdr:cNvPr id="601" name="テキスト ボックス 600"/>
        <xdr:cNvSpPr txBox="1"/>
      </xdr:nvSpPr>
      <xdr:spPr>
        <a:xfrm>
          <a:off x="14325111" y="96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54019</xdr:rowOff>
    </xdr:from>
    <xdr:to>
      <xdr:col>20</xdr:col>
      <xdr:colOff>9525</xdr:colOff>
      <xdr:row>57</xdr:row>
      <xdr:rowOff>155619</xdr:rowOff>
    </xdr:to>
    <xdr:sp macro="" textlink="">
      <xdr:nvSpPr>
        <xdr:cNvPr id="602" name="円/楕円 601"/>
        <xdr:cNvSpPr/>
      </xdr:nvSpPr>
      <xdr:spPr>
        <a:xfrm>
          <a:off x="13652500" y="98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696</xdr:rowOff>
    </xdr:from>
    <xdr:ext cx="534377" cy="259045"/>
    <xdr:sp macro="" textlink="">
      <xdr:nvSpPr>
        <xdr:cNvPr id="603" name="テキスト ボックス 602"/>
        <xdr:cNvSpPr txBox="1"/>
      </xdr:nvSpPr>
      <xdr:spPr>
        <a:xfrm>
          <a:off x="13436111" y="960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14956</xdr:rowOff>
    </xdr:from>
    <xdr:to>
      <xdr:col>18</xdr:col>
      <xdr:colOff>492125</xdr:colOff>
      <xdr:row>57</xdr:row>
      <xdr:rowOff>116556</xdr:rowOff>
    </xdr:to>
    <xdr:sp macro="" textlink="">
      <xdr:nvSpPr>
        <xdr:cNvPr id="604" name="円/楕円 603"/>
        <xdr:cNvSpPr/>
      </xdr:nvSpPr>
      <xdr:spPr>
        <a:xfrm>
          <a:off x="12763500" y="978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133083</xdr:rowOff>
    </xdr:from>
    <xdr:ext cx="534377" cy="259045"/>
    <xdr:sp macro="" textlink="">
      <xdr:nvSpPr>
        <xdr:cNvPr id="605" name="テキスト ボックス 604"/>
        <xdr:cNvSpPr txBox="1"/>
      </xdr:nvSpPr>
      <xdr:spPr>
        <a:xfrm>
          <a:off x="12547111" y="95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3" name="円/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249299" cy="259045"/>
    <xdr:sp macro="" textlink="">
      <xdr:nvSpPr>
        <xdr:cNvPr id="654" name="災害復旧費該当値テキスト"/>
        <xdr:cNvSpPr txBox="1"/>
      </xdr:nvSpPr>
      <xdr:spPr>
        <a:xfrm>
          <a:off x="16370300" y="13454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5" name="円/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6" name="テキスト ボックス 65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9" name="円/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0" name="テキスト ボックス 65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105860</xdr:rowOff>
    </xdr:from>
    <xdr:to>
      <xdr:col>23</xdr:col>
      <xdr:colOff>517525</xdr:colOff>
      <xdr:row>95</xdr:row>
      <xdr:rowOff>122166</xdr:rowOff>
    </xdr:to>
    <xdr:cxnSp macro="">
      <xdr:nvCxnSpPr>
        <xdr:cNvPr id="691" name="直線コネクタ 690"/>
        <xdr:cNvCxnSpPr/>
      </xdr:nvCxnSpPr>
      <xdr:spPr>
        <a:xfrm flipV="1">
          <a:off x="15481300" y="16393610"/>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2"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122166</xdr:rowOff>
    </xdr:from>
    <xdr:to>
      <xdr:col>22</xdr:col>
      <xdr:colOff>365125</xdr:colOff>
      <xdr:row>95</xdr:row>
      <xdr:rowOff>160107</xdr:rowOff>
    </xdr:to>
    <xdr:cxnSp macro="">
      <xdr:nvCxnSpPr>
        <xdr:cNvPr id="694" name="直線コネクタ 693"/>
        <xdr:cNvCxnSpPr/>
      </xdr:nvCxnSpPr>
      <xdr:spPr>
        <a:xfrm flipV="1">
          <a:off x="14592300" y="16409916"/>
          <a:ext cx="889000" cy="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137096</xdr:rowOff>
    </xdr:from>
    <xdr:ext cx="534377" cy="259045"/>
    <xdr:sp macro="" textlink="">
      <xdr:nvSpPr>
        <xdr:cNvPr id="696" name="テキスト ボックス 695"/>
        <xdr:cNvSpPr txBox="1"/>
      </xdr:nvSpPr>
      <xdr:spPr>
        <a:xfrm>
          <a:off x="15214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160107</xdr:rowOff>
    </xdr:from>
    <xdr:to>
      <xdr:col>21</xdr:col>
      <xdr:colOff>161925</xdr:colOff>
      <xdr:row>95</xdr:row>
      <xdr:rowOff>167415</xdr:rowOff>
    </xdr:to>
    <xdr:cxnSp macro="">
      <xdr:nvCxnSpPr>
        <xdr:cNvPr id="697" name="直線コネクタ 696"/>
        <xdr:cNvCxnSpPr/>
      </xdr:nvCxnSpPr>
      <xdr:spPr>
        <a:xfrm flipV="1">
          <a:off x="13703300" y="16447857"/>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134269</xdr:rowOff>
    </xdr:from>
    <xdr:ext cx="534377" cy="259045"/>
    <xdr:sp macro="" textlink="">
      <xdr:nvSpPr>
        <xdr:cNvPr id="699" name="テキスト ボックス 698"/>
        <xdr:cNvSpPr txBox="1"/>
      </xdr:nvSpPr>
      <xdr:spPr>
        <a:xfrm>
          <a:off x="14325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154163</xdr:rowOff>
    </xdr:from>
    <xdr:to>
      <xdr:col>19</xdr:col>
      <xdr:colOff>644525</xdr:colOff>
      <xdr:row>95</xdr:row>
      <xdr:rowOff>167415</xdr:rowOff>
    </xdr:to>
    <xdr:cxnSp macro="">
      <xdr:nvCxnSpPr>
        <xdr:cNvPr id="700" name="直線コネクタ 699"/>
        <xdr:cNvCxnSpPr/>
      </xdr:nvCxnSpPr>
      <xdr:spPr>
        <a:xfrm>
          <a:off x="12814300" y="16441913"/>
          <a:ext cx="889000" cy="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134954</xdr:rowOff>
    </xdr:from>
    <xdr:ext cx="534377" cy="259045"/>
    <xdr:sp macro="" textlink="">
      <xdr:nvSpPr>
        <xdr:cNvPr id="702" name="テキスト ボックス 701"/>
        <xdr:cNvSpPr txBox="1"/>
      </xdr:nvSpPr>
      <xdr:spPr>
        <a:xfrm>
          <a:off x="13436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125094</xdr:rowOff>
    </xdr:from>
    <xdr:ext cx="534377" cy="259045"/>
    <xdr:sp macro="" textlink="">
      <xdr:nvSpPr>
        <xdr:cNvPr id="704" name="テキスト ボックス 703"/>
        <xdr:cNvSpPr txBox="1"/>
      </xdr:nvSpPr>
      <xdr:spPr>
        <a:xfrm>
          <a:off x="12547111" y="1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55060</xdr:rowOff>
    </xdr:from>
    <xdr:to>
      <xdr:col>23</xdr:col>
      <xdr:colOff>568325</xdr:colOff>
      <xdr:row>95</xdr:row>
      <xdr:rowOff>156660</xdr:rowOff>
    </xdr:to>
    <xdr:sp macro="" textlink="">
      <xdr:nvSpPr>
        <xdr:cNvPr id="710" name="円/楕円 709"/>
        <xdr:cNvSpPr/>
      </xdr:nvSpPr>
      <xdr:spPr>
        <a:xfrm>
          <a:off x="16268700" y="163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77937</xdr:rowOff>
    </xdr:from>
    <xdr:ext cx="534377" cy="259045"/>
    <xdr:sp macro="" textlink="">
      <xdr:nvSpPr>
        <xdr:cNvPr id="711" name="公債費該当値テキスト"/>
        <xdr:cNvSpPr txBox="1"/>
      </xdr:nvSpPr>
      <xdr:spPr>
        <a:xfrm>
          <a:off x="16370300" y="161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81,941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71366</xdr:rowOff>
    </xdr:from>
    <xdr:to>
      <xdr:col>22</xdr:col>
      <xdr:colOff>415925</xdr:colOff>
      <xdr:row>96</xdr:row>
      <xdr:rowOff>1516</xdr:rowOff>
    </xdr:to>
    <xdr:sp macro="" textlink="">
      <xdr:nvSpPr>
        <xdr:cNvPr id="712" name="円/楕円 711"/>
        <xdr:cNvSpPr/>
      </xdr:nvSpPr>
      <xdr:spPr>
        <a:xfrm>
          <a:off x="15430500" y="163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18043</xdr:rowOff>
    </xdr:from>
    <xdr:ext cx="534377" cy="259045"/>
    <xdr:sp macro="" textlink="">
      <xdr:nvSpPr>
        <xdr:cNvPr id="713" name="テキスト ボックス 712"/>
        <xdr:cNvSpPr txBox="1"/>
      </xdr:nvSpPr>
      <xdr:spPr>
        <a:xfrm>
          <a:off x="15214111" y="161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109307</xdr:rowOff>
    </xdr:from>
    <xdr:to>
      <xdr:col>21</xdr:col>
      <xdr:colOff>212725</xdr:colOff>
      <xdr:row>96</xdr:row>
      <xdr:rowOff>39457</xdr:rowOff>
    </xdr:to>
    <xdr:sp macro="" textlink="">
      <xdr:nvSpPr>
        <xdr:cNvPr id="714" name="円/楕円 713"/>
        <xdr:cNvSpPr/>
      </xdr:nvSpPr>
      <xdr:spPr>
        <a:xfrm>
          <a:off x="14541500" y="1639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55984</xdr:rowOff>
    </xdr:from>
    <xdr:ext cx="534377" cy="259045"/>
    <xdr:sp macro="" textlink="">
      <xdr:nvSpPr>
        <xdr:cNvPr id="715" name="テキスト ボックス 714"/>
        <xdr:cNvSpPr txBox="1"/>
      </xdr:nvSpPr>
      <xdr:spPr>
        <a:xfrm>
          <a:off x="14325111" y="161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116615</xdr:rowOff>
    </xdr:from>
    <xdr:to>
      <xdr:col>20</xdr:col>
      <xdr:colOff>9525</xdr:colOff>
      <xdr:row>96</xdr:row>
      <xdr:rowOff>46765</xdr:rowOff>
    </xdr:to>
    <xdr:sp macro="" textlink="">
      <xdr:nvSpPr>
        <xdr:cNvPr id="716" name="円/楕円 715"/>
        <xdr:cNvSpPr/>
      </xdr:nvSpPr>
      <xdr:spPr>
        <a:xfrm>
          <a:off x="13652500" y="164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63292</xdr:rowOff>
    </xdr:from>
    <xdr:ext cx="534377" cy="259045"/>
    <xdr:sp macro="" textlink="">
      <xdr:nvSpPr>
        <xdr:cNvPr id="717" name="テキスト ボックス 716"/>
        <xdr:cNvSpPr txBox="1"/>
      </xdr:nvSpPr>
      <xdr:spPr>
        <a:xfrm>
          <a:off x="13436111" y="161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103363</xdr:rowOff>
    </xdr:from>
    <xdr:to>
      <xdr:col>18</xdr:col>
      <xdr:colOff>492125</xdr:colOff>
      <xdr:row>96</xdr:row>
      <xdr:rowOff>33513</xdr:rowOff>
    </xdr:to>
    <xdr:sp macro="" textlink="">
      <xdr:nvSpPr>
        <xdr:cNvPr id="718" name="円/楕円 717"/>
        <xdr:cNvSpPr/>
      </xdr:nvSpPr>
      <xdr:spPr>
        <a:xfrm>
          <a:off x="12763500" y="1639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50040</xdr:rowOff>
    </xdr:from>
    <xdr:ext cx="534377" cy="259045"/>
    <xdr:sp macro="" textlink="">
      <xdr:nvSpPr>
        <xdr:cNvPr id="719" name="テキスト ボックス 718"/>
        <xdr:cNvSpPr txBox="1"/>
      </xdr:nvSpPr>
      <xdr:spPr>
        <a:xfrm>
          <a:off x="12547111" y="161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当町の人口は</a:t>
          </a:r>
          <a:r>
            <a:rPr lang="en-US" altLang="ja-JP" sz="1100" b="0" i="0" baseline="0">
              <a:solidFill>
                <a:schemeClr val="dk1"/>
              </a:solidFill>
              <a:effectLst/>
              <a:latin typeface="+mn-lt"/>
              <a:ea typeface="+mn-ea"/>
              <a:cs typeface="+mn-cs"/>
            </a:rPr>
            <a:t>12,000</a:t>
          </a:r>
          <a:r>
            <a:rPr lang="ja-JP" altLang="ja-JP" sz="1100" b="0" i="0" baseline="0">
              <a:solidFill>
                <a:schemeClr val="dk1"/>
              </a:solidFill>
              <a:effectLst/>
              <a:latin typeface="+mn-lt"/>
              <a:ea typeface="+mn-ea"/>
              <a:cs typeface="+mn-cs"/>
            </a:rPr>
            <a:t>人ほどであるが、年間を通じて</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人もの観光客が訪れる県内有数の観光地であり、観光客へ対応するために人口を大きく上回る処理能力を有したごみ処理施設、下水道施設の維持管理や消防力の充実に経費をかけざるをえない状況となっている。そのため、住民一人当たりのコストは類似団体と比べて非常に高くなっている。その中でも、消防費や衛生費が特に高い数値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特に消防費と民生費が大幅増となった。消防費については、老朽化した消防自動車の更新と消防無線デジタル化により、大幅増となった。民生費は老人福祉費、児童福祉費が減となったが、社会福祉費、特に国民健康保険特別会計への繰出金が前年度に比べ</a:t>
          </a:r>
          <a:r>
            <a:rPr lang="en-US" altLang="ja-JP" sz="1100" b="0" i="0" baseline="0">
              <a:solidFill>
                <a:schemeClr val="dk1"/>
              </a:solidFill>
              <a:effectLst/>
              <a:latin typeface="+mn-lt"/>
              <a:ea typeface="+mn-ea"/>
              <a:cs typeface="+mn-cs"/>
            </a:rPr>
            <a:t>95.5%</a:t>
          </a:r>
          <a:r>
            <a:rPr lang="ja-JP" altLang="ja-JP" sz="1100" b="0" i="0" baseline="0">
              <a:solidFill>
                <a:schemeClr val="dk1"/>
              </a:solidFill>
              <a:effectLst/>
              <a:latin typeface="+mn-lt"/>
              <a:ea typeface="+mn-ea"/>
              <a:cs typeface="+mn-cs"/>
            </a:rPr>
            <a:t>の増となったため、全体として大幅増となっている。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実質収支額について</a:t>
          </a:r>
          <a:r>
            <a:rPr lang="en-US" altLang="ja-JP" sz="1000" b="0" i="0" baseline="0">
              <a:solidFill>
                <a:schemeClr val="dk1"/>
              </a:solidFill>
              <a:effectLst/>
              <a:latin typeface="+mn-lt"/>
              <a:ea typeface="+mn-ea"/>
              <a:cs typeface="+mn-cs"/>
            </a:rPr>
            <a:t>23</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年度は</a:t>
          </a:r>
          <a:r>
            <a:rPr lang="en-US" altLang="ja-JP" sz="1000" b="0" i="0" baseline="0">
              <a:solidFill>
                <a:schemeClr val="dk1"/>
              </a:solidFill>
              <a:effectLst/>
              <a:latin typeface="+mn-lt"/>
              <a:ea typeface="+mn-ea"/>
              <a:cs typeface="+mn-cs"/>
            </a:rPr>
            <a:t>3.3</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7.9%</a:t>
          </a:r>
          <a:r>
            <a:rPr lang="ja-JP" altLang="ja-JP" sz="1000" b="0" i="0" baseline="0">
              <a:solidFill>
                <a:schemeClr val="dk1"/>
              </a:solidFill>
              <a:effectLst/>
              <a:latin typeface="+mn-lt"/>
              <a:ea typeface="+mn-ea"/>
              <a:cs typeface="+mn-cs"/>
            </a:rPr>
            <a:t>を確保している。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において、歳入は、評価替えにより基幹税目である固定資産税が大幅に減となったものの、ふるさと納税寄付金が大幅に増えたことにより、総額としては増となった。歳出については、消防無線デジタル化事業や消防車両整備事業等により、前年度より大幅に増えた。歳入、歳出ともに大幅増となったが、歳入の増の方が大きかったので、結果として実質収支が大幅に増えた。</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財政調整基金は、</a:t>
          </a:r>
          <a:r>
            <a:rPr lang="ja-JP" altLang="en-US" sz="1000" b="0" i="0" baseline="0">
              <a:solidFill>
                <a:schemeClr val="dk1"/>
              </a:solidFill>
              <a:effectLst/>
              <a:latin typeface="+mn-lt"/>
              <a:ea typeface="+mn-ea"/>
              <a:cs typeface="+mn-cs"/>
            </a:rPr>
            <a:t>箱根山</a:t>
          </a:r>
          <a:r>
            <a:rPr lang="ja-JP" altLang="ja-JP" sz="1000" b="0" i="0" baseline="0">
              <a:solidFill>
                <a:schemeClr val="dk1"/>
              </a:solidFill>
              <a:effectLst/>
              <a:latin typeface="+mn-lt"/>
              <a:ea typeface="+mn-ea"/>
              <a:cs typeface="+mn-cs"/>
            </a:rPr>
            <a:t>噴火警戒レベルに伴う対策のため、取崩額が大幅増となった。積立も行ったが、取崩額の増の方が大きかったため、全体的に大幅減となった。</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財源確保のための取り崩しが続いており、緊急時の対応としての残高としては、依然として不足していることから、今後も基金残高の増に向けて努力していく必要がある。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4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年度に引き続き赤字はなく、全会計黒字となった。</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一般会計において、歳入は、評価替えにより基幹税目である固定資産税が大幅に減となったものの、ふるさと納税寄付金が大幅に増えたことにより、総額としては増となった。歳出については、消防無線デジタル化事業や消防車両整備事業等により、前年度より大幅に増えた。歳入、歳出ともに大幅増となったが、歳入の増の方が大きかったので、結果として実質収支が大幅に増えた。</a:t>
          </a:r>
          <a:endParaRPr lang="ja-JP" altLang="ja-JP" sz="1100">
            <a:effectLst/>
          </a:endParaRPr>
        </a:p>
        <a:p>
          <a:pPr rtl="0"/>
          <a:r>
            <a:rPr lang="ja-JP" altLang="ja-JP" sz="1100" b="0" i="0" baseline="0">
              <a:solidFill>
                <a:schemeClr val="dk1"/>
              </a:solidFill>
              <a:effectLst/>
              <a:latin typeface="+mn-lt"/>
              <a:ea typeface="+mn-ea"/>
              <a:cs typeface="+mn-cs"/>
            </a:rPr>
            <a:t>　　しかし、年間</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以上もの観光客へ対応をするために必要な経費をかけざるをえない状況であることから、依然として見た目以上に厳しい財政状況が続いている。</a:t>
          </a:r>
          <a:endParaRPr lang="ja-JP" altLang="ja-JP" sz="1100">
            <a:effectLst/>
          </a:endParaRPr>
        </a:p>
        <a:p>
          <a:pPr rtl="0"/>
          <a:r>
            <a:rPr lang="ja-JP" altLang="ja-JP" sz="1100" b="0" i="0" baseline="0">
              <a:solidFill>
                <a:schemeClr val="dk1"/>
              </a:solidFill>
              <a:effectLst/>
              <a:latin typeface="+mn-lt"/>
              <a:ea typeface="+mn-ea"/>
              <a:cs typeface="+mn-cs"/>
            </a:rPr>
            <a:t>　今後も各会計において歳出の抑制と歳入の確保に努め、黒字額の維持、増加を図っていく。</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9706852</v>
      </c>
      <c r="BO4" s="409"/>
      <c r="BP4" s="409"/>
      <c r="BQ4" s="409"/>
      <c r="BR4" s="409"/>
      <c r="BS4" s="409"/>
      <c r="BT4" s="409"/>
      <c r="BU4" s="410"/>
      <c r="BV4" s="408">
        <v>8845441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6.9</v>
      </c>
      <c r="CU4" s="586"/>
      <c r="CV4" s="586"/>
      <c r="CW4" s="586"/>
      <c r="CX4" s="586"/>
      <c r="CY4" s="586"/>
      <c r="CZ4" s="586"/>
      <c r="DA4" s="587"/>
      <c r="DB4" s="585">
        <v>3.9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9308706</v>
      </c>
      <c r="BO5" s="414"/>
      <c r="BP5" s="414"/>
      <c r="BQ5" s="414"/>
      <c r="BR5" s="414"/>
      <c r="BS5" s="414"/>
      <c r="BT5" s="414"/>
      <c r="BU5" s="415"/>
      <c r="BV5" s="413">
        <v>8607724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96.7</v>
      </c>
      <c r="CU5" s="384"/>
      <c r="CV5" s="384"/>
      <c r="CW5" s="384"/>
      <c r="CX5" s="384"/>
      <c r="CY5" s="384"/>
      <c r="CZ5" s="384"/>
      <c r="DA5" s="385"/>
      <c r="DB5" s="383">
        <v>97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85</v>
      </c>
      <c r="AV6" s="471"/>
      <c r="AW6" s="471"/>
      <c r="AX6" s="471"/>
      <c r="AY6" s="393" t="s">
        <v>86</v>
      </c>
      <c r="AZ6" s="394"/>
      <c r="BA6" s="394"/>
      <c r="BB6" s="394"/>
      <c r="BC6" s="394"/>
      <c r="BD6" s="394"/>
      <c r="BE6" s="394"/>
      <c r="BF6" s="394"/>
      <c r="BG6" s="394"/>
      <c r="BH6" s="394"/>
      <c r="BI6" s="394"/>
      <c r="BJ6" s="394"/>
      <c r="BK6" s="394"/>
      <c r="BL6" s="394"/>
      <c r="BM6" s="395"/>
      <c r="BN6" s="413">
        <v>398146</v>
      </c>
      <c r="BO6" s="414"/>
      <c r="BP6" s="414"/>
      <c r="BQ6" s="414"/>
      <c r="BR6" s="414"/>
      <c r="BS6" s="414"/>
      <c r="BT6" s="414"/>
      <c r="BU6" s="415"/>
      <c r="BV6" s="413">
        <v>237717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96.7</v>
      </c>
      <c r="CU6" s="560"/>
      <c r="CV6" s="560"/>
      <c r="CW6" s="560"/>
      <c r="CX6" s="560"/>
      <c r="CY6" s="560"/>
      <c r="CZ6" s="560"/>
      <c r="DA6" s="561"/>
      <c r="DB6" s="559">
        <v>97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77</v>
      </c>
      <c r="AV7" s="471"/>
      <c r="AW7" s="471"/>
      <c r="AX7" s="471"/>
      <c r="AY7" s="393" t="s">
        <v>89</v>
      </c>
      <c r="AZ7" s="394"/>
      <c r="BA7" s="394"/>
      <c r="BB7" s="394"/>
      <c r="BC7" s="394"/>
      <c r="BD7" s="394"/>
      <c r="BE7" s="394"/>
      <c r="BF7" s="394"/>
      <c r="BG7" s="394"/>
      <c r="BH7" s="394"/>
      <c r="BI7" s="394"/>
      <c r="BJ7" s="394"/>
      <c r="BK7" s="394"/>
      <c r="BL7" s="394"/>
      <c r="BM7" s="395"/>
      <c r="BN7" s="413">
        <v>1839</v>
      </c>
      <c r="BO7" s="414"/>
      <c r="BP7" s="414"/>
      <c r="BQ7" s="414"/>
      <c r="BR7" s="414"/>
      <c r="BS7" s="414"/>
      <c r="BT7" s="414"/>
      <c r="BU7" s="415"/>
      <c r="BV7" s="413">
        <v>6588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5767524</v>
      </c>
      <c r="CU7" s="414"/>
      <c r="CV7" s="414"/>
      <c r="CW7" s="414"/>
      <c r="CX7" s="414"/>
      <c r="CY7" s="414"/>
      <c r="CZ7" s="414"/>
      <c r="DA7" s="415"/>
      <c r="DB7" s="413">
        <v>5953173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396307</v>
      </c>
      <c r="BO8" s="414"/>
      <c r="BP8" s="414"/>
      <c r="BQ8" s="414"/>
      <c r="BR8" s="414"/>
      <c r="BS8" s="414"/>
      <c r="BT8" s="414"/>
      <c r="BU8" s="415"/>
      <c r="BV8" s="413">
        <v>231129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1.41</v>
      </c>
      <c r="CU8" s="523"/>
      <c r="CV8" s="523"/>
      <c r="CW8" s="523"/>
      <c r="CX8" s="523"/>
      <c r="CY8" s="523"/>
      <c r="CZ8" s="523"/>
      <c r="DA8" s="524"/>
      <c r="DB8" s="522">
        <v>1.44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11786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165178</v>
      </c>
      <c r="BO9" s="414"/>
      <c r="BP9" s="414"/>
      <c r="BQ9" s="414"/>
      <c r="BR9" s="414"/>
      <c r="BS9" s="414"/>
      <c r="BT9" s="414"/>
      <c r="BU9" s="415"/>
      <c r="BV9" s="413">
        <v>-230503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12.4</v>
      </c>
      <c r="CU9" s="384"/>
      <c r="CV9" s="384"/>
      <c r="CW9" s="384"/>
      <c r="CX9" s="384"/>
      <c r="CY9" s="384"/>
      <c r="CZ9" s="384"/>
      <c r="DA9" s="385"/>
      <c r="DB9" s="383">
        <v>13.1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13853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100458</v>
      </c>
      <c r="BO10" s="414"/>
      <c r="BP10" s="414"/>
      <c r="BQ10" s="414"/>
      <c r="BR10" s="414"/>
      <c r="BS10" s="414"/>
      <c r="BT10" s="414"/>
      <c r="BU10" s="415"/>
      <c r="BV10" s="413">
        <v>325848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12101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249557</v>
      </c>
      <c r="BO12" s="414"/>
      <c r="BP12" s="414"/>
      <c r="BQ12" s="414"/>
      <c r="BR12" s="414"/>
      <c r="BS12" s="414"/>
      <c r="BT12" s="414"/>
      <c r="BU12" s="415"/>
      <c r="BV12" s="413">
        <v>42237</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11914</v>
      </c>
      <c r="S13" s="515"/>
      <c r="T13" s="515"/>
      <c r="U13" s="515"/>
      <c r="V13" s="516"/>
      <c r="W13" s="502" t="s">
        <v>120</v>
      </c>
      <c r="X13" s="426"/>
      <c r="Y13" s="426"/>
      <c r="Z13" s="426"/>
      <c r="AA13" s="426"/>
      <c r="AB13" s="427"/>
      <c r="AC13" s="389">
        <v>50</v>
      </c>
      <c r="AD13" s="390"/>
      <c r="AE13" s="390"/>
      <c r="AF13" s="390"/>
      <c r="AG13" s="391"/>
      <c r="AH13" s="389">
        <v>80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16079</v>
      </c>
      <c r="BO13" s="414"/>
      <c r="BP13" s="414"/>
      <c r="BQ13" s="414"/>
      <c r="BR13" s="414"/>
      <c r="BS13" s="414"/>
      <c r="BT13" s="414"/>
      <c r="BU13" s="415"/>
      <c r="BV13" s="413">
        <v>53108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11.7</v>
      </c>
      <c r="CU13" s="384"/>
      <c r="CV13" s="384"/>
      <c r="CW13" s="384"/>
      <c r="CX13" s="384"/>
      <c r="CY13" s="384"/>
      <c r="CZ13" s="384"/>
      <c r="DA13" s="385"/>
      <c r="DB13" s="383">
        <v>10.4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12480</v>
      </c>
      <c r="S14" s="515"/>
      <c r="T14" s="515"/>
      <c r="U14" s="515"/>
      <c r="V14" s="516"/>
      <c r="W14" s="517"/>
      <c r="X14" s="429"/>
      <c r="Y14" s="429"/>
      <c r="Z14" s="429"/>
      <c r="AA14" s="429"/>
      <c r="AB14" s="430"/>
      <c r="AC14" s="507">
        <v>0.6</v>
      </c>
      <c r="AD14" s="508"/>
      <c r="AE14" s="508"/>
      <c r="AF14" s="508"/>
      <c r="AG14" s="509"/>
      <c r="AH14" s="507">
        <v>0.9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105.9</v>
      </c>
      <c r="CU14" s="486"/>
      <c r="CV14" s="486"/>
      <c r="CW14" s="486"/>
      <c r="CX14" s="486"/>
      <c r="CY14" s="486"/>
      <c r="CZ14" s="486"/>
      <c r="DA14" s="487"/>
      <c r="DB14" s="518">
        <v>103.7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12281</v>
      </c>
      <c r="S15" s="515"/>
      <c r="T15" s="515"/>
      <c r="U15" s="515"/>
      <c r="V15" s="516"/>
      <c r="W15" s="502" t="s">
        <v>127</v>
      </c>
      <c r="X15" s="426"/>
      <c r="Y15" s="426"/>
      <c r="Z15" s="426"/>
      <c r="AA15" s="426"/>
      <c r="AB15" s="427"/>
      <c r="AC15" s="389">
        <v>725</v>
      </c>
      <c r="AD15" s="390"/>
      <c r="AE15" s="390"/>
      <c r="AF15" s="390"/>
      <c r="AG15" s="391"/>
      <c r="AH15" s="389">
        <v>923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4396529</v>
      </c>
      <c r="BO15" s="409"/>
      <c r="BP15" s="409"/>
      <c r="BQ15" s="409"/>
      <c r="BR15" s="409"/>
      <c r="BS15" s="409"/>
      <c r="BT15" s="409"/>
      <c r="BU15" s="410"/>
      <c r="BV15" s="408">
        <v>4516963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8.9</v>
      </c>
      <c r="AD16" s="508"/>
      <c r="AE16" s="508"/>
      <c r="AF16" s="508"/>
      <c r="AG16" s="509"/>
      <c r="AH16" s="507">
        <v>10.4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3186233</v>
      </c>
      <c r="BO16" s="414"/>
      <c r="BP16" s="414"/>
      <c r="BQ16" s="414"/>
      <c r="BR16" s="414"/>
      <c r="BS16" s="414"/>
      <c r="BT16" s="414"/>
      <c r="BU16" s="415"/>
      <c r="BV16" s="413">
        <v>3090156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7400</v>
      </c>
      <c r="AD17" s="390"/>
      <c r="AE17" s="390"/>
      <c r="AF17" s="390"/>
      <c r="AG17" s="391"/>
      <c r="AH17" s="389">
        <v>7832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5767524</v>
      </c>
      <c r="BO17" s="414"/>
      <c r="BP17" s="414"/>
      <c r="BQ17" s="414"/>
      <c r="BR17" s="414"/>
      <c r="BS17" s="414"/>
      <c r="BT17" s="414"/>
      <c r="BU17" s="415"/>
      <c r="BV17" s="413">
        <v>5953173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92.86</v>
      </c>
      <c r="M18" s="478"/>
      <c r="N18" s="478"/>
      <c r="O18" s="478"/>
      <c r="P18" s="478"/>
      <c r="Q18" s="478"/>
      <c r="R18" s="479"/>
      <c r="S18" s="479"/>
      <c r="T18" s="479"/>
      <c r="U18" s="479"/>
      <c r="V18" s="480"/>
      <c r="W18" s="494"/>
      <c r="X18" s="495"/>
      <c r="Y18" s="495"/>
      <c r="Z18" s="495"/>
      <c r="AA18" s="495"/>
      <c r="AB18" s="503"/>
      <c r="AC18" s="377">
        <v>90.5</v>
      </c>
      <c r="AD18" s="378"/>
      <c r="AE18" s="378"/>
      <c r="AF18" s="378"/>
      <c r="AG18" s="481"/>
      <c r="AH18" s="377">
        <v>87.9</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6340030</v>
      </c>
      <c r="BO18" s="414"/>
      <c r="BP18" s="414"/>
      <c r="BQ18" s="414"/>
      <c r="BR18" s="414"/>
      <c r="BS18" s="414"/>
      <c r="BT18" s="414"/>
      <c r="BU18" s="415"/>
      <c r="BV18" s="413">
        <v>6532925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127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7869257</v>
      </c>
      <c r="BO19" s="414"/>
      <c r="BP19" s="414"/>
      <c r="BQ19" s="414"/>
      <c r="BR19" s="414"/>
      <c r="BS19" s="414"/>
      <c r="BT19" s="414"/>
      <c r="BU19" s="415"/>
      <c r="BV19" s="413">
        <v>7526833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6088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6541456</v>
      </c>
      <c r="BO23" s="414"/>
      <c r="BP23" s="414"/>
      <c r="BQ23" s="414"/>
      <c r="BR23" s="414"/>
      <c r="BS23" s="414"/>
      <c r="BT23" s="414"/>
      <c r="BU23" s="415"/>
      <c r="BV23" s="413">
        <v>6728768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7695</v>
      </c>
      <c r="R24" s="390"/>
      <c r="S24" s="390"/>
      <c r="T24" s="390"/>
      <c r="U24" s="390"/>
      <c r="V24" s="391"/>
      <c r="W24" s="455"/>
      <c r="X24" s="446"/>
      <c r="Y24" s="447"/>
      <c r="Z24" s="386" t="s">
        <v>150</v>
      </c>
      <c r="AA24" s="387"/>
      <c r="AB24" s="387"/>
      <c r="AC24" s="387"/>
      <c r="AD24" s="387"/>
      <c r="AE24" s="387"/>
      <c r="AF24" s="387"/>
      <c r="AG24" s="388"/>
      <c r="AH24" s="389">
        <v>331</v>
      </c>
      <c r="AI24" s="390"/>
      <c r="AJ24" s="390"/>
      <c r="AK24" s="390"/>
      <c r="AL24" s="391"/>
      <c r="AM24" s="389">
        <v>1002268</v>
      </c>
      <c r="AN24" s="390"/>
      <c r="AO24" s="390"/>
      <c r="AP24" s="390"/>
      <c r="AQ24" s="390"/>
      <c r="AR24" s="391"/>
      <c r="AS24" s="389">
        <v>3028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2876940</v>
      </c>
      <c r="BO24" s="414"/>
      <c r="BP24" s="414"/>
      <c r="BQ24" s="414"/>
      <c r="BR24" s="414"/>
      <c r="BS24" s="414"/>
      <c r="BT24" s="414"/>
      <c r="BU24" s="415"/>
      <c r="BV24" s="413">
        <v>3443585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6120</v>
      </c>
      <c r="R25" s="390"/>
      <c r="S25" s="390"/>
      <c r="T25" s="390"/>
      <c r="U25" s="390"/>
      <c r="V25" s="391"/>
      <c r="W25" s="455"/>
      <c r="X25" s="446"/>
      <c r="Y25" s="447"/>
      <c r="Z25" s="386" t="s">
        <v>153</v>
      </c>
      <c r="AA25" s="387"/>
      <c r="AB25" s="387"/>
      <c r="AC25" s="387"/>
      <c r="AD25" s="387"/>
      <c r="AE25" s="387"/>
      <c r="AF25" s="387"/>
      <c r="AG25" s="388"/>
      <c r="AH25" s="389">
        <v>96</v>
      </c>
      <c r="AI25" s="390"/>
      <c r="AJ25" s="390"/>
      <c r="AK25" s="390"/>
      <c r="AL25" s="391"/>
      <c r="AM25" s="389">
        <v>303744</v>
      </c>
      <c r="AN25" s="390"/>
      <c r="AO25" s="390"/>
      <c r="AP25" s="390"/>
      <c r="AQ25" s="390"/>
      <c r="AR25" s="391"/>
      <c r="AS25" s="389">
        <v>3164</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314212</v>
      </c>
      <c r="BO25" s="409"/>
      <c r="BP25" s="409"/>
      <c r="BQ25" s="409"/>
      <c r="BR25" s="409"/>
      <c r="BS25" s="409"/>
      <c r="BT25" s="409"/>
      <c r="BU25" s="410"/>
      <c r="BV25" s="408">
        <v>429532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5670</v>
      </c>
      <c r="R26" s="390"/>
      <c r="S26" s="390"/>
      <c r="T26" s="390"/>
      <c r="U26" s="390"/>
      <c r="V26" s="391"/>
      <c r="W26" s="455"/>
      <c r="X26" s="446"/>
      <c r="Y26" s="447"/>
      <c r="Z26" s="386" t="s">
        <v>156</v>
      </c>
      <c r="AA26" s="468"/>
      <c r="AB26" s="468"/>
      <c r="AC26" s="468"/>
      <c r="AD26" s="468"/>
      <c r="AE26" s="468"/>
      <c r="AF26" s="468"/>
      <c r="AG26" s="469"/>
      <c r="AH26" s="389">
        <v>10</v>
      </c>
      <c r="AI26" s="390"/>
      <c r="AJ26" s="390"/>
      <c r="AK26" s="390"/>
      <c r="AL26" s="391"/>
      <c r="AM26" s="389">
        <v>26560</v>
      </c>
      <c r="AN26" s="390"/>
      <c r="AO26" s="390"/>
      <c r="AP26" s="390"/>
      <c r="AQ26" s="390"/>
      <c r="AR26" s="391"/>
      <c r="AS26" s="389">
        <v>2656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3672</v>
      </c>
      <c r="R27" s="390"/>
      <c r="S27" s="390"/>
      <c r="T27" s="390"/>
      <c r="U27" s="390"/>
      <c r="V27" s="391"/>
      <c r="W27" s="455"/>
      <c r="X27" s="446"/>
      <c r="Y27" s="447"/>
      <c r="Z27" s="386" t="s">
        <v>159</v>
      </c>
      <c r="AA27" s="387"/>
      <c r="AB27" s="387"/>
      <c r="AC27" s="387"/>
      <c r="AD27" s="387"/>
      <c r="AE27" s="387"/>
      <c r="AF27" s="387"/>
      <c r="AG27" s="388"/>
      <c r="AH27" s="389">
        <v>4</v>
      </c>
      <c r="AI27" s="390"/>
      <c r="AJ27" s="390"/>
      <c r="AK27" s="390"/>
      <c r="AL27" s="391"/>
      <c r="AM27" s="389">
        <v>13321</v>
      </c>
      <c r="AN27" s="390"/>
      <c r="AO27" s="390"/>
      <c r="AP27" s="390"/>
      <c r="AQ27" s="390"/>
      <c r="AR27" s="391"/>
      <c r="AS27" s="389">
        <v>3330</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2952</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391307</v>
      </c>
      <c r="BO28" s="409"/>
      <c r="BP28" s="409"/>
      <c r="BQ28" s="409"/>
      <c r="BR28" s="409"/>
      <c r="BS28" s="409"/>
      <c r="BT28" s="409"/>
      <c r="BU28" s="410"/>
      <c r="BV28" s="408">
        <v>540406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12</v>
      </c>
      <c r="M29" s="390"/>
      <c r="N29" s="390"/>
      <c r="O29" s="390"/>
      <c r="P29" s="391"/>
      <c r="Q29" s="389">
        <v>2754</v>
      </c>
      <c r="R29" s="390"/>
      <c r="S29" s="390"/>
      <c r="T29" s="390"/>
      <c r="U29" s="390"/>
      <c r="V29" s="391"/>
      <c r="W29" s="456"/>
      <c r="X29" s="457"/>
      <c r="Y29" s="458"/>
      <c r="Z29" s="386" t="s">
        <v>166</v>
      </c>
      <c r="AA29" s="387"/>
      <c r="AB29" s="387"/>
      <c r="AC29" s="387"/>
      <c r="AD29" s="387"/>
      <c r="AE29" s="387"/>
      <c r="AF29" s="387"/>
      <c r="AG29" s="388"/>
      <c r="AH29" s="389">
        <v>335</v>
      </c>
      <c r="AI29" s="390"/>
      <c r="AJ29" s="390"/>
      <c r="AK29" s="390"/>
      <c r="AL29" s="391"/>
      <c r="AM29" s="389">
        <v>1015589</v>
      </c>
      <c r="AN29" s="390"/>
      <c r="AO29" s="390"/>
      <c r="AP29" s="390"/>
      <c r="AQ29" s="390"/>
      <c r="AR29" s="391"/>
      <c r="AS29" s="389">
        <v>3032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493227</v>
      </c>
      <c r="BO30" s="417"/>
      <c r="BP30" s="417"/>
      <c r="BQ30" s="417"/>
      <c r="BR30" s="417"/>
      <c r="BS30" s="417"/>
      <c r="BT30" s="417"/>
      <c r="BU30" s="418"/>
      <c r="BV30" s="416">
        <v>496589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箱根町外二カ市組合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（財）箱根町文化・スポーツ財団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育英奨学金特別会計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温泉特別会計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南足柄市外四カ市町組合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（財）箱根町観光協会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神奈川県市町村職員退職手当組合</v>
      </c>
      <c r="BZ36" s="372"/>
      <c r="CA36" s="372"/>
      <c r="CB36" s="372"/>
      <c r="CC36" s="372"/>
      <c r="CD36" s="372"/>
      <c r="CE36" s="372"/>
      <c r="CF36" s="372"/>
      <c r="CG36" s="372"/>
      <c r="CH36" s="372"/>
      <c r="CI36" s="372"/>
      <c r="CJ36" s="372"/>
      <c r="CK36" s="372"/>
      <c r="CL36" s="372"/>
      <c r="CM36" s="372"/>
      <c r="CN36" s="165"/>
      <c r="CO36" s="373">
        <f t="shared" si="3"/>
        <v>17</v>
      </c>
      <c r="CP36" s="373"/>
      <c r="CQ36" s="372" t="str">
        <f>IF('各会計、関係団体の財政状況及び健全化判断比率'!BS9="","",'各会計、関係団体の財政状況及び健全化判断比率'!BS9)</f>
        <v>（財）かながわ健康財団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神奈川県後期高齢者医療広域連合（一般会計）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神奈川県後期高齢者医療広域連合（後期高齢者特別会計）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神奈川県町村情報システム共同事業組合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6" t="s">
        <v>523</v>
      </c>
      <c r="D34" s="1186"/>
      <c r="E34" s="1187"/>
      <c r="F34" s="32">
        <v>3.69</v>
      </c>
      <c r="G34" s="33">
        <v>3.18</v>
      </c>
      <c r="H34" s="33">
        <v>7.56</v>
      </c>
      <c r="I34" s="33">
        <v>3.65</v>
      </c>
      <c r="J34" s="34">
        <v>6.66</v>
      </c>
      <c r="K34" s="22"/>
      <c r="L34" s="22"/>
      <c r="M34" s="22"/>
      <c r="N34" s="22"/>
      <c r="O34" s="22"/>
      <c r="P34" s="22"/>
    </row>
    <row r="35" spans="1:16" ht="39" customHeight="1" x14ac:dyDescent="0.15">
      <c r="A35" s="22"/>
      <c r="B35" s="35"/>
      <c r="C35" s="1180" t="s">
        <v>524</v>
      </c>
      <c r="D35" s="1181"/>
      <c r="E35" s="1182"/>
      <c r="F35" s="36">
        <v>2.37</v>
      </c>
      <c r="G35" s="37">
        <v>2.4700000000000002</v>
      </c>
      <c r="H35" s="37">
        <v>2.44</v>
      </c>
      <c r="I35" s="37">
        <v>2.83</v>
      </c>
      <c r="J35" s="38">
        <v>2.84</v>
      </c>
      <c r="K35" s="22"/>
      <c r="L35" s="22"/>
      <c r="M35" s="22"/>
      <c r="N35" s="22"/>
      <c r="O35" s="22"/>
      <c r="P35" s="22"/>
    </row>
    <row r="36" spans="1:16" ht="39" customHeight="1" x14ac:dyDescent="0.15">
      <c r="A36" s="22"/>
      <c r="B36" s="35"/>
      <c r="C36" s="1180" t="s">
        <v>525</v>
      </c>
      <c r="D36" s="1181"/>
      <c r="E36" s="1182"/>
      <c r="F36" s="36">
        <v>0.86</v>
      </c>
      <c r="G36" s="37">
        <v>0.64</v>
      </c>
      <c r="H36" s="37">
        <v>1.3</v>
      </c>
      <c r="I36" s="37">
        <v>1.1200000000000001</v>
      </c>
      <c r="J36" s="38">
        <v>1.29</v>
      </c>
      <c r="K36" s="22"/>
      <c r="L36" s="22"/>
      <c r="M36" s="22"/>
      <c r="N36" s="22"/>
      <c r="O36" s="22"/>
      <c r="P36" s="22"/>
    </row>
    <row r="37" spans="1:16" ht="39" customHeight="1" x14ac:dyDescent="0.15">
      <c r="A37" s="22"/>
      <c r="B37" s="35"/>
      <c r="C37" s="1180" t="s">
        <v>526</v>
      </c>
      <c r="D37" s="1181"/>
      <c r="E37" s="1182"/>
      <c r="F37" s="36">
        <v>1.28</v>
      </c>
      <c r="G37" s="37">
        <v>0.85</v>
      </c>
      <c r="H37" s="37">
        <v>0.62</v>
      </c>
      <c r="I37" s="37">
        <v>0.59</v>
      </c>
      <c r="J37" s="38">
        <v>0.51</v>
      </c>
      <c r="K37" s="22"/>
      <c r="L37" s="22"/>
      <c r="M37" s="22"/>
      <c r="N37" s="22"/>
      <c r="O37" s="22"/>
      <c r="P37" s="22"/>
    </row>
    <row r="38" spans="1:16" ht="39" customHeight="1" x14ac:dyDescent="0.15">
      <c r="A38" s="22"/>
      <c r="B38" s="35"/>
      <c r="C38" s="1180" t="s">
        <v>527</v>
      </c>
      <c r="D38" s="1181"/>
      <c r="E38" s="1182"/>
      <c r="F38" s="36">
        <v>0.27</v>
      </c>
      <c r="G38" s="37">
        <v>0.28999999999999998</v>
      </c>
      <c r="H38" s="37">
        <v>0.83</v>
      </c>
      <c r="I38" s="37">
        <v>0.65</v>
      </c>
      <c r="J38" s="38">
        <v>0.42</v>
      </c>
      <c r="K38" s="22"/>
      <c r="L38" s="22"/>
      <c r="M38" s="22"/>
      <c r="N38" s="22"/>
      <c r="O38" s="22"/>
      <c r="P38" s="22"/>
    </row>
    <row r="39" spans="1:16" ht="39" customHeight="1" x14ac:dyDescent="0.15">
      <c r="A39" s="22"/>
      <c r="B39" s="35"/>
      <c r="C39" s="1180" t="s">
        <v>528</v>
      </c>
      <c r="D39" s="1181"/>
      <c r="E39" s="1182"/>
      <c r="F39" s="36">
        <v>0.23</v>
      </c>
      <c r="G39" s="37">
        <v>0.14000000000000001</v>
      </c>
      <c r="H39" s="37">
        <v>0.3</v>
      </c>
      <c r="I39" s="37">
        <v>0.22</v>
      </c>
      <c r="J39" s="38">
        <v>0.2</v>
      </c>
      <c r="K39" s="22"/>
      <c r="L39" s="22"/>
      <c r="M39" s="22"/>
      <c r="N39" s="22"/>
      <c r="O39" s="22"/>
      <c r="P39" s="22"/>
    </row>
    <row r="40" spans="1:16" ht="39" customHeight="1" x14ac:dyDescent="0.15">
      <c r="A40" s="22"/>
      <c r="B40" s="35"/>
      <c r="C40" s="1180" t="s">
        <v>529</v>
      </c>
      <c r="D40" s="1181"/>
      <c r="E40" s="1182"/>
      <c r="F40" s="36">
        <v>0.12</v>
      </c>
      <c r="G40" s="37">
        <v>0.17</v>
      </c>
      <c r="H40" s="37">
        <v>0.1</v>
      </c>
      <c r="I40" s="37">
        <v>0.12</v>
      </c>
      <c r="J40" s="38">
        <v>0.15</v>
      </c>
      <c r="K40" s="22"/>
      <c r="L40" s="22"/>
      <c r="M40" s="22"/>
      <c r="N40" s="22"/>
      <c r="O40" s="22"/>
      <c r="P40" s="22"/>
    </row>
    <row r="41" spans="1:16" ht="39" customHeight="1" x14ac:dyDescent="0.15">
      <c r="A41" s="22"/>
      <c r="B41" s="35"/>
      <c r="C41" s="1180" t="s">
        <v>530</v>
      </c>
      <c r="D41" s="1181"/>
      <c r="E41" s="1182"/>
      <c r="F41" s="36">
        <v>0.17</v>
      </c>
      <c r="G41" s="37">
        <v>0.32</v>
      </c>
      <c r="H41" s="37">
        <v>0.16</v>
      </c>
      <c r="I41" s="37">
        <v>0.25</v>
      </c>
      <c r="J41" s="38">
        <v>0.15</v>
      </c>
      <c r="K41" s="22"/>
      <c r="L41" s="22"/>
      <c r="M41" s="22"/>
      <c r="N41" s="22"/>
      <c r="O41" s="22"/>
      <c r="P41" s="22"/>
    </row>
    <row r="42" spans="1:16" ht="39" customHeight="1" x14ac:dyDescent="0.15">
      <c r="A42" s="22"/>
      <c r="B42" s="39"/>
      <c r="C42" s="1180" t="s">
        <v>531</v>
      </c>
      <c r="D42" s="1181"/>
      <c r="E42" s="1182"/>
      <c r="F42" s="36" t="s">
        <v>476</v>
      </c>
      <c r="G42" s="37" t="s">
        <v>476</v>
      </c>
      <c r="H42" s="37" t="s">
        <v>476</v>
      </c>
      <c r="I42" s="37" t="s">
        <v>476</v>
      </c>
      <c r="J42" s="38" t="s">
        <v>476</v>
      </c>
      <c r="K42" s="22"/>
      <c r="L42" s="22"/>
      <c r="M42" s="22"/>
      <c r="N42" s="22"/>
      <c r="O42" s="22"/>
      <c r="P42" s="22"/>
    </row>
    <row r="43" spans="1:16" ht="39" customHeight="1" thickBot="1" x14ac:dyDescent="0.2">
      <c r="A43" s="22"/>
      <c r="B43" s="40"/>
      <c r="C43" s="1183" t="s">
        <v>532</v>
      </c>
      <c r="D43" s="1184"/>
      <c r="E43" s="1185"/>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956</v>
      </c>
      <c r="L45" s="60">
        <v>936</v>
      </c>
      <c r="M45" s="60">
        <v>945</v>
      </c>
      <c r="N45" s="60">
        <v>996</v>
      </c>
      <c r="O45" s="61">
        <v>992</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476</v>
      </c>
      <c r="L46" s="64" t="s">
        <v>476</v>
      </c>
      <c r="M46" s="64" t="s">
        <v>476</v>
      </c>
      <c r="N46" s="64" t="s">
        <v>476</v>
      </c>
      <c r="O46" s="65" t="s">
        <v>476</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476</v>
      </c>
      <c r="L47" s="64" t="s">
        <v>476</v>
      </c>
      <c r="M47" s="64" t="s">
        <v>476</v>
      </c>
      <c r="N47" s="64" t="s">
        <v>476</v>
      </c>
      <c r="O47" s="65" t="s">
        <v>476</v>
      </c>
      <c r="P47" s="48"/>
      <c r="Q47" s="48"/>
      <c r="R47" s="48"/>
      <c r="S47" s="48"/>
      <c r="T47" s="48"/>
      <c r="U47" s="48"/>
    </row>
    <row r="48" spans="1:21" ht="30.75" customHeight="1" x14ac:dyDescent="0.15">
      <c r="A48" s="48"/>
      <c r="B48" s="1198"/>
      <c r="C48" s="1199"/>
      <c r="D48" s="62"/>
      <c r="E48" s="1190" t="s">
        <v>14</v>
      </c>
      <c r="F48" s="1190"/>
      <c r="G48" s="1190"/>
      <c r="H48" s="1190"/>
      <c r="I48" s="1190"/>
      <c r="J48" s="1191"/>
      <c r="K48" s="63">
        <v>244</v>
      </c>
      <c r="L48" s="64">
        <v>253</v>
      </c>
      <c r="M48" s="64">
        <v>268</v>
      </c>
      <c r="N48" s="64">
        <v>271</v>
      </c>
      <c r="O48" s="65">
        <v>296</v>
      </c>
      <c r="P48" s="48"/>
      <c r="Q48" s="48"/>
      <c r="R48" s="48"/>
      <c r="S48" s="48"/>
      <c r="T48" s="48"/>
      <c r="U48" s="48"/>
    </row>
    <row r="49" spans="1:21" ht="30.75" customHeight="1" x14ac:dyDescent="0.15">
      <c r="A49" s="48"/>
      <c r="B49" s="1198"/>
      <c r="C49" s="1199"/>
      <c r="D49" s="62"/>
      <c r="E49" s="1190" t="s">
        <v>15</v>
      </c>
      <c r="F49" s="1190"/>
      <c r="G49" s="1190"/>
      <c r="H49" s="1190"/>
      <c r="I49" s="1190"/>
      <c r="J49" s="1191"/>
      <c r="K49" s="63" t="s">
        <v>476</v>
      </c>
      <c r="L49" s="64" t="s">
        <v>476</v>
      </c>
      <c r="M49" s="64" t="s">
        <v>476</v>
      </c>
      <c r="N49" s="64" t="s">
        <v>476</v>
      </c>
      <c r="O49" s="65" t="s">
        <v>476</v>
      </c>
      <c r="P49" s="48"/>
      <c r="Q49" s="48"/>
      <c r="R49" s="48"/>
      <c r="S49" s="48"/>
      <c r="T49" s="48"/>
      <c r="U49" s="48"/>
    </row>
    <row r="50" spans="1:21" ht="30.75" customHeight="1" x14ac:dyDescent="0.15">
      <c r="A50" s="48"/>
      <c r="B50" s="1198"/>
      <c r="C50" s="1199"/>
      <c r="D50" s="62"/>
      <c r="E50" s="1190" t="s">
        <v>16</v>
      </c>
      <c r="F50" s="1190"/>
      <c r="G50" s="1190"/>
      <c r="H50" s="1190"/>
      <c r="I50" s="1190"/>
      <c r="J50" s="1191"/>
      <c r="K50" s="63">
        <v>0</v>
      </c>
      <c r="L50" s="64">
        <v>0</v>
      </c>
      <c r="M50" s="64">
        <v>0</v>
      </c>
      <c r="N50" s="64">
        <v>0</v>
      </c>
      <c r="O50" s="65" t="s">
        <v>476</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476</v>
      </c>
      <c r="L51" s="64" t="s">
        <v>476</v>
      </c>
      <c r="M51" s="64" t="s">
        <v>476</v>
      </c>
      <c r="N51" s="64" t="s">
        <v>476</v>
      </c>
      <c r="O51" s="65" t="s">
        <v>476</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714</v>
      </c>
      <c r="L52" s="64">
        <v>678</v>
      </c>
      <c r="M52" s="64">
        <v>695</v>
      </c>
      <c r="N52" s="64">
        <v>648</v>
      </c>
      <c r="O52" s="65">
        <v>583</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486</v>
      </c>
      <c r="L53" s="69">
        <v>511</v>
      </c>
      <c r="M53" s="69">
        <v>518</v>
      </c>
      <c r="N53" s="69">
        <v>619</v>
      </c>
      <c r="O53" s="70">
        <v>705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6" t="s">
        <v>23</v>
      </c>
      <c r="C41" s="1217"/>
      <c r="D41" s="81"/>
      <c r="E41" s="1218" t="s">
        <v>24</v>
      </c>
      <c r="F41" s="1218"/>
      <c r="G41" s="1218"/>
      <c r="H41" s="1219"/>
      <c r="I41" s="82">
        <v>7582</v>
      </c>
      <c r="J41" s="83">
        <v>7239</v>
      </c>
      <c r="K41" s="83">
        <v>7291</v>
      </c>
      <c r="L41" s="83">
        <v>6729</v>
      </c>
      <c r="M41" s="84">
        <v>6541</v>
      </c>
    </row>
    <row r="42" spans="2:13" ht="27.75" customHeight="1" x14ac:dyDescent="0.15">
      <c r="B42" s="1206"/>
      <c r="C42" s="1207"/>
      <c r="D42" s="85"/>
      <c r="E42" s="1210" t="s">
        <v>25</v>
      </c>
      <c r="F42" s="1210"/>
      <c r="G42" s="1210"/>
      <c r="H42" s="1211"/>
      <c r="I42" s="86">
        <v>1049</v>
      </c>
      <c r="J42" s="87">
        <v>648</v>
      </c>
      <c r="K42" s="87">
        <v>0</v>
      </c>
      <c r="L42" s="87">
        <v>0</v>
      </c>
      <c r="M42" s="88" t="s">
        <v>476</v>
      </c>
    </row>
    <row r="43" spans="2:13" ht="27.75" customHeight="1" x14ac:dyDescent="0.15">
      <c r="B43" s="1206"/>
      <c r="C43" s="1207"/>
      <c r="D43" s="85"/>
      <c r="E43" s="1210" t="s">
        <v>26</v>
      </c>
      <c r="F43" s="1210"/>
      <c r="G43" s="1210"/>
      <c r="H43" s="1211"/>
      <c r="I43" s="86">
        <v>2661</v>
      </c>
      <c r="J43" s="87">
        <v>2564</v>
      </c>
      <c r="K43" s="87">
        <v>2402</v>
      </c>
      <c r="L43" s="87">
        <v>2415</v>
      </c>
      <c r="M43" s="88">
        <v>2478</v>
      </c>
    </row>
    <row r="44" spans="2:13" ht="27.75" customHeight="1" x14ac:dyDescent="0.15">
      <c r="B44" s="1206"/>
      <c r="C44" s="1207"/>
      <c r="D44" s="85"/>
      <c r="E44" s="1210" t="s">
        <v>27</v>
      </c>
      <c r="F44" s="1210"/>
      <c r="G44" s="1210"/>
      <c r="H44" s="1211"/>
      <c r="I44" s="86" t="s">
        <v>476</v>
      </c>
      <c r="J44" s="87" t="s">
        <v>476</v>
      </c>
      <c r="K44" s="87" t="s">
        <v>476</v>
      </c>
      <c r="L44" s="87" t="s">
        <v>476</v>
      </c>
      <c r="M44" s="88" t="s">
        <v>476</v>
      </c>
    </row>
    <row r="45" spans="2:13" ht="27.75" customHeight="1" x14ac:dyDescent="0.15">
      <c r="B45" s="1206"/>
      <c r="C45" s="1207"/>
      <c r="D45" s="85"/>
      <c r="E45" s="1210" t="s">
        <v>28</v>
      </c>
      <c r="F45" s="1210"/>
      <c r="G45" s="1210"/>
      <c r="H45" s="1211"/>
      <c r="I45" s="86">
        <v>3678</v>
      </c>
      <c r="J45" s="87">
        <v>3413</v>
      </c>
      <c r="K45" s="87">
        <v>3405</v>
      </c>
      <c r="L45" s="87">
        <v>3158</v>
      </c>
      <c r="M45" s="88">
        <v>2981</v>
      </c>
    </row>
    <row r="46" spans="2:13" ht="27.75" customHeight="1" x14ac:dyDescent="0.15">
      <c r="B46" s="1206"/>
      <c r="C46" s="1207"/>
      <c r="D46" s="85"/>
      <c r="E46" s="1210" t="s">
        <v>29</v>
      </c>
      <c r="F46" s="1210"/>
      <c r="G46" s="1210"/>
      <c r="H46" s="1211"/>
      <c r="I46" s="86" t="s">
        <v>476</v>
      </c>
      <c r="J46" s="87" t="s">
        <v>476</v>
      </c>
      <c r="K46" s="87" t="s">
        <v>476</v>
      </c>
      <c r="L46" s="87" t="s">
        <v>476</v>
      </c>
      <c r="M46" s="88" t="s">
        <v>476</v>
      </c>
    </row>
    <row r="47" spans="2:13" ht="27.75" customHeight="1" x14ac:dyDescent="0.15">
      <c r="B47" s="1206"/>
      <c r="C47" s="1207"/>
      <c r="D47" s="85"/>
      <c r="E47" s="1210" t="s">
        <v>30</v>
      </c>
      <c r="F47" s="1210"/>
      <c r="G47" s="1210"/>
      <c r="H47" s="1211"/>
      <c r="I47" s="86" t="s">
        <v>476</v>
      </c>
      <c r="J47" s="87" t="s">
        <v>476</v>
      </c>
      <c r="K47" s="87" t="s">
        <v>476</v>
      </c>
      <c r="L47" s="87" t="s">
        <v>476</v>
      </c>
      <c r="M47" s="88" t="s">
        <v>476</v>
      </c>
    </row>
    <row r="48" spans="2:13" ht="27.75" customHeight="1" x14ac:dyDescent="0.15">
      <c r="B48" s="1208"/>
      <c r="C48" s="1209"/>
      <c r="D48" s="85"/>
      <c r="E48" s="1210" t="s">
        <v>31</v>
      </c>
      <c r="F48" s="1210"/>
      <c r="G48" s="1210"/>
      <c r="H48" s="1211"/>
      <c r="I48" s="86" t="s">
        <v>476</v>
      </c>
      <c r="J48" s="87" t="s">
        <v>476</v>
      </c>
      <c r="K48" s="87" t="s">
        <v>476</v>
      </c>
      <c r="L48" s="87">
        <v>1</v>
      </c>
      <c r="M48" s="88" t="s">
        <v>476</v>
      </c>
    </row>
    <row r="49" spans="2:13" ht="27.75" customHeight="1" x14ac:dyDescent="0.15">
      <c r="B49" s="1204" t="s">
        <v>32</v>
      </c>
      <c r="C49" s="1205"/>
      <c r="D49" s="89"/>
      <c r="E49" s="1210" t="s">
        <v>33</v>
      </c>
      <c r="F49" s="1210"/>
      <c r="G49" s="1210"/>
      <c r="H49" s="1211"/>
      <c r="I49" s="86">
        <v>1121</v>
      </c>
      <c r="J49" s="87">
        <v>1020</v>
      </c>
      <c r="K49" s="87">
        <v>786</v>
      </c>
      <c r="L49" s="87">
        <v>1051</v>
      </c>
      <c r="M49" s="88">
        <v>903</v>
      </c>
    </row>
    <row r="50" spans="2:13" ht="27.75" customHeight="1" x14ac:dyDescent="0.15">
      <c r="B50" s="1206"/>
      <c r="C50" s="1207"/>
      <c r="D50" s="85"/>
      <c r="E50" s="1210" t="s">
        <v>34</v>
      </c>
      <c r="F50" s="1210"/>
      <c r="G50" s="1210"/>
      <c r="H50" s="1211"/>
      <c r="I50" s="86">
        <v>376</v>
      </c>
      <c r="J50" s="87">
        <v>161</v>
      </c>
      <c r="K50" s="87">
        <v>146</v>
      </c>
      <c r="L50" s="87">
        <v>119</v>
      </c>
      <c r="M50" s="88">
        <v>99</v>
      </c>
    </row>
    <row r="51" spans="2:13" ht="27.75" customHeight="1" x14ac:dyDescent="0.15">
      <c r="B51" s="1208"/>
      <c r="C51" s="1209"/>
      <c r="D51" s="85"/>
      <c r="E51" s="1210" t="s">
        <v>35</v>
      </c>
      <c r="F51" s="1210"/>
      <c r="G51" s="1210"/>
      <c r="H51" s="1211"/>
      <c r="I51" s="86">
        <v>6723</v>
      </c>
      <c r="J51" s="87">
        <v>6218</v>
      </c>
      <c r="K51" s="87">
        <v>5885</v>
      </c>
      <c r="L51" s="87">
        <v>5613</v>
      </c>
      <c r="M51" s="88">
        <v>5488</v>
      </c>
    </row>
    <row r="52" spans="2:13" ht="27.75" customHeight="1" thickBot="1" x14ac:dyDescent="0.2">
      <c r="B52" s="1212" t="s">
        <v>36</v>
      </c>
      <c r="C52" s="1213"/>
      <c r="D52" s="90"/>
      <c r="E52" s="1214" t="s">
        <v>37</v>
      </c>
      <c r="F52" s="1214"/>
      <c r="G52" s="1214"/>
      <c r="H52" s="1215"/>
      <c r="I52" s="91">
        <v>6750</v>
      </c>
      <c r="J52" s="92">
        <v>6465</v>
      </c>
      <c r="K52" s="92">
        <v>6281</v>
      </c>
      <c r="L52" s="92">
        <v>5519</v>
      </c>
      <c r="M52" s="93">
        <v>5510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549</v>
      </c>
      <c r="I42" s="352"/>
      <c r="J42" s="352"/>
      <c r="K42" s="352"/>
      <c r="L42" s="244"/>
      <c r="M42" s="244"/>
      <c r="N42" s="244"/>
      <c r="O42" s="244"/>
    </row>
    <row r="43" spans="2:17" x14ac:dyDescent="0.15">
      <c r="B43" s="248"/>
      <c r="C43" s="244"/>
      <c r="D43" s="244"/>
      <c r="E43" s="244"/>
      <c r="F43" s="244"/>
      <c r="G43" s="1256"/>
      <c r="H43" s="1235"/>
      <c r="I43" s="1235"/>
      <c r="J43" s="1235"/>
      <c r="K43" s="1235"/>
      <c r="L43" s="1235"/>
      <c r="M43" s="1235"/>
      <c r="N43" s="1235"/>
      <c r="O43" s="1236"/>
    </row>
    <row r="44" spans="2:17" x14ac:dyDescent="0.15">
      <c r="B44" s="248"/>
      <c r="C44" s="244"/>
      <c r="D44" s="244"/>
      <c r="E44" s="244"/>
      <c r="F44" s="244"/>
      <c r="G44" s="1237"/>
      <c r="H44" s="1238"/>
      <c r="I44" s="1238"/>
      <c r="J44" s="1238"/>
      <c r="K44" s="1238"/>
      <c r="L44" s="1238"/>
      <c r="M44" s="1238"/>
      <c r="N44" s="1238"/>
      <c r="O44" s="1239"/>
    </row>
    <row r="45" spans="2:17" x14ac:dyDescent="0.15">
      <c r="B45" s="248"/>
      <c r="C45" s="244"/>
      <c r="D45" s="244"/>
      <c r="E45" s="244"/>
      <c r="F45" s="244"/>
      <c r="G45" s="1237"/>
      <c r="H45" s="1238"/>
      <c r="I45" s="1238"/>
      <c r="J45" s="1238"/>
      <c r="K45" s="1238"/>
      <c r="L45" s="1238"/>
      <c r="M45" s="1238"/>
      <c r="N45" s="1238"/>
      <c r="O45" s="1239"/>
    </row>
    <row r="46" spans="2:17" x14ac:dyDescent="0.15">
      <c r="B46" s="248"/>
      <c r="C46" s="244"/>
      <c r="D46" s="244"/>
      <c r="E46" s="244"/>
      <c r="F46" s="244"/>
      <c r="G46" s="1237"/>
      <c r="H46" s="1238"/>
      <c r="I46" s="1238"/>
      <c r="J46" s="1238"/>
      <c r="K46" s="1238"/>
      <c r="L46" s="1238"/>
      <c r="M46" s="1238"/>
      <c r="N46" s="1238"/>
      <c r="O46" s="1239"/>
    </row>
    <row r="47" spans="2:17" x14ac:dyDescent="0.15">
      <c r="B47" s="248"/>
      <c r="C47" s="244"/>
      <c r="D47" s="244"/>
      <c r="E47" s="244"/>
      <c r="F47" s="244"/>
      <c r="G47" s="1240"/>
      <c r="H47" s="1241"/>
      <c r="I47" s="1241"/>
      <c r="J47" s="1241"/>
      <c r="K47" s="1241"/>
      <c r="L47" s="1241"/>
      <c r="M47" s="1241"/>
      <c r="N47" s="1241"/>
      <c r="O47" s="1242"/>
    </row>
    <row r="48" spans="2:17" x14ac:dyDescent="0.15">
      <c r="B48" s="248"/>
      <c r="C48" s="244"/>
      <c r="D48" s="244"/>
      <c r="E48" s="244"/>
      <c r="F48" s="244"/>
      <c r="G48" s="244"/>
      <c r="H48" s="353"/>
      <c r="I48" s="353"/>
      <c r="J48" s="353"/>
    </row>
    <row r="49" spans="1:17" x14ac:dyDescent="0.15">
      <c r="B49" s="248"/>
      <c r="C49" s="244"/>
      <c r="D49" s="244"/>
      <c r="E49" s="244"/>
      <c r="F49" s="244"/>
      <c r="G49" s="243" t="s">
        <v>550</v>
      </c>
    </row>
    <row r="50" spans="1:17" x14ac:dyDescent="0.15">
      <c r="B50" s="248"/>
      <c r="C50" s="244"/>
      <c r="D50" s="244"/>
      <c r="E50" s="244"/>
      <c r="F50" s="244"/>
      <c r="G50" s="1243"/>
      <c r="H50" s="1244"/>
      <c r="I50" s="1244"/>
      <c r="J50" s="1245"/>
      <c r="K50" s="354" t="s">
        <v>516</v>
      </c>
      <c r="L50" s="354" t="s">
        <v>517</v>
      </c>
      <c r="M50" s="354" t="s">
        <v>518</v>
      </c>
      <c r="N50" s="354" t="s">
        <v>519</v>
      </c>
      <c r="O50" s="354" t="s">
        <v>520</v>
      </c>
    </row>
    <row r="51" spans="1:17" x14ac:dyDescent="0.15">
      <c r="B51" s="248"/>
      <c r="C51" s="244"/>
      <c r="D51" s="244"/>
      <c r="E51" s="244"/>
      <c r="F51" s="244"/>
      <c r="G51" s="1246" t="s">
        <v>551</v>
      </c>
      <c r="H51" s="1247"/>
      <c r="I51" s="1252" t="s">
        <v>552</v>
      </c>
      <c r="J51" s="1252"/>
      <c r="K51" s="1254"/>
      <c r="L51" s="1254"/>
      <c r="M51" s="1254"/>
      <c r="N51" s="1254"/>
      <c r="O51" s="1254"/>
    </row>
    <row r="52" spans="1:17" x14ac:dyDescent="0.15">
      <c r="B52" s="248"/>
      <c r="C52" s="244"/>
      <c r="D52" s="244"/>
      <c r="E52" s="244"/>
      <c r="F52" s="244"/>
      <c r="G52" s="1248"/>
      <c r="H52" s="1249"/>
      <c r="I52" s="1253"/>
      <c r="J52" s="1253"/>
      <c r="K52" s="1220"/>
      <c r="L52" s="1220"/>
      <c r="M52" s="1220"/>
      <c r="N52" s="1220"/>
      <c r="O52" s="1220"/>
    </row>
    <row r="53" spans="1:17" x14ac:dyDescent="0.15">
      <c r="A53" s="355"/>
      <c r="B53" s="248"/>
      <c r="C53" s="244"/>
      <c r="D53" s="244"/>
      <c r="E53" s="244"/>
      <c r="F53" s="244"/>
      <c r="G53" s="1248"/>
      <c r="H53" s="1249"/>
      <c r="I53" s="1232" t="s">
        <v>553</v>
      </c>
      <c r="J53" s="1232"/>
      <c r="K53" s="1255"/>
      <c r="L53" s="1255"/>
      <c r="M53" s="1255"/>
      <c r="N53" s="1255"/>
      <c r="O53" s="1255"/>
    </row>
    <row r="54" spans="1:17" x14ac:dyDescent="0.15">
      <c r="A54" s="355"/>
      <c r="B54" s="248"/>
      <c r="C54" s="244"/>
      <c r="D54" s="244"/>
      <c r="E54" s="244"/>
      <c r="F54" s="244"/>
      <c r="G54" s="1250"/>
      <c r="H54" s="1251"/>
      <c r="I54" s="1232"/>
      <c r="J54" s="1232"/>
      <c r="K54" s="1225"/>
      <c r="L54" s="1225"/>
      <c r="M54" s="1225"/>
      <c r="N54" s="1225"/>
      <c r="O54" s="1225"/>
    </row>
    <row r="55" spans="1:17" x14ac:dyDescent="0.15">
      <c r="A55" s="355"/>
      <c r="B55" s="248"/>
      <c r="C55" s="244"/>
      <c r="D55" s="244"/>
      <c r="E55" s="244"/>
      <c r="F55" s="244"/>
      <c r="G55" s="1226" t="s">
        <v>554</v>
      </c>
      <c r="H55" s="1227"/>
      <c r="I55" s="1232" t="s">
        <v>552</v>
      </c>
      <c r="J55" s="1232"/>
      <c r="K55" s="1254"/>
      <c r="L55" s="1254"/>
      <c r="M55" s="1254"/>
      <c r="N55" s="1254"/>
      <c r="O55" s="1254"/>
    </row>
    <row r="56" spans="1:17" x14ac:dyDescent="0.15">
      <c r="A56" s="355"/>
      <c r="B56" s="248"/>
      <c r="C56" s="244"/>
      <c r="D56" s="244"/>
      <c r="E56" s="244"/>
      <c r="F56" s="244"/>
      <c r="G56" s="1228"/>
      <c r="H56" s="1229"/>
      <c r="I56" s="1232"/>
      <c r="J56" s="1232"/>
      <c r="K56" s="1220"/>
      <c r="L56" s="1220"/>
      <c r="M56" s="1220"/>
      <c r="N56" s="1220"/>
      <c r="O56" s="1220"/>
    </row>
    <row r="57" spans="1:17" s="355" customFormat="1" x14ac:dyDescent="0.15">
      <c r="B57" s="356"/>
      <c r="C57" s="352"/>
      <c r="D57" s="352"/>
      <c r="E57" s="352"/>
      <c r="F57" s="352"/>
      <c r="G57" s="1228"/>
      <c r="H57" s="1229"/>
      <c r="I57" s="1222" t="s">
        <v>553</v>
      </c>
      <c r="J57" s="1222"/>
      <c r="K57" s="1255"/>
      <c r="L57" s="1255"/>
      <c r="M57" s="1255"/>
      <c r="N57" s="1255"/>
      <c r="O57" s="1255"/>
      <c r="P57" s="357"/>
      <c r="Q57" s="356"/>
    </row>
    <row r="58" spans="1:17" s="355" customFormat="1" x14ac:dyDescent="0.15">
      <c r="A58" s="243"/>
      <c r="B58" s="356"/>
      <c r="C58" s="352"/>
      <c r="D58" s="352"/>
      <c r="E58" s="352"/>
      <c r="F58" s="352"/>
      <c r="G58" s="1230"/>
      <c r="H58" s="1231"/>
      <c r="I58" s="1222"/>
      <c r="J58" s="1222"/>
      <c r="K58" s="1225"/>
      <c r="L58" s="1225"/>
      <c r="M58" s="1225"/>
      <c r="N58" s="1225"/>
      <c r="O58" s="122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549</v>
      </c>
      <c r="I64" s="352"/>
      <c r="J64" s="352"/>
      <c r="K64" s="352"/>
      <c r="L64" s="244"/>
      <c r="M64" s="244"/>
      <c r="N64" s="244"/>
      <c r="O64" s="244"/>
    </row>
    <row r="65" spans="2:30" x14ac:dyDescent="0.15">
      <c r="B65" s="248"/>
      <c r="C65" s="244"/>
      <c r="D65" s="244"/>
      <c r="E65" s="244"/>
      <c r="F65" s="244"/>
      <c r="G65" s="1234" t="s">
        <v>556</v>
      </c>
      <c r="H65" s="1235"/>
      <c r="I65" s="1235"/>
      <c r="J65" s="1235"/>
      <c r="K65" s="1235"/>
      <c r="L65" s="1235"/>
      <c r="M65" s="1235"/>
      <c r="N65" s="1235"/>
      <c r="O65" s="1236"/>
    </row>
    <row r="66" spans="2:30" x14ac:dyDescent="0.15">
      <c r="B66" s="248"/>
      <c r="C66" s="244"/>
      <c r="D66" s="244"/>
      <c r="E66" s="244"/>
      <c r="F66" s="244"/>
      <c r="G66" s="1237"/>
      <c r="H66" s="1238"/>
      <c r="I66" s="1238"/>
      <c r="J66" s="1238"/>
      <c r="K66" s="1238"/>
      <c r="L66" s="1238"/>
      <c r="M66" s="1238"/>
      <c r="N66" s="1238"/>
      <c r="O66" s="1239"/>
    </row>
    <row r="67" spans="2:30" x14ac:dyDescent="0.15">
      <c r="B67" s="248"/>
      <c r="C67" s="244"/>
      <c r="D67" s="244"/>
      <c r="E67" s="244"/>
      <c r="F67" s="244"/>
      <c r="G67" s="1237"/>
      <c r="H67" s="1238"/>
      <c r="I67" s="1238"/>
      <c r="J67" s="1238"/>
      <c r="K67" s="1238"/>
      <c r="L67" s="1238"/>
      <c r="M67" s="1238"/>
      <c r="N67" s="1238"/>
      <c r="O67" s="1239"/>
    </row>
    <row r="68" spans="2:30" x14ac:dyDescent="0.15">
      <c r="B68" s="248"/>
      <c r="C68" s="244"/>
      <c r="D68" s="244"/>
      <c r="E68" s="244"/>
      <c r="F68" s="244"/>
      <c r="G68" s="1237"/>
      <c r="H68" s="1238"/>
      <c r="I68" s="1238"/>
      <c r="J68" s="1238"/>
      <c r="K68" s="1238"/>
      <c r="L68" s="1238"/>
      <c r="M68" s="1238"/>
      <c r="N68" s="1238"/>
      <c r="O68" s="1239"/>
    </row>
    <row r="69" spans="2:30" x14ac:dyDescent="0.15">
      <c r="B69" s="248"/>
      <c r="C69" s="244"/>
      <c r="D69" s="244"/>
      <c r="E69" s="244"/>
      <c r="F69" s="244"/>
      <c r="G69" s="1240"/>
      <c r="H69" s="1241"/>
      <c r="I69" s="1241"/>
      <c r="J69" s="1241"/>
      <c r="K69" s="1241"/>
      <c r="L69" s="1241"/>
      <c r="M69" s="1241"/>
      <c r="N69" s="1241"/>
      <c r="O69" s="1242"/>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43"/>
      <c r="H72" s="1244"/>
      <c r="I72" s="1244"/>
      <c r="J72" s="1245"/>
      <c r="K72" s="354" t="s">
        <v>516</v>
      </c>
      <c r="L72" s="354" t="s">
        <v>517</v>
      </c>
      <c r="M72" s="354" t="s">
        <v>518</v>
      </c>
      <c r="N72" s="354" t="s">
        <v>519</v>
      </c>
      <c r="O72" s="354" t="s">
        <v>520</v>
      </c>
    </row>
    <row r="73" spans="2:30" x14ac:dyDescent="0.15">
      <c r="B73" s="248"/>
      <c r="C73" s="244"/>
      <c r="D73" s="244"/>
      <c r="E73" s="244"/>
      <c r="F73" s="244"/>
      <c r="G73" s="1246" t="s">
        <v>551</v>
      </c>
      <c r="H73" s="1247"/>
      <c r="I73" s="1252" t="s">
        <v>552</v>
      </c>
      <c r="J73" s="1252"/>
      <c r="K73" s="1233">
        <v>119</v>
      </c>
      <c r="L73" s="1233">
        <v>121.6</v>
      </c>
      <c r="M73" s="1220">
        <v>120.9</v>
      </c>
      <c r="N73" s="1220">
        <v>103.7</v>
      </c>
      <c r="O73" s="1220">
        <v>105.9</v>
      </c>
      <c r="S73" s="243">
        <v>9.9</v>
      </c>
    </row>
    <row r="74" spans="2:30" x14ac:dyDescent="0.15">
      <c r="B74" s="248"/>
      <c r="C74" s="244"/>
      <c r="D74" s="244"/>
      <c r="E74" s="244"/>
      <c r="F74" s="244"/>
      <c r="G74" s="1248"/>
      <c r="H74" s="1249"/>
      <c r="I74" s="1253"/>
      <c r="J74" s="1253"/>
      <c r="K74" s="1233"/>
      <c r="L74" s="1233"/>
      <c r="M74" s="1220"/>
      <c r="N74" s="1220"/>
      <c r="O74" s="1220"/>
    </row>
    <row r="75" spans="2:30" x14ac:dyDescent="0.15">
      <c r="B75" s="248"/>
      <c r="C75" s="244"/>
      <c r="D75" s="244"/>
      <c r="E75" s="244"/>
      <c r="F75" s="244"/>
      <c r="G75" s="1248"/>
      <c r="H75" s="1249"/>
      <c r="I75" s="1232" t="s">
        <v>558</v>
      </c>
      <c r="J75" s="1232"/>
      <c r="K75" s="1224">
        <v>9</v>
      </c>
      <c r="L75" s="1224">
        <v>9.1</v>
      </c>
      <c r="M75" s="1224">
        <v>9.3000000000000007</v>
      </c>
      <c r="N75" s="1224">
        <v>10.4</v>
      </c>
      <c r="O75" s="1224">
        <v>11.7</v>
      </c>
      <c r="U75" s="243">
        <v>81.2</v>
      </c>
      <c r="W75" s="243">
        <v>87.2</v>
      </c>
      <c r="Y75" s="243">
        <v>99.8</v>
      </c>
      <c r="AA75" s="243">
        <v>109.5</v>
      </c>
      <c r="AC75" s="243">
        <v>115.2</v>
      </c>
    </row>
    <row r="76" spans="2:30" x14ac:dyDescent="0.15">
      <c r="B76" s="248"/>
      <c r="C76" s="244"/>
      <c r="D76" s="244"/>
      <c r="E76" s="244"/>
      <c r="F76" s="244"/>
      <c r="G76" s="1250"/>
      <c r="H76" s="1251"/>
      <c r="I76" s="1232"/>
      <c r="J76" s="1232"/>
      <c r="K76" s="1225"/>
      <c r="L76" s="1225"/>
      <c r="M76" s="1225"/>
      <c r="N76" s="1225"/>
      <c r="O76" s="1225"/>
    </row>
    <row r="77" spans="2:30" x14ac:dyDescent="0.15">
      <c r="B77" s="248"/>
      <c r="C77" s="244"/>
      <c r="D77" s="244"/>
      <c r="E77" s="244"/>
      <c r="F77" s="244"/>
      <c r="G77" s="1226" t="s">
        <v>554</v>
      </c>
      <c r="H77" s="1227"/>
      <c r="I77" s="1232" t="s">
        <v>552</v>
      </c>
      <c r="J77" s="1232"/>
      <c r="K77" s="1233">
        <v>35.299999999999997</v>
      </c>
      <c r="L77" s="1233">
        <v>29.4</v>
      </c>
      <c r="M77" s="1220">
        <v>18.899999999999999</v>
      </c>
      <c r="N77" s="1220">
        <v>10.199999999999999</v>
      </c>
      <c r="O77" s="1220">
        <v>13.1</v>
      </c>
      <c r="R77" s="243">
        <v>12.3</v>
      </c>
      <c r="T77" s="243">
        <v>11.1</v>
      </c>
    </row>
    <row r="78" spans="2:30" x14ac:dyDescent="0.15">
      <c r="B78" s="248"/>
      <c r="C78" s="244"/>
      <c r="D78" s="244"/>
      <c r="E78" s="244"/>
      <c r="F78" s="244"/>
      <c r="G78" s="1228"/>
      <c r="H78" s="1229"/>
      <c r="I78" s="1232"/>
      <c r="J78" s="1232"/>
      <c r="K78" s="1233"/>
      <c r="L78" s="1233"/>
      <c r="M78" s="1220"/>
      <c r="N78" s="1220"/>
      <c r="O78" s="1220"/>
    </row>
    <row r="79" spans="2:30" x14ac:dyDescent="0.15">
      <c r="B79" s="248"/>
      <c r="C79" s="244"/>
      <c r="D79" s="244"/>
      <c r="E79" s="244"/>
      <c r="F79" s="244"/>
      <c r="G79" s="1228"/>
      <c r="H79" s="1229"/>
      <c r="I79" s="1221" t="s">
        <v>558</v>
      </c>
      <c r="J79" s="1222"/>
      <c r="K79" s="1223">
        <v>11.6</v>
      </c>
      <c r="L79" s="1223">
        <v>10.9</v>
      </c>
      <c r="M79" s="1223">
        <v>10.1</v>
      </c>
      <c r="N79" s="1223">
        <v>9.1</v>
      </c>
      <c r="O79" s="1223">
        <v>8.9</v>
      </c>
      <c r="V79" s="243">
        <v>53.5</v>
      </c>
      <c r="X79" s="243">
        <v>48.2</v>
      </c>
      <c r="Z79" s="243">
        <v>34.200000000000003</v>
      </c>
      <c r="AB79" s="243">
        <v>30.3</v>
      </c>
      <c r="AD79" s="243">
        <v>28.9</v>
      </c>
    </row>
    <row r="80" spans="2:30" x14ac:dyDescent="0.15">
      <c r="B80" s="248"/>
      <c r="C80" s="244"/>
      <c r="D80" s="244"/>
      <c r="E80" s="244"/>
      <c r="F80" s="244"/>
      <c r="G80" s="1230"/>
      <c r="H80" s="1231"/>
      <c r="I80" s="1222"/>
      <c r="J80" s="1222"/>
      <c r="K80" s="1223"/>
      <c r="L80" s="1223"/>
      <c r="M80" s="1223"/>
      <c r="N80" s="1223"/>
      <c r="O80" s="1223"/>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29929</v>
      </c>
      <c r="E3" s="116"/>
      <c r="F3" s="117">
        <v>70897</v>
      </c>
      <c r="G3" s="118"/>
      <c r="H3" s="119"/>
    </row>
    <row r="4" spans="1:8" x14ac:dyDescent="0.15">
      <c r="A4" s="120"/>
      <c r="B4" s="121"/>
      <c r="C4" s="122"/>
      <c r="D4" s="123">
        <v>21662</v>
      </c>
      <c r="E4" s="124"/>
      <c r="F4" s="125">
        <v>39878</v>
      </c>
      <c r="G4" s="126"/>
      <c r="H4" s="127"/>
    </row>
    <row r="5" spans="1:8" x14ac:dyDescent="0.15">
      <c r="A5" s="108" t="s">
        <v>510</v>
      </c>
      <c r="B5" s="113"/>
      <c r="C5" s="114"/>
      <c r="D5" s="115">
        <v>58242</v>
      </c>
      <c r="E5" s="116"/>
      <c r="F5" s="117">
        <v>66496</v>
      </c>
      <c r="G5" s="118"/>
      <c r="H5" s="119"/>
    </row>
    <row r="6" spans="1:8" x14ac:dyDescent="0.15">
      <c r="A6" s="120"/>
      <c r="B6" s="121"/>
      <c r="C6" s="122"/>
      <c r="D6" s="123">
        <v>55043</v>
      </c>
      <c r="E6" s="124"/>
      <c r="F6" s="125">
        <v>36530</v>
      </c>
      <c r="G6" s="126"/>
      <c r="H6" s="127"/>
    </row>
    <row r="7" spans="1:8" x14ac:dyDescent="0.15">
      <c r="A7" s="108" t="s">
        <v>511</v>
      </c>
      <c r="B7" s="113"/>
      <c r="C7" s="114"/>
      <c r="D7" s="115">
        <v>30465</v>
      </c>
      <c r="E7" s="116"/>
      <c r="F7" s="117">
        <v>82748</v>
      </c>
      <c r="G7" s="118"/>
      <c r="H7" s="119"/>
    </row>
    <row r="8" spans="1:8" x14ac:dyDescent="0.15">
      <c r="A8" s="120"/>
      <c r="B8" s="121"/>
      <c r="C8" s="122"/>
      <c r="D8" s="123">
        <v>19127</v>
      </c>
      <c r="E8" s="124"/>
      <c r="F8" s="125">
        <v>44732</v>
      </c>
      <c r="G8" s="126"/>
      <c r="H8" s="127"/>
    </row>
    <row r="9" spans="1:8" x14ac:dyDescent="0.15">
      <c r="A9" s="108" t="s">
        <v>512</v>
      </c>
      <c r="B9" s="113"/>
      <c r="C9" s="114"/>
      <c r="D9" s="115">
        <v>29895</v>
      </c>
      <c r="E9" s="116"/>
      <c r="F9" s="117">
        <v>91837</v>
      </c>
      <c r="G9" s="118"/>
      <c r="H9" s="119"/>
    </row>
    <row r="10" spans="1:8" x14ac:dyDescent="0.15">
      <c r="A10" s="120"/>
      <c r="B10" s="121"/>
      <c r="C10" s="122"/>
      <c r="D10" s="123">
        <v>26709</v>
      </c>
      <c r="E10" s="124"/>
      <c r="F10" s="125">
        <v>54439</v>
      </c>
      <c r="G10" s="126"/>
      <c r="H10" s="127"/>
    </row>
    <row r="11" spans="1:8" x14ac:dyDescent="0.15">
      <c r="A11" s="108" t="s">
        <v>513</v>
      </c>
      <c r="B11" s="113"/>
      <c r="C11" s="114"/>
      <c r="D11" s="115">
        <v>67662</v>
      </c>
      <c r="E11" s="116"/>
      <c r="F11" s="117">
        <v>75972</v>
      </c>
      <c r="G11" s="118"/>
      <c r="H11" s="119"/>
    </row>
    <row r="12" spans="1:8" x14ac:dyDescent="0.15">
      <c r="A12" s="120"/>
      <c r="B12" s="121"/>
      <c r="C12" s="128"/>
      <c r="D12" s="123">
        <v>57776</v>
      </c>
      <c r="E12" s="124"/>
      <c r="F12" s="125">
        <v>40712</v>
      </c>
      <c r="G12" s="126"/>
      <c r="H12" s="127"/>
    </row>
    <row r="13" spans="1:8" x14ac:dyDescent="0.15">
      <c r="A13" s="108"/>
      <c r="B13" s="113"/>
      <c r="C13" s="129"/>
      <c r="D13" s="130">
        <v>43239</v>
      </c>
      <c r="E13" s="131"/>
      <c r="F13" s="132">
        <v>77590</v>
      </c>
      <c r="G13" s="133"/>
      <c r="H13" s="119"/>
    </row>
    <row r="14" spans="1:8" x14ac:dyDescent="0.15">
      <c r="A14" s="120"/>
      <c r="B14" s="121"/>
      <c r="C14" s="122"/>
      <c r="D14" s="123">
        <v>36063</v>
      </c>
      <c r="E14" s="124"/>
      <c r="F14" s="125">
        <v>43258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3.93</v>
      </c>
      <c r="C19" s="134">
        <f>ROUND(VALUE(SUBSTITUTE(実質収支比率等に係る経年分析!G$48,"▲","-")),2)</f>
        <v>3.33</v>
      </c>
      <c r="D19" s="134">
        <f>ROUND(VALUE(SUBSTITUTE(実質収支比率等に係る経年分析!H$48,"▲","-")),2)</f>
        <v>7.86</v>
      </c>
      <c r="E19" s="134">
        <f>ROUND(VALUE(SUBSTITUTE(実質収支比率等に係る経年分析!I$48,"▲","-")),2)</f>
        <v>3.88</v>
      </c>
      <c r="F19" s="134">
        <f>ROUND(VALUE(SUBSTITUTE(実質収支比率等に係る経年分析!J$48,"▲","-")),2)</f>
        <v>6.87</v>
      </c>
    </row>
    <row r="20" spans="1:11" x14ac:dyDescent="0.15">
      <c r="A20" s="134" t="s">
        <v>42</v>
      </c>
      <c r="B20" s="134">
        <f>ROUND(VALUE(SUBSTITUTE(実質収支比率等に係る経年分析!F$47,"▲","-")),2)</f>
        <v>8.91</v>
      </c>
      <c r="C20" s="134">
        <f>ROUND(VALUE(SUBSTITUTE(実質収支比率等に係る経年分析!G$47,"▲","-")),2)</f>
        <v>7.83</v>
      </c>
      <c r="D20" s="134">
        <f>ROUND(VALUE(SUBSTITUTE(実質収支比率等に係る経年分析!H$47,"▲","-")),2)</f>
        <v>4.37</v>
      </c>
      <c r="E20" s="134">
        <f>ROUND(VALUE(SUBSTITUTE(実質収支比率等に係る経年分析!I$47,"▲","-")),2)</f>
        <v>9.08</v>
      </c>
      <c r="F20" s="134">
        <f>ROUND(VALUE(SUBSTITUTE(実質収支比率等に係る経年分析!J$47,"▲","-")),2)</f>
        <v>6.78</v>
      </c>
    </row>
    <row r="21" spans="1:11" x14ac:dyDescent="0.15">
      <c r="A21" s="134" t="s">
        <v>43</v>
      </c>
      <c r="B21" s="134">
        <f>IF(ISNUMBER(VALUE(SUBSTITUTE(実質収支比率等に係る経年分析!F$49,"▲","-"))),ROUND(VALUE(SUBSTITUTE(実質収支比率等に係る経年分析!F$49,"▲","-")),2),NA())</f>
        <v>-0.28000000000000003</v>
      </c>
      <c r="C21" s="134">
        <f>IF(ISNUMBER(VALUE(SUBSTITUTE(実質収支比率等に係る経年分析!G$49,"▲","-"))),ROUND(VALUE(SUBSTITUTE(実質収支比率等に係る経年分析!G$49,"▲","-")),2),NA())</f>
        <v>-2.52</v>
      </c>
      <c r="D21" s="134">
        <f>IF(ISNUMBER(VALUE(SUBSTITUTE(実質収支比率等に係る経年分析!H$49,"▲","-"))),ROUND(VALUE(SUBSTITUTE(実質収支比率等に係る経年分析!H$49,"▲","-")),2),NA())</f>
        <v>0.87</v>
      </c>
      <c r="E21" s="134">
        <f>IF(ISNUMBER(VALUE(SUBSTITUTE(実質収支比率等に係る経年分析!I$49,"▲","-"))),ROUND(VALUE(SUBSTITUTE(実質収支比率等に係る経年分析!I$49,"▲","-")),2),NA())</f>
        <v>0.89</v>
      </c>
      <c r="F21" s="134">
        <f>IF(ISNUMBER(VALUE(SUBSTITUTE(実質収支比率等に係る経年分析!J$49,"▲","-"))),ROUND(VALUE(SUBSTITUTE(実質収支比率等に係る経年分析!J$49,"▲","-")),2),NA())</f>
        <v>0.28000000000000003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x14ac:dyDescent="0.15">
      <c r="A31" s="135" t="str">
        <f>IF(連結実質赤字比率に係る赤字・黒字の構成分析!C$39="",NA(),連結実質赤字比率に係る赤字・黒字の構成分析!C$39)</f>
        <v>育英奨学金特別会計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15">
      <c r="A32" s="135" t="str">
        <f>IF(連結実質赤字比率に係る赤字・黒字の構成分析!C$38="",NA(),連結実質赤字比率に係る赤字・黒字の構成分析!C$38)</f>
        <v>温泉特別会計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2.4700000000000002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714</v>
      </c>
      <c r="E42" s="136"/>
      <c r="F42" s="136"/>
      <c r="G42" s="136">
        <f>'実質公債費比率（分子）の構造'!L$52</f>
        <v>678</v>
      </c>
      <c r="H42" s="136"/>
      <c r="I42" s="136"/>
      <c r="J42" s="136">
        <f>'実質公債費比率（分子）の構造'!M$52</f>
        <v>695</v>
      </c>
      <c r="K42" s="136"/>
      <c r="L42" s="136"/>
      <c r="M42" s="136">
        <f>'実質公債費比率（分子）の構造'!N$52</f>
        <v>648</v>
      </c>
      <c r="N42" s="136"/>
      <c r="O42" s="136"/>
      <c r="P42" s="136">
        <f>'実質公債費比率（分子）の構造'!O$52</f>
        <v>583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244</v>
      </c>
      <c r="C46" s="136"/>
      <c r="D46" s="136"/>
      <c r="E46" s="136">
        <f>'実質公債費比率（分子）の構造'!L$48</f>
        <v>253</v>
      </c>
      <c r="F46" s="136"/>
      <c r="G46" s="136"/>
      <c r="H46" s="136">
        <f>'実質公債費比率（分子）の構造'!M$48</f>
        <v>268</v>
      </c>
      <c r="I46" s="136"/>
      <c r="J46" s="136"/>
      <c r="K46" s="136">
        <f>'実質公債費比率（分子）の構造'!N$48</f>
        <v>271</v>
      </c>
      <c r="L46" s="136"/>
      <c r="M46" s="136"/>
      <c r="N46" s="136">
        <f>'実質公債費比率（分子）の構造'!O$48</f>
        <v>296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956</v>
      </c>
      <c r="C49" s="136"/>
      <c r="D49" s="136"/>
      <c r="E49" s="136">
        <f>'実質公債費比率（分子）の構造'!L$45</f>
        <v>936</v>
      </c>
      <c r="F49" s="136"/>
      <c r="G49" s="136"/>
      <c r="H49" s="136">
        <f>'実質公債費比率（分子）の構造'!M$45</f>
        <v>945</v>
      </c>
      <c r="I49" s="136"/>
      <c r="J49" s="136"/>
      <c r="K49" s="136">
        <f>'実質公債費比率（分子）の構造'!N$45</f>
        <v>996</v>
      </c>
      <c r="L49" s="136"/>
      <c r="M49" s="136"/>
      <c r="N49" s="136">
        <f>'実質公債費比率（分子）の構造'!O$45</f>
        <v>992</v>
      </c>
      <c r="O49" s="136"/>
      <c r="P49" s="136"/>
    </row>
    <row r="50" spans="1:16" x14ac:dyDescent="0.15">
      <c r="A50" s="136" t="s">
        <v>58</v>
      </c>
      <c r="B50" s="136" t="e">
        <f>NA()</f>
        <v>#N/A</v>
      </c>
      <c r="C50" s="136">
        <f>IF(ISNUMBER('実質公債費比率（分子）の構造'!K$53),'実質公債費比率（分子）の構造'!K$53,NA())</f>
        <v>486</v>
      </c>
      <c r="D50" s="136" t="e">
        <f>NA()</f>
        <v>#N/A</v>
      </c>
      <c r="E50" s="136" t="e">
        <f>NA()</f>
        <v>#N/A</v>
      </c>
      <c r="F50" s="136">
        <f>IF(ISNUMBER('実質公債費比率（分子）の構造'!L$53),'実質公債費比率（分子）の構造'!L$53,NA())</f>
        <v>511</v>
      </c>
      <c r="G50" s="136" t="e">
        <f>NA()</f>
        <v>#N/A</v>
      </c>
      <c r="H50" s="136" t="e">
        <f>NA()</f>
        <v>#N/A</v>
      </c>
      <c r="I50" s="136">
        <f>IF(ISNUMBER('実質公債費比率（分子）の構造'!M$53),'実質公債費比率（分子）の構造'!M$53,NA())</f>
        <v>518</v>
      </c>
      <c r="J50" s="136" t="e">
        <f>NA()</f>
        <v>#N/A</v>
      </c>
      <c r="K50" s="136" t="e">
        <f>NA()</f>
        <v>#N/A</v>
      </c>
      <c r="L50" s="136">
        <f>IF(ISNUMBER('実質公債費比率（分子）の構造'!N$53),'実質公債費比率（分子）の構造'!N$53,NA())</f>
        <v>619</v>
      </c>
      <c r="M50" s="136" t="e">
        <f>NA()</f>
        <v>#N/A</v>
      </c>
      <c r="N50" s="136" t="e">
        <f>NA()</f>
        <v>#N/A</v>
      </c>
      <c r="O50" s="136">
        <f>IF(ISNUMBER('実質公債費比率（分子）の構造'!O$53),'実質公債費比率（分子）の構造'!O$53,NA())</f>
        <v>705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6723</v>
      </c>
      <c r="E56" s="135"/>
      <c r="F56" s="135"/>
      <c r="G56" s="135">
        <f>'将来負担比率（分子）の構造'!J$51</f>
        <v>6218</v>
      </c>
      <c r="H56" s="135"/>
      <c r="I56" s="135"/>
      <c r="J56" s="135">
        <f>'将来負担比率（分子）の構造'!K$51</f>
        <v>5885</v>
      </c>
      <c r="K56" s="135"/>
      <c r="L56" s="135"/>
      <c r="M56" s="135">
        <f>'将来負担比率（分子）の構造'!L$51</f>
        <v>5613</v>
      </c>
      <c r="N56" s="135"/>
      <c r="O56" s="135"/>
      <c r="P56" s="135">
        <f>'将来負担比率（分子）の構造'!M$51</f>
        <v>5488</v>
      </c>
    </row>
    <row r="57" spans="1:16" x14ac:dyDescent="0.15">
      <c r="A57" s="135" t="s">
        <v>34</v>
      </c>
      <c r="B57" s="135"/>
      <c r="C57" s="135"/>
      <c r="D57" s="135">
        <f>'将来負担比率（分子）の構造'!I$50</f>
        <v>376</v>
      </c>
      <c r="E57" s="135"/>
      <c r="F57" s="135"/>
      <c r="G57" s="135">
        <f>'将来負担比率（分子）の構造'!J$50</f>
        <v>161</v>
      </c>
      <c r="H57" s="135"/>
      <c r="I57" s="135"/>
      <c r="J57" s="135">
        <f>'将来負担比率（分子）の構造'!K$50</f>
        <v>146</v>
      </c>
      <c r="K57" s="135"/>
      <c r="L57" s="135"/>
      <c r="M57" s="135">
        <f>'将来負担比率（分子）の構造'!L$50</f>
        <v>119</v>
      </c>
      <c r="N57" s="135"/>
      <c r="O57" s="135"/>
      <c r="P57" s="135">
        <f>'将来負担比率（分子）の構造'!M$50</f>
        <v>99</v>
      </c>
    </row>
    <row r="58" spans="1:16" x14ac:dyDescent="0.15">
      <c r="A58" s="135" t="s">
        <v>33</v>
      </c>
      <c r="B58" s="135"/>
      <c r="C58" s="135"/>
      <c r="D58" s="135">
        <f>'将来負担比率（分子）の構造'!I$49</f>
        <v>1121</v>
      </c>
      <c r="E58" s="135"/>
      <c r="F58" s="135"/>
      <c r="G58" s="135">
        <f>'将来負担比率（分子）の構造'!J$49</f>
        <v>1020</v>
      </c>
      <c r="H58" s="135"/>
      <c r="I58" s="135"/>
      <c r="J58" s="135">
        <f>'将来負担比率（分子）の構造'!K$49</f>
        <v>786</v>
      </c>
      <c r="K58" s="135"/>
      <c r="L58" s="135"/>
      <c r="M58" s="135">
        <f>'将来負担比率（分子）の構造'!L$49</f>
        <v>1051</v>
      </c>
      <c r="N58" s="135"/>
      <c r="O58" s="135"/>
      <c r="P58" s="135">
        <f>'将来負担比率（分子）の構造'!M$49</f>
        <v>903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3678</v>
      </c>
      <c r="C62" s="135"/>
      <c r="D62" s="135"/>
      <c r="E62" s="135">
        <f>'将来負担比率（分子）の構造'!J$45</f>
        <v>3413</v>
      </c>
      <c r="F62" s="135"/>
      <c r="G62" s="135"/>
      <c r="H62" s="135">
        <f>'将来負担比率（分子）の構造'!K$45</f>
        <v>3405</v>
      </c>
      <c r="I62" s="135"/>
      <c r="J62" s="135"/>
      <c r="K62" s="135">
        <f>'将来負担比率（分子）の構造'!L$45</f>
        <v>3158</v>
      </c>
      <c r="L62" s="135"/>
      <c r="M62" s="135"/>
      <c r="N62" s="135">
        <f>'将来負担比率（分子）の構造'!M$45</f>
        <v>2981</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2661</v>
      </c>
      <c r="C64" s="135"/>
      <c r="D64" s="135"/>
      <c r="E64" s="135">
        <f>'将来負担比率（分子）の構造'!J$43</f>
        <v>2564</v>
      </c>
      <c r="F64" s="135"/>
      <c r="G64" s="135"/>
      <c r="H64" s="135">
        <f>'将来負担比率（分子）の構造'!K$43</f>
        <v>2402</v>
      </c>
      <c r="I64" s="135"/>
      <c r="J64" s="135"/>
      <c r="K64" s="135">
        <f>'将来負担比率（分子）の構造'!L$43</f>
        <v>2415</v>
      </c>
      <c r="L64" s="135"/>
      <c r="M64" s="135"/>
      <c r="N64" s="135">
        <f>'将来負担比率（分子）の構造'!M$43</f>
        <v>2478</v>
      </c>
      <c r="O64" s="135"/>
      <c r="P64" s="135"/>
    </row>
    <row r="65" spans="1:16" x14ac:dyDescent="0.15">
      <c r="A65" s="135" t="s">
        <v>25</v>
      </c>
      <c r="B65" s="135">
        <f>'将来負担比率（分子）の構造'!I$42</f>
        <v>1049</v>
      </c>
      <c r="C65" s="135"/>
      <c r="D65" s="135"/>
      <c r="E65" s="135">
        <f>'将来負担比率（分子）の構造'!J$42</f>
        <v>648</v>
      </c>
      <c r="F65" s="135"/>
      <c r="G65" s="135"/>
      <c r="H65" s="135">
        <f>'将来負担比率（分子）の構造'!K$42</f>
        <v>0</v>
      </c>
      <c r="I65" s="135"/>
      <c r="J65" s="135"/>
      <c r="K65" s="135">
        <f>'将来負担比率（分子）の構造'!L$42</f>
        <v>0</v>
      </c>
      <c r="L65" s="135"/>
      <c r="M65" s="135"/>
      <c r="N65" s="135" t="str">
        <f>'将来負担比率（分子）の構造'!M$42</f>
        <v>-</v>
      </c>
      <c r="O65" s="135"/>
      <c r="P65" s="135"/>
    </row>
    <row r="66" spans="1:16" x14ac:dyDescent="0.15">
      <c r="A66" s="135" t="s">
        <v>24</v>
      </c>
      <c r="B66" s="135">
        <f>'将来負担比率（分子）の構造'!I$41</f>
        <v>7582</v>
      </c>
      <c r="C66" s="135"/>
      <c r="D66" s="135"/>
      <c r="E66" s="135">
        <f>'将来負担比率（分子）の構造'!J$41</f>
        <v>7239</v>
      </c>
      <c r="F66" s="135"/>
      <c r="G66" s="135"/>
      <c r="H66" s="135">
        <f>'将来負担比率（分子）の構造'!K$41</f>
        <v>7291</v>
      </c>
      <c r="I66" s="135"/>
      <c r="J66" s="135"/>
      <c r="K66" s="135">
        <f>'将来負担比率（分子）の構造'!L$41</f>
        <v>6729</v>
      </c>
      <c r="L66" s="135"/>
      <c r="M66" s="135"/>
      <c r="N66" s="135">
        <f>'将来負担比率（分子）の構造'!M$41</f>
        <v>6541</v>
      </c>
      <c r="O66" s="135"/>
      <c r="P66" s="135"/>
    </row>
    <row r="67" spans="1:16" x14ac:dyDescent="0.15">
      <c r="A67" s="135" t="s">
        <v>62</v>
      </c>
      <c r="B67" s="135" t="e">
        <f>NA()</f>
        <v>#N/A</v>
      </c>
      <c r="C67" s="135">
        <f>IF(ISNUMBER('将来負担比率（分子）の構造'!I$52), IF('将来負担比率（分子）の構造'!I$52 &lt; 0, 0, '将来負担比率（分子）の構造'!I$52), NA())</f>
        <v>6750</v>
      </c>
      <c r="D67" s="135" t="e">
        <f>NA()</f>
        <v>#N/A</v>
      </c>
      <c r="E67" s="135" t="e">
        <f>NA()</f>
        <v>#N/A</v>
      </c>
      <c r="F67" s="135">
        <f>IF(ISNUMBER('将来負担比率（分子）の構造'!J$52), IF('将来負担比率（分子）の構造'!J$52 &lt; 0, 0, '将来負担比率（分子）の構造'!J$52), NA())</f>
        <v>6465</v>
      </c>
      <c r="G67" s="135" t="e">
        <f>NA()</f>
        <v>#N/A</v>
      </c>
      <c r="H67" s="135" t="e">
        <f>NA()</f>
        <v>#N/A</v>
      </c>
      <c r="I67" s="135">
        <f>IF(ISNUMBER('将来負担比率（分子）の構造'!K$52), IF('将来負担比率（分子）の構造'!K$52 &lt; 0, 0, '将来負担比率（分子）の構造'!K$52), NA())</f>
        <v>6281</v>
      </c>
      <c r="J67" s="135" t="e">
        <f>NA()</f>
        <v>#N/A</v>
      </c>
      <c r="K67" s="135" t="e">
        <f>NA()</f>
        <v>#N/A</v>
      </c>
      <c r="L67" s="135">
        <f>IF(ISNUMBER('将来負担比率（分子）の構造'!L$52), IF('将来負担比率（分子）の構造'!L$52 &lt; 0, 0, '将来負担比率（分子）の構造'!L$52), NA())</f>
        <v>5519</v>
      </c>
      <c r="M67" s="135" t="e">
        <f>NA()</f>
        <v>#N/A</v>
      </c>
      <c r="N67" s="135" t="e">
        <f>NA()</f>
        <v>#N/A</v>
      </c>
      <c r="O67" s="135">
        <f>IF(ISNUMBER('将来負担比率（分子）の構造'!M$52), IF('将来負担比率（分子）の構造'!M$52 &lt; 0, 0, '将来負担比率（分子）の構造'!M$52), NA())</f>
        <v>5510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5967700</v>
      </c>
      <c r="S5" s="669"/>
      <c r="T5" s="669"/>
      <c r="U5" s="669"/>
      <c r="V5" s="669"/>
      <c r="W5" s="669"/>
      <c r="X5" s="669"/>
      <c r="Y5" s="716"/>
      <c r="Z5" s="729">
        <v>61.5</v>
      </c>
      <c r="AA5" s="729"/>
      <c r="AB5" s="729"/>
      <c r="AC5" s="729"/>
      <c r="AD5" s="730">
        <v>5967700</v>
      </c>
      <c r="AE5" s="730"/>
      <c r="AF5" s="730"/>
      <c r="AG5" s="730"/>
      <c r="AH5" s="730"/>
      <c r="AI5" s="730"/>
      <c r="AJ5" s="730"/>
      <c r="AK5" s="730"/>
      <c r="AL5" s="717">
        <v>91</v>
      </c>
      <c r="AM5" s="686"/>
      <c r="AN5" s="686"/>
      <c r="AO5" s="718"/>
      <c r="AP5" s="705" t="s">
        <v>205</v>
      </c>
      <c r="AQ5" s="706"/>
      <c r="AR5" s="706"/>
      <c r="AS5" s="706"/>
      <c r="AT5" s="706"/>
      <c r="AU5" s="706"/>
      <c r="AV5" s="706"/>
      <c r="AW5" s="706"/>
      <c r="AX5" s="706"/>
      <c r="AY5" s="706"/>
      <c r="AZ5" s="706"/>
      <c r="BA5" s="706"/>
      <c r="BB5" s="706"/>
      <c r="BC5" s="706"/>
      <c r="BD5" s="706"/>
      <c r="BE5" s="706"/>
      <c r="BF5" s="707"/>
      <c r="BG5" s="618">
        <v>5376681</v>
      </c>
      <c r="BH5" s="619"/>
      <c r="BI5" s="619"/>
      <c r="BJ5" s="619"/>
      <c r="BK5" s="619"/>
      <c r="BL5" s="619"/>
      <c r="BM5" s="619"/>
      <c r="BN5" s="620"/>
      <c r="BO5" s="671">
        <v>90.1</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42951</v>
      </c>
      <c r="S6" s="619"/>
      <c r="T6" s="619"/>
      <c r="U6" s="619"/>
      <c r="V6" s="619"/>
      <c r="W6" s="619"/>
      <c r="X6" s="619"/>
      <c r="Y6" s="620"/>
      <c r="Z6" s="671">
        <v>0.4</v>
      </c>
      <c r="AA6" s="671"/>
      <c r="AB6" s="671"/>
      <c r="AC6" s="671"/>
      <c r="AD6" s="672">
        <v>42951</v>
      </c>
      <c r="AE6" s="672"/>
      <c r="AF6" s="672"/>
      <c r="AG6" s="672"/>
      <c r="AH6" s="672"/>
      <c r="AI6" s="672"/>
      <c r="AJ6" s="672"/>
      <c r="AK6" s="672"/>
      <c r="AL6" s="641">
        <v>0.7</v>
      </c>
      <c r="AM6" s="673"/>
      <c r="AN6" s="673"/>
      <c r="AO6" s="674"/>
      <c r="AP6" s="615" t="s">
        <v>211</v>
      </c>
      <c r="AQ6" s="616"/>
      <c r="AR6" s="616"/>
      <c r="AS6" s="616"/>
      <c r="AT6" s="616"/>
      <c r="AU6" s="616"/>
      <c r="AV6" s="616"/>
      <c r="AW6" s="616"/>
      <c r="AX6" s="616"/>
      <c r="AY6" s="616"/>
      <c r="AZ6" s="616"/>
      <c r="BA6" s="616"/>
      <c r="BB6" s="616"/>
      <c r="BC6" s="616"/>
      <c r="BD6" s="616"/>
      <c r="BE6" s="616"/>
      <c r="BF6" s="617"/>
      <c r="BG6" s="618">
        <v>5376681</v>
      </c>
      <c r="BH6" s="619"/>
      <c r="BI6" s="619"/>
      <c r="BJ6" s="619"/>
      <c r="BK6" s="619"/>
      <c r="BL6" s="619"/>
      <c r="BM6" s="619"/>
      <c r="BN6" s="620"/>
      <c r="BO6" s="671">
        <v>90.1</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126038</v>
      </c>
      <c r="CS6" s="619"/>
      <c r="CT6" s="619"/>
      <c r="CU6" s="619"/>
      <c r="CV6" s="619"/>
      <c r="CW6" s="619"/>
      <c r="CX6" s="619"/>
      <c r="CY6" s="620"/>
      <c r="CZ6" s="671">
        <v>1.4</v>
      </c>
      <c r="DA6" s="671"/>
      <c r="DB6" s="671"/>
      <c r="DC6" s="671"/>
      <c r="DD6" s="624" t="s">
        <v>206</v>
      </c>
      <c r="DE6" s="619"/>
      <c r="DF6" s="619"/>
      <c r="DG6" s="619"/>
      <c r="DH6" s="619"/>
      <c r="DI6" s="619"/>
      <c r="DJ6" s="619"/>
      <c r="DK6" s="619"/>
      <c r="DL6" s="619"/>
      <c r="DM6" s="619"/>
      <c r="DN6" s="619"/>
      <c r="DO6" s="619"/>
      <c r="DP6" s="620"/>
      <c r="DQ6" s="624">
        <v>126038</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2871</v>
      </c>
      <c r="S7" s="619"/>
      <c r="T7" s="619"/>
      <c r="U7" s="619"/>
      <c r="V7" s="619"/>
      <c r="W7" s="619"/>
      <c r="X7" s="619"/>
      <c r="Y7" s="620"/>
      <c r="Z7" s="671">
        <v>0</v>
      </c>
      <c r="AA7" s="671"/>
      <c r="AB7" s="671"/>
      <c r="AC7" s="671"/>
      <c r="AD7" s="672">
        <v>2871</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1137545</v>
      </c>
      <c r="BH7" s="619"/>
      <c r="BI7" s="619"/>
      <c r="BJ7" s="619"/>
      <c r="BK7" s="619"/>
      <c r="BL7" s="619"/>
      <c r="BM7" s="619"/>
      <c r="BN7" s="620"/>
      <c r="BO7" s="671">
        <v>19.100000000000001</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1790525</v>
      </c>
      <c r="CS7" s="619"/>
      <c r="CT7" s="619"/>
      <c r="CU7" s="619"/>
      <c r="CV7" s="619"/>
      <c r="CW7" s="619"/>
      <c r="CX7" s="619"/>
      <c r="CY7" s="620"/>
      <c r="CZ7" s="671">
        <v>19.2</v>
      </c>
      <c r="DA7" s="671"/>
      <c r="DB7" s="671"/>
      <c r="DC7" s="671"/>
      <c r="DD7" s="624">
        <v>29161</v>
      </c>
      <c r="DE7" s="619"/>
      <c r="DF7" s="619"/>
      <c r="DG7" s="619"/>
      <c r="DH7" s="619"/>
      <c r="DI7" s="619"/>
      <c r="DJ7" s="619"/>
      <c r="DK7" s="619"/>
      <c r="DL7" s="619"/>
      <c r="DM7" s="619"/>
      <c r="DN7" s="619"/>
      <c r="DO7" s="619"/>
      <c r="DP7" s="620"/>
      <c r="DQ7" s="624">
        <v>1556118</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11057</v>
      </c>
      <c r="S8" s="619"/>
      <c r="T8" s="619"/>
      <c r="U8" s="619"/>
      <c r="V8" s="619"/>
      <c r="W8" s="619"/>
      <c r="X8" s="619"/>
      <c r="Y8" s="620"/>
      <c r="Z8" s="671">
        <v>0.1</v>
      </c>
      <c r="AA8" s="671"/>
      <c r="AB8" s="671"/>
      <c r="AC8" s="671"/>
      <c r="AD8" s="672">
        <v>11057</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39290</v>
      </c>
      <c r="BH8" s="619"/>
      <c r="BI8" s="619"/>
      <c r="BJ8" s="619"/>
      <c r="BK8" s="619"/>
      <c r="BL8" s="619"/>
      <c r="BM8" s="619"/>
      <c r="BN8" s="620"/>
      <c r="BO8" s="671">
        <v>0.7</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1623420</v>
      </c>
      <c r="CS8" s="619"/>
      <c r="CT8" s="619"/>
      <c r="CU8" s="619"/>
      <c r="CV8" s="619"/>
      <c r="CW8" s="619"/>
      <c r="CX8" s="619"/>
      <c r="CY8" s="620"/>
      <c r="CZ8" s="671">
        <v>17.399999999999999</v>
      </c>
      <c r="DA8" s="671"/>
      <c r="DB8" s="671"/>
      <c r="DC8" s="671"/>
      <c r="DD8" s="624">
        <v>14633</v>
      </c>
      <c r="DE8" s="619"/>
      <c r="DF8" s="619"/>
      <c r="DG8" s="619"/>
      <c r="DH8" s="619"/>
      <c r="DI8" s="619"/>
      <c r="DJ8" s="619"/>
      <c r="DK8" s="619"/>
      <c r="DL8" s="619"/>
      <c r="DM8" s="619"/>
      <c r="DN8" s="619"/>
      <c r="DO8" s="619"/>
      <c r="DP8" s="620"/>
      <c r="DQ8" s="624">
        <v>1167241</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11849</v>
      </c>
      <c r="S9" s="619"/>
      <c r="T9" s="619"/>
      <c r="U9" s="619"/>
      <c r="V9" s="619"/>
      <c r="W9" s="619"/>
      <c r="X9" s="619"/>
      <c r="Y9" s="620"/>
      <c r="Z9" s="671">
        <v>0.1</v>
      </c>
      <c r="AA9" s="671"/>
      <c r="AB9" s="671"/>
      <c r="AC9" s="671"/>
      <c r="AD9" s="672">
        <v>11849</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697464</v>
      </c>
      <c r="BH9" s="619"/>
      <c r="BI9" s="619"/>
      <c r="BJ9" s="619"/>
      <c r="BK9" s="619"/>
      <c r="BL9" s="619"/>
      <c r="BM9" s="619"/>
      <c r="BN9" s="620"/>
      <c r="BO9" s="671">
        <v>11.7</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1027757</v>
      </c>
      <c r="CS9" s="619"/>
      <c r="CT9" s="619"/>
      <c r="CU9" s="619"/>
      <c r="CV9" s="619"/>
      <c r="CW9" s="619"/>
      <c r="CX9" s="619"/>
      <c r="CY9" s="620"/>
      <c r="CZ9" s="671">
        <v>11</v>
      </c>
      <c r="DA9" s="671"/>
      <c r="DB9" s="671"/>
      <c r="DC9" s="671"/>
      <c r="DD9" s="624">
        <v>398</v>
      </c>
      <c r="DE9" s="619"/>
      <c r="DF9" s="619"/>
      <c r="DG9" s="619"/>
      <c r="DH9" s="619"/>
      <c r="DI9" s="619"/>
      <c r="DJ9" s="619"/>
      <c r="DK9" s="619"/>
      <c r="DL9" s="619"/>
      <c r="DM9" s="619"/>
      <c r="DN9" s="619"/>
      <c r="DO9" s="619"/>
      <c r="DP9" s="620"/>
      <c r="DQ9" s="624">
        <v>995788</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374023</v>
      </c>
      <c r="S10" s="619"/>
      <c r="T10" s="619"/>
      <c r="U10" s="619"/>
      <c r="V10" s="619"/>
      <c r="W10" s="619"/>
      <c r="X10" s="619"/>
      <c r="Y10" s="620"/>
      <c r="Z10" s="671">
        <v>3.9</v>
      </c>
      <c r="AA10" s="671"/>
      <c r="AB10" s="671"/>
      <c r="AC10" s="671"/>
      <c r="AD10" s="672">
        <v>374023</v>
      </c>
      <c r="AE10" s="672"/>
      <c r="AF10" s="672"/>
      <c r="AG10" s="672"/>
      <c r="AH10" s="672"/>
      <c r="AI10" s="672"/>
      <c r="AJ10" s="672"/>
      <c r="AK10" s="672"/>
      <c r="AL10" s="641">
        <v>5.7</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187219</v>
      </c>
      <c r="BH10" s="619"/>
      <c r="BI10" s="619"/>
      <c r="BJ10" s="619"/>
      <c r="BK10" s="619"/>
      <c r="BL10" s="619"/>
      <c r="BM10" s="619"/>
      <c r="BN10" s="620"/>
      <c r="BO10" s="671">
        <v>3.1</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3360</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360</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97606</v>
      </c>
      <c r="S11" s="619"/>
      <c r="T11" s="619"/>
      <c r="U11" s="619"/>
      <c r="V11" s="619"/>
      <c r="W11" s="619"/>
      <c r="X11" s="619"/>
      <c r="Y11" s="620"/>
      <c r="Z11" s="671">
        <v>1</v>
      </c>
      <c r="AA11" s="671"/>
      <c r="AB11" s="671"/>
      <c r="AC11" s="671"/>
      <c r="AD11" s="672">
        <v>97606</v>
      </c>
      <c r="AE11" s="672"/>
      <c r="AF11" s="672"/>
      <c r="AG11" s="672"/>
      <c r="AH11" s="672"/>
      <c r="AI11" s="672"/>
      <c r="AJ11" s="672"/>
      <c r="AK11" s="672"/>
      <c r="AL11" s="641">
        <v>1.5</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213572</v>
      </c>
      <c r="BH11" s="619"/>
      <c r="BI11" s="619"/>
      <c r="BJ11" s="619"/>
      <c r="BK11" s="619"/>
      <c r="BL11" s="619"/>
      <c r="BM11" s="619"/>
      <c r="BN11" s="620"/>
      <c r="BO11" s="671">
        <v>3.6</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98659</v>
      </c>
      <c r="CS11" s="619"/>
      <c r="CT11" s="619"/>
      <c r="CU11" s="619"/>
      <c r="CV11" s="619"/>
      <c r="CW11" s="619"/>
      <c r="CX11" s="619"/>
      <c r="CY11" s="620"/>
      <c r="CZ11" s="671">
        <v>1.1000000000000001</v>
      </c>
      <c r="DA11" s="671"/>
      <c r="DB11" s="671"/>
      <c r="DC11" s="671"/>
      <c r="DD11" s="624">
        <v>41084</v>
      </c>
      <c r="DE11" s="619"/>
      <c r="DF11" s="619"/>
      <c r="DG11" s="619"/>
      <c r="DH11" s="619"/>
      <c r="DI11" s="619"/>
      <c r="DJ11" s="619"/>
      <c r="DK11" s="619"/>
      <c r="DL11" s="619"/>
      <c r="DM11" s="619"/>
      <c r="DN11" s="619"/>
      <c r="DO11" s="619"/>
      <c r="DP11" s="620"/>
      <c r="DQ11" s="624">
        <v>15797</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4052924</v>
      </c>
      <c r="BH12" s="619"/>
      <c r="BI12" s="619"/>
      <c r="BJ12" s="619"/>
      <c r="BK12" s="619"/>
      <c r="BL12" s="619"/>
      <c r="BM12" s="619"/>
      <c r="BN12" s="620"/>
      <c r="BO12" s="671">
        <v>67.900000000000006</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416706</v>
      </c>
      <c r="CS12" s="619"/>
      <c r="CT12" s="619"/>
      <c r="CU12" s="619"/>
      <c r="CV12" s="619"/>
      <c r="CW12" s="619"/>
      <c r="CX12" s="619"/>
      <c r="CY12" s="620"/>
      <c r="CZ12" s="671">
        <v>4.5</v>
      </c>
      <c r="DA12" s="671"/>
      <c r="DB12" s="671"/>
      <c r="DC12" s="671"/>
      <c r="DD12" s="624">
        <v>10065</v>
      </c>
      <c r="DE12" s="619"/>
      <c r="DF12" s="619"/>
      <c r="DG12" s="619"/>
      <c r="DH12" s="619"/>
      <c r="DI12" s="619"/>
      <c r="DJ12" s="619"/>
      <c r="DK12" s="619"/>
      <c r="DL12" s="619"/>
      <c r="DM12" s="619"/>
      <c r="DN12" s="619"/>
      <c r="DO12" s="619"/>
      <c r="DP12" s="620"/>
      <c r="DQ12" s="624">
        <v>347118</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15894</v>
      </c>
      <c r="S13" s="619"/>
      <c r="T13" s="619"/>
      <c r="U13" s="619"/>
      <c r="V13" s="619"/>
      <c r="W13" s="619"/>
      <c r="X13" s="619"/>
      <c r="Y13" s="620"/>
      <c r="Z13" s="671">
        <v>0.2</v>
      </c>
      <c r="AA13" s="671"/>
      <c r="AB13" s="671"/>
      <c r="AC13" s="671"/>
      <c r="AD13" s="672">
        <v>15894</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3966180</v>
      </c>
      <c r="BH13" s="619"/>
      <c r="BI13" s="619"/>
      <c r="BJ13" s="619"/>
      <c r="BK13" s="619"/>
      <c r="BL13" s="619"/>
      <c r="BM13" s="619"/>
      <c r="BN13" s="620"/>
      <c r="BO13" s="671">
        <v>66.5</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802176</v>
      </c>
      <c r="CS13" s="619"/>
      <c r="CT13" s="619"/>
      <c r="CU13" s="619"/>
      <c r="CV13" s="619"/>
      <c r="CW13" s="619"/>
      <c r="CX13" s="619"/>
      <c r="CY13" s="620"/>
      <c r="CZ13" s="671">
        <v>8.6</v>
      </c>
      <c r="DA13" s="671"/>
      <c r="DB13" s="671"/>
      <c r="DC13" s="671"/>
      <c r="DD13" s="624">
        <v>136029</v>
      </c>
      <c r="DE13" s="619"/>
      <c r="DF13" s="619"/>
      <c r="DG13" s="619"/>
      <c r="DH13" s="619"/>
      <c r="DI13" s="619"/>
      <c r="DJ13" s="619"/>
      <c r="DK13" s="619"/>
      <c r="DL13" s="619"/>
      <c r="DM13" s="619"/>
      <c r="DN13" s="619"/>
      <c r="DO13" s="619"/>
      <c r="DP13" s="620"/>
      <c r="DQ13" s="624">
        <v>657321</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20951</v>
      </c>
      <c r="BH14" s="619"/>
      <c r="BI14" s="619"/>
      <c r="BJ14" s="619"/>
      <c r="BK14" s="619"/>
      <c r="BL14" s="619"/>
      <c r="BM14" s="619"/>
      <c r="BN14" s="620"/>
      <c r="BO14" s="671">
        <v>0.4</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1467234</v>
      </c>
      <c r="CS14" s="619"/>
      <c r="CT14" s="619"/>
      <c r="CU14" s="619"/>
      <c r="CV14" s="619"/>
      <c r="CW14" s="619"/>
      <c r="CX14" s="619"/>
      <c r="CY14" s="620"/>
      <c r="CZ14" s="671">
        <v>15.8</v>
      </c>
      <c r="DA14" s="671"/>
      <c r="DB14" s="671"/>
      <c r="DC14" s="671"/>
      <c r="DD14" s="624">
        <v>503617</v>
      </c>
      <c r="DE14" s="619"/>
      <c r="DF14" s="619"/>
      <c r="DG14" s="619"/>
      <c r="DH14" s="619"/>
      <c r="DI14" s="619"/>
      <c r="DJ14" s="619"/>
      <c r="DK14" s="619"/>
      <c r="DL14" s="619"/>
      <c r="DM14" s="619"/>
      <c r="DN14" s="619"/>
      <c r="DO14" s="619"/>
      <c r="DP14" s="620"/>
      <c r="DQ14" s="624">
        <v>858188</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2338</v>
      </c>
      <c r="S15" s="619"/>
      <c r="T15" s="619"/>
      <c r="U15" s="619"/>
      <c r="V15" s="619"/>
      <c r="W15" s="619"/>
      <c r="X15" s="619"/>
      <c r="Y15" s="620"/>
      <c r="Z15" s="671">
        <v>0</v>
      </c>
      <c r="AA15" s="671"/>
      <c r="AB15" s="671"/>
      <c r="AC15" s="671"/>
      <c r="AD15" s="672">
        <v>2338</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165261</v>
      </c>
      <c r="BH15" s="619"/>
      <c r="BI15" s="619"/>
      <c r="BJ15" s="619"/>
      <c r="BK15" s="619"/>
      <c r="BL15" s="619"/>
      <c r="BM15" s="619"/>
      <c r="BN15" s="620"/>
      <c r="BO15" s="671">
        <v>2.8</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961268</v>
      </c>
      <c r="CS15" s="619"/>
      <c r="CT15" s="619"/>
      <c r="CU15" s="619"/>
      <c r="CV15" s="619"/>
      <c r="CW15" s="619"/>
      <c r="CX15" s="619"/>
      <c r="CY15" s="620"/>
      <c r="CZ15" s="671">
        <v>10.3</v>
      </c>
      <c r="DA15" s="671"/>
      <c r="DB15" s="671"/>
      <c r="DC15" s="671"/>
      <c r="DD15" s="624">
        <v>83785</v>
      </c>
      <c r="DE15" s="619"/>
      <c r="DF15" s="619"/>
      <c r="DG15" s="619"/>
      <c r="DH15" s="619"/>
      <c r="DI15" s="619"/>
      <c r="DJ15" s="619"/>
      <c r="DK15" s="619"/>
      <c r="DL15" s="619"/>
      <c r="DM15" s="619"/>
      <c r="DN15" s="619"/>
      <c r="DO15" s="619"/>
      <c r="DP15" s="620"/>
      <c r="DQ15" s="624">
        <v>770459</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65498</v>
      </c>
      <c r="S16" s="619"/>
      <c r="T16" s="619"/>
      <c r="U16" s="619"/>
      <c r="V16" s="619"/>
      <c r="W16" s="619"/>
      <c r="X16" s="619"/>
      <c r="Y16" s="620"/>
      <c r="Z16" s="671">
        <v>0.7</v>
      </c>
      <c r="AA16" s="671"/>
      <c r="AB16" s="671"/>
      <c r="AC16" s="671"/>
      <c r="AD16" s="672" t="s">
        <v>108</v>
      </c>
      <c r="AE16" s="672"/>
      <c r="AF16" s="672"/>
      <c r="AG16" s="672"/>
      <c r="AH16" s="672"/>
      <c r="AI16" s="672"/>
      <c r="AJ16" s="672"/>
      <c r="AK16" s="672"/>
      <c r="AL16" s="641" t="s">
        <v>108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t="s">
        <v>108</v>
      </c>
      <c r="S17" s="619"/>
      <c r="T17" s="619"/>
      <c r="U17" s="619"/>
      <c r="V17" s="619"/>
      <c r="W17" s="619"/>
      <c r="X17" s="619"/>
      <c r="Y17" s="620"/>
      <c r="Z17" s="671" t="s">
        <v>108</v>
      </c>
      <c r="AA17" s="671"/>
      <c r="AB17" s="671"/>
      <c r="AC17" s="671"/>
      <c r="AD17" s="672" t="s">
        <v>108</v>
      </c>
      <c r="AE17" s="672"/>
      <c r="AF17" s="672"/>
      <c r="AG17" s="672"/>
      <c r="AH17" s="672"/>
      <c r="AI17" s="672"/>
      <c r="AJ17" s="672"/>
      <c r="AK17" s="672"/>
      <c r="AL17" s="641" t="s">
        <v>108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991563</v>
      </c>
      <c r="CS17" s="619"/>
      <c r="CT17" s="619"/>
      <c r="CU17" s="619"/>
      <c r="CV17" s="619"/>
      <c r="CW17" s="619"/>
      <c r="CX17" s="619"/>
      <c r="CY17" s="620"/>
      <c r="CZ17" s="671">
        <v>10.7</v>
      </c>
      <c r="DA17" s="671"/>
      <c r="DB17" s="671"/>
      <c r="DC17" s="671"/>
      <c r="DD17" s="624" t="s">
        <v>108</v>
      </c>
      <c r="DE17" s="619"/>
      <c r="DF17" s="619"/>
      <c r="DG17" s="619"/>
      <c r="DH17" s="619"/>
      <c r="DI17" s="619"/>
      <c r="DJ17" s="619"/>
      <c r="DK17" s="619"/>
      <c r="DL17" s="619"/>
      <c r="DM17" s="619"/>
      <c r="DN17" s="619"/>
      <c r="DO17" s="619"/>
      <c r="DP17" s="620"/>
      <c r="DQ17" s="624">
        <v>976683</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65497</v>
      </c>
      <c r="S18" s="619"/>
      <c r="T18" s="619"/>
      <c r="U18" s="619"/>
      <c r="V18" s="619"/>
      <c r="W18" s="619"/>
      <c r="X18" s="619"/>
      <c r="Y18" s="620"/>
      <c r="Z18" s="671">
        <v>0.7</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591019</v>
      </c>
      <c r="BH19" s="619"/>
      <c r="BI19" s="619"/>
      <c r="BJ19" s="619"/>
      <c r="BK19" s="619"/>
      <c r="BL19" s="619"/>
      <c r="BM19" s="619"/>
      <c r="BN19" s="620"/>
      <c r="BO19" s="671">
        <v>9.9</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6591787</v>
      </c>
      <c r="S20" s="619"/>
      <c r="T20" s="619"/>
      <c r="U20" s="619"/>
      <c r="V20" s="619"/>
      <c r="W20" s="619"/>
      <c r="X20" s="619"/>
      <c r="Y20" s="620"/>
      <c r="Z20" s="671">
        <v>67.900000000000006</v>
      </c>
      <c r="AA20" s="671"/>
      <c r="AB20" s="671"/>
      <c r="AC20" s="671"/>
      <c r="AD20" s="672">
        <v>6526289</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591019</v>
      </c>
      <c r="BH20" s="619"/>
      <c r="BI20" s="619"/>
      <c r="BJ20" s="619"/>
      <c r="BK20" s="619"/>
      <c r="BL20" s="619"/>
      <c r="BM20" s="619"/>
      <c r="BN20" s="620"/>
      <c r="BO20" s="671">
        <v>9.9</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9308706</v>
      </c>
      <c r="CS20" s="619"/>
      <c r="CT20" s="619"/>
      <c r="CU20" s="619"/>
      <c r="CV20" s="619"/>
      <c r="CW20" s="619"/>
      <c r="CX20" s="619"/>
      <c r="CY20" s="620"/>
      <c r="CZ20" s="671">
        <v>100</v>
      </c>
      <c r="DA20" s="671"/>
      <c r="DB20" s="671"/>
      <c r="DC20" s="671"/>
      <c r="DD20" s="624">
        <v>818772</v>
      </c>
      <c r="DE20" s="619"/>
      <c r="DF20" s="619"/>
      <c r="DG20" s="619"/>
      <c r="DH20" s="619"/>
      <c r="DI20" s="619"/>
      <c r="DJ20" s="619"/>
      <c r="DK20" s="619"/>
      <c r="DL20" s="619"/>
      <c r="DM20" s="619"/>
      <c r="DN20" s="619"/>
      <c r="DO20" s="619"/>
      <c r="DP20" s="620"/>
      <c r="DQ20" s="624">
        <v>7471111</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3316</v>
      </c>
      <c r="S21" s="619"/>
      <c r="T21" s="619"/>
      <c r="U21" s="619"/>
      <c r="V21" s="619"/>
      <c r="W21" s="619"/>
      <c r="X21" s="619"/>
      <c r="Y21" s="620"/>
      <c r="Z21" s="671">
        <v>0</v>
      </c>
      <c r="AA21" s="671"/>
      <c r="AB21" s="671"/>
      <c r="AC21" s="671"/>
      <c r="AD21" s="672">
        <v>3316</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591019</v>
      </c>
      <c r="BH21" s="619"/>
      <c r="BI21" s="619"/>
      <c r="BJ21" s="619"/>
      <c r="BK21" s="619"/>
      <c r="BL21" s="619"/>
      <c r="BM21" s="619"/>
      <c r="BN21" s="620"/>
      <c r="BO21" s="671">
        <v>9.9</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35559</v>
      </c>
      <c r="S22" s="619"/>
      <c r="T22" s="619"/>
      <c r="U22" s="619"/>
      <c r="V22" s="619"/>
      <c r="W22" s="619"/>
      <c r="X22" s="619"/>
      <c r="Y22" s="620"/>
      <c r="Z22" s="671">
        <v>0.4</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261506</v>
      </c>
      <c r="S23" s="619"/>
      <c r="T23" s="619"/>
      <c r="U23" s="619"/>
      <c r="V23" s="619"/>
      <c r="W23" s="619"/>
      <c r="X23" s="619"/>
      <c r="Y23" s="620"/>
      <c r="Z23" s="671">
        <v>2.7</v>
      </c>
      <c r="AA23" s="671"/>
      <c r="AB23" s="671"/>
      <c r="AC23" s="671"/>
      <c r="AD23" s="672">
        <v>26943</v>
      </c>
      <c r="AE23" s="672"/>
      <c r="AF23" s="672"/>
      <c r="AG23" s="672"/>
      <c r="AH23" s="672"/>
      <c r="AI23" s="672"/>
      <c r="AJ23" s="672"/>
      <c r="AK23" s="672"/>
      <c r="AL23" s="641">
        <v>0.4</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29105</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4346035</v>
      </c>
      <c r="CS24" s="669"/>
      <c r="CT24" s="669"/>
      <c r="CU24" s="669"/>
      <c r="CV24" s="669"/>
      <c r="CW24" s="669"/>
      <c r="CX24" s="669"/>
      <c r="CY24" s="716"/>
      <c r="CZ24" s="720">
        <v>46.7</v>
      </c>
      <c r="DA24" s="721"/>
      <c r="DB24" s="721"/>
      <c r="DC24" s="722"/>
      <c r="DD24" s="715">
        <v>3805850</v>
      </c>
      <c r="DE24" s="669"/>
      <c r="DF24" s="669"/>
      <c r="DG24" s="669"/>
      <c r="DH24" s="669"/>
      <c r="DI24" s="669"/>
      <c r="DJ24" s="669"/>
      <c r="DK24" s="716"/>
      <c r="DL24" s="715">
        <v>3793619</v>
      </c>
      <c r="DM24" s="669"/>
      <c r="DN24" s="669"/>
      <c r="DO24" s="669"/>
      <c r="DP24" s="669"/>
      <c r="DQ24" s="669"/>
      <c r="DR24" s="669"/>
      <c r="DS24" s="669"/>
      <c r="DT24" s="669"/>
      <c r="DU24" s="669"/>
      <c r="DV24" s="716"/>
      <c r="DW24" s="717">
        <v>57.9</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407461</v>
      </c>
      <c r="S25" s="619"/>
      <c r="T25" s="619"/>
      <c r="U25" s="619"/>
      <c r="V25" s="619"/>
      <c r="W25" s="619"/>
      <c r="X25" s="619"/>
      <c r="Y25" s="620"/>
      <c r="Z25" s="671">
        <v>4.2</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2812177</v>
      </c>
      <c r="CS25" s="637"/>
      <c r="CT25" s="637"/>
      <c r="CU25" s="637"/>
      <c r="CV25" s="637"/>
      <c r="CW25" s="637"/>
      <c r="CX25" s="637"/>
      <c r="CY25" s="638"/>
      <c r="CZ25" s="621">
        <v>30.2</v>
      </c>
      <c r="DA25" s="639"/>
      <c r="DB25" s="639"/>
      <c r="DC25" s="640"/>
      <c r="DD25" s="624">
        <v>2591604</v>
      </c>
      <c r="DE25" s="637"/>
      <c r="DF25" s="637"/>
      <c r="DG25" s="637"/>
      <c r="DH25" s="637"/>
      <c r="DI25" s="637"/>
      <c r="DJ25" s="637"/>
      <c r="DK25" s="638"/>
      <c r="DL25" s="624">
        <v>2585823</v>
      </c>
      <c r="DM25" s="637"/>
      <c r="DN25" s="637"/>
      <c r="DO25" s="637"/>
      <c r="DP25" s="637"/>
      <c r="DQ25" s="637"/>
      <c r="DR25" s="637"/>
      <c r="DS25" s="637"/>
      <c r="DT25" s="637"/>
      <c r="DU25" s="637"/>
      <c r="DV25" s="638"/>
      <c r="DW25" s="641">
        <v>39.4</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1917816</v>
      </c>
      <c r="CS26" s="619"/>
      <c r="CT26" s="619"/>
      <c r="CU26" s="619"/>
      <c r="CV26" s="619"/>
      <c r="CW26" s="619"/>
      <c r="CX26" s="619"/>
      <c r="CY26" s="620"/>
      <c r="CZ26" s="621">
        <v>20.6</v>
      </c>
      <c r="DA26" s="639"/>
      <c r="DB26" s="639"/>
      <c r="DC26" s="640"/>
      <c r="DD26" s="624">
        <v>1817550</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405658</v>
      </c>
      <c r="S27" s="619"/>
      <c r="T27" s="619"/>
      <c r="U27" s="619"/>
      <c r="V27" s="619"/>
      <c r="W27" s="619"/>
      <c r="X27" s="619"/>
      <c r="Y27" s="620"/>
      <c r="Z27" s="671">
        <v>4.2</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5967700</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542295</v>
      </c>
      <c r="CS27" s="637"/>
      <c r="CT27" s="637"/>
      <c r="CU27" s="637"/>
      <c r="CV27" s="637"/>
      <c r="CW27" s="637"/>
      <c r="CX27" s="637"/>
      <c r="CY27" s="638"/>
      <c r="CZ27" s="621">
        <v>5.8</v>
      </c>
      <c r="DA27" s="639"/>
      <c r="DB27" s="639"/>
      <c r="DC27" s="640"/>
      <c r="DD27" s="624">
        <v>237563</v>
      </c>
      <c r="DE27" s="637"/>
      <c r="DF27" s="637"/>
      <c r="DG27" s="637"/>
      <c r="DH27" s="637"/>
      <c r="DI27" s="637"/>
      <c r="DJ27" s="637"/>
      <c r="DK27" s="638"/>
      <c r="DL27" s="624">
        <v>231113</v>
      </c>
      <c r="DM27" s="637"/>
      <c r="DN27" s="637"/>
      <c r="DO27" s="637"/>
      <c r="DP27" s="637"/>
      <c r="DQ27" s="637"/>
      <c r="DR27" s="637"/>
      <c r="DS27" s="637"/>
      <c r="DT27" s="637"/>
      <c r="DU27" s="637"/>
      <c r="DV27" s="638"/>
      <c r="DW27" s="641">
        <v>3.5</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65279</v>
      </c>
      <c r="S28" s="619"/>
      <c r="T28" s="619"/>
      <c r="U28" s="619"/>
      <c r="V28" s="619"/>
      <c r="W28" s="619"/>
      <c r="X28" s="619"/>
      <c r="Y28" s="620"/>
      <c r="Z28" s="671">
        <v>0.7</v>
      </c>
      <c r="AA28" s="671"/>
      <c r="AB28" s="671"/>
      <c r="AC28" s="671"/>
      <c r="AD28" s="672">
        <v>15</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991563</v>
      </c>
      <c r="CS28" s="619"/>
      <c r="CT28" s="619"/>
      <c r="CU28" s="619"/>
      <c r="CV28" s="619"/>
      <c r="CW28" s="619"/>
      <c r="CX28" s="619"/>
      <c r="CY28" s="620"/>
      <c r="CZ28" s="621">
        <v>10.7</v>
      </c>
      <c r="DA28" s="639"/>
      <c r="DB28" s="639"/>
      <c r="DC28" s="640"/>
      <c r="DD28" s="624">
        <v>976683</v>
      </c>
      <c r="DE28" s="619"/>
      <c r="DF28" s="619"/>
      <c r="DG28" s="619"/>
      <c r="DH28" s="619"/>
      <c r="DI28" s="619"/>
      <c r="DJ28" s="619"/>
      <c r="DK28" s="620"/>
      <c r="DL28" s="624">
        <v>976683</v>
      </c>
      <c r="DM28" s="619"/>
      <c r="DN28" s="619"/>
      <c r="DO28" s="619"/>
      <c r="DP28" s="619"/>
      <c r="DQ28" s="619"/>
      <c r="DR28" s="619"/>
      <c r="DS28" s="619"/>
      <c r="DT28" s="619"/>
      <c r="DU28" s="619"/>
      <c r="DV28" s="620"/>
      <c r="DW28" s="641">
        <v>14.9</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544738</v>
      </c>
      <c r="S29" s="619"/>
      <c r="T29" s="619"/>
      <c r="U29" s="619"/>
      <c r="V29" s="619"/>
      <c r="W29" s="619"/>
      <c r="X29" s="619"/>
      <c r="Y29" s="620"/>
      <c r="Z29" s="671">
        <v>5.6</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991563</v>
      </c>
      <c r="CS29" s="637"/>
      <c r="CT29" s="637"/>
      <c r="CU29" s="637"/>
      <c r="CV29" s="637"/>
      <c r="CW29" s="637"/>
      <c r="CX29" s="637"/>
      <c r="CY29" s="638"/>
      <c r="CZ29" s="621">
        <v>10.7</v>
      </c>
      <c r="DA29" s="639"/>
      <c r="DB29" s="639"/>
      <c r="DC29" s="640"/>
      <c r="DD29" s="624">
        <v>976683</v>
      </c>
      <c r="DE29" s="637"/>
      <c r="DF29" s="637"/>
      <c r="DG29" s="637"/>
      <c r="DH29" s="637"/>
      <c r="DI29" s="637"/>
      <c r="DJ29" s="637"/>
      <c r="DK29" s="638"/>
      <c r="DL29" s="624">
        <v>976683</v>
      </c>
      <c r="DM29" s="637"/>
      <c r="DN29" s="637"/>
      <c r="DO29" s="637"/>
      <c r="DP29" s="637"/>
      <c r="DQ29" s="637"/>
      <c r="DR29" s="637"/>
      <c r="DS29" s="637"/>
      <c r="DT29" s="637"/>
      <c r="DU29" s="637"/>
      <c r="DV29" s="638"/>
      <c r="DW29" s="641">
        <v>14.9</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258818</v>
      </c>
      <c r="S30" s="619"/>
      <c r="T30" s="619"/>
      <c r="U30" s="619"/>
      <c r="V30" s="619"/>
      <c r="W30" s="619"/>
      <c r="X30" s="619"/>
      <c r="Y30" s="620"/>
      <c r="Z30" s="671">
        <v>2.7</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98.4</v>
      </c>
      <c r="BH30" s="685"/>
      <c r="BI30" s="685"/>
      <c r="BJ30" s="685"/>
      <c r="BK30" s="685"/>
      <c r="BL30" s="685"/>
      <c r="BM30" s="686">
        <v>92.2</v>
      </c>
      <c r="BN30" s="685"/>
      <c r="BO30" s="685"/>
      <c r="BP30" s="685"/>
      <c r="BQ30" s="687"/>
      <c r="BR30" s="684">
        <v>98</v>
      </c>
      <c r="BS30" s="685"/>
      <c r="BT30" s="685"/>
      <c r="BU30" s="685"/>
      <c r="BV30" s="685"/>
      <c r="BW30" s="685"/>
      <c r="BX30" s="686">
        <v>91.4</v>
      </c>
      <c r="BY30" s="685"/>
      <c r="BZ30" s="685"/>
      <c r="CA30" s="685"/>
      <c r="CB30" s="687"/>
      <c r="CD30" s="690"/>
      <c r="CE30" s="691"/>
      <c r="CF30" s="655" t="s">
        <v>289</v>
      </c>
      <c r="CG30" s="652"/>
      <c r="CH30" s="652"/>
      <c r="CI30" s="652"/>
      <c r="CJ30" s="652"/>
      <c r="CK30" s="652"/>
      <c r="CL30" s="652"/>
      <c r="CM30" s="652"/>
      <c r="CN30" s="652"/>
      <c r="CO30" s="652"/>
      <c r="CP30" s="652"/>
      <c r="CQ30" s="653"/>
      <c r="CR30" s="618">
        <v>914812</v>
      </c>
      <c r="CS30" s="619"/>
      <c r="CT30" s="619"/>
      <c r="CU30" s="619"/>
      <c r="CV30" s="619"/>
      <c r="CW30" s="619"/>
      <c r="CX30" s="619"/>
      <c r="CY30" s="620"/>
      <c r="CZ30" s="621">
        <v>9.8000000000000007</v>
      </c>
      <c r="DA30" s="639"/>
      <c r="DB30" s="639"/>
      <c r="DC30" s="640"/>
      <c r="DD30" s="624">
        <v>902134</v>
      </c>
      <c r="DE30" s="619"/>
      <c r="DF30" s="619"/>
      <c r="DG30" s="619"/>
      <c r="DH30" s="619"/>
      <c r="DI30" s="619"/>
      <c r="DJ30" s="619"/>
      <c r="DK30" s="620"/>
      <c r="DL30" s="624">
        <v>902134</v>
      </c>
      <c r="DM30" s="619"/>
      <c r="DN30" s="619"/>
      <c r="DO30" s="619"/>
      <c r="DP30" s="619"/>
      <c r="DQ30" s="619"/>
      <c r="DR30" s="619"/>
      <c r="DS30" s="619"/>
      <c r="DT30" s="619"/>
      <c r="DU30" s="619"/>
      <c r="DV30" s="620"/>
      <c r="DW30" s="641">
        <v>13.8</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237717</v>
      </c>
      <c r="S31" s="619"/>
      <c r="T31" s="619"/>
      <c r="U31" s="619"/>
      <c r="V31" s="619"/>
      <c r="W31" s="619"/>
      <c r="X31" s="619"/>
      <c r="Y31" s="620"/>
      <c r="Z31" s="671">
        <v>2.4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97</v>
      </c>
      <c r="BH31" s="637"/>
      <c r="BI31" s="637"/>
      <c r="BJ31" s="637"/>
      <c r="BK31" s="637"/>
      <c r="BL31" s="637"/>
      <c r="BM31" s="673">
        <v>91.4</v>
      </c>
      <c r="BN31" s="683"/>
      <c r="BO31" s="683"/>
      <c r="BP31" s="683"/>
      <c r="BQ31" s="647"/>
      <c r="BR31" s="682">
        <v>97</v>
      </c>
      <c r="BS31" s="637"/>
      <c r="BT31" s="637"/>
      <c r="BU31" s="637"/>
      <c r="BV31" s="637"/>
      <c r="BW31" s="637"/>
      <c r="BX31" s="673">
        <v>90</v>
      </c>
      <c r="BY31" s="683"/>
      <c r="BZ31" s="683"/>
      <c r="CA31" s="683"/>
      <c r="CB31" s="647"/>
      <c r="CD31" s="690"/>
      <c r="CE31" s="691"/>
      <c r="CF31" s="655" t="s">
        <v>293</v>
      </c>
      <c r="CG31" s="652"/>
      <c r="CH31" s="652"/>
      <c r="CI31" s="652"/>
      <c r="CJ31" s="652"/>
      <c r="CK31" s="652"/>
      <c r="CL31" s="652"/>
      <c r="CM31" s="652"/>
      <c r="CN31" s="652"/>
      <c r="CO31" s="652"/>
      <c r="CP31" s="652"/>
      <c r="CQ31" s="653"/>
      <c r="CR31" s="618">
        <v>76751</v>
      </c>
      <c r="CS31" s="637"/>
      <c r="CT31" s="637"/>
      <c r="CU31" s="637"/>
      <c r="CV31" s="637"/>
      <c r="CW31" s="637"/>
      <c r="CX31" s="637"/>
      <c r="CY31" s="638"/>
      <c r="CZ31" s="621">
        <v>0.8</v>
      </c>
      <c r="DA31" s="639"/>
      <c r="DB31" s="639"/>
      <c r="DC31" s="640"/>
      <c r="DD31" s="624">
        <v>74549</v>
      </c>
      <c r="DE31" s="637"/>
      <c r="DF31" s="637"/>
      <c r="DG31" s="637"/>
      <c r="DH31" s="637"/>
      <c r="DI31" s="637"/>
      <c r="DJ31" s="637"/>
      <c r="DK31" s="638"/>
      <c r="DL31" s="624">
        <v>74549</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138408</v>
      </c>
      <c r="S32" s="619"/>
      <c r="T32" s="619"/>
      <c r="U32" s="619"/>
      <c r="V32" s="619"/>
      <c r="W32" s="619"/>
      <c r="X32" s="619"/>
      <c r="Y32" s="620"/>
      <c r="Z32" s="671">
        <v>1.4</v>
      </c>
      <c r="AA32" s="671"/>
      <c r="AB32" s="671"/>
      <c r="AC32" s="671"/>
      <c r="AD32" s="672">
        <v>141</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98.5</v>
      </c>
      <c r="BH32" s="603"/>
      <c r="BI32" s="603"/>
      <c r="BJ32" s="603"/>
      <c r="BK32" s="603"/>
      <c r="BL32" s="603"/>
      <c r="BM32" s="666">
        <v>91.1</v>
      </c>
      <c r="BN32" s="603"/>
      <c r="BO32" s="603"/>
      <c r="BP32" s="603"/>
      <c r="BQ32" s="660"/>
      <c r="BR32" s="681">
        <v>97.9</v>
      </c>
      <c r="BS32" s="603"/>
      <c r="BT32" s="603"/>
      <c r="BU32" s="603"/>
      <c r="BV32" s="603"/>
      <c r="BW32" s="603"/>
      <c r="BX32" s="666">
        <v>90.1</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727500</v>
      </c>
      <c r="S33" s="619"/>
      <c r="T33" s="619"/>
      <c r="U33" s="619"/>
      <c r="V33" s="619"/>
      <c r="W33" s="619"/>
      <c r="X33" s="619"/>
      <c r="Y33" s="620"/>
      <c r="Z33" s="671">
        <v>7.5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4143899</v>
      </c>
      <c r="CS33" s="637"/>
      <c r="CT33" s="637"/>
      <c r="CU33" s="637"/>
      <c r="CV33" s="637"/>
      <c r="CW33" s="637"/>
      <c r="CX33" s="637"/>
      <c r="CY33" s="638"/>
      <c r="CZ33" s="621">
        <v>44.5</v>
      </c>
      <c r="DA33" s="639"/>
      <c r="DB33" s="639"/>
      <c r="DC33" s="640"/>
      <c r="DD33" s="624">
        <v>3605685</v>
      </c>
      <c r="DE33" s="637"/>
      <c r="DF33" s="637"/>
      <c r="DG33" s="637"/>
      <c r="DH33" s="637"/>
      <c r="DI33" s="637"/>
      <c r="DJ33" s="637"/>
      <c r="DK33" s="638"/>
      <c r="DL33" s="624">
        <v>2546411</v>
      </c>
      <c r="DM33" s="637"/>
      <c r="DN33" s="637"/>
      <c r="DO33" s="637"/>
      <c r="DP33" s="637"/>
      <c r="DQ33" s="637"/>
      <c r="DR33" s="637"/>
      <c r="DS33" s="637"/>
      <c r="DT33" s="637"/>
      <c r="DU33" s="637"/>
      <c r="DV33" s="638"/>
      <c r="DW33" s="641">
        <v>38.799999999999997</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2161037</v>
      </c>
      <c r="CS34" s="619"/>
      <c r="CT34" s="619"/>
      <c r="CU34" s="619"/>
      <c r="CV34" s="619"/>
      <c r="CW34" s="619"/>
      <c r="CX34" s="619"/>
      <c r="CY34" s="620"/>
      <c r="CZ34" s="621">
        <v>23.2</v>
      </c>
      <c r="DA34" s="639"/>
      <c r="DB34" s="639"/>
      <c r="DC34" s="640"/>
      <c r="DD34" s="624">
        <v>1930574</v>
      </c>
      <c r="DE34" s="619"/>
      <c r="DF34" s="619"/>
      <c r="DG34" s="619"/>
      <c r="DH34" s="619"/>
      <c r="DI34" s="619"/>
      <c r="DJ34" s="619"/>
      <c r="DK34" s="620"/>
      <c r="DL34" s="624">
        <v>1457639</v>
      </c>
      <c r="DM34" s="619"/>
      <c r="DN34" s="619"/>
      <c r="DO34" s="619"/>
      <c r="DP34" s="619"/>
      <c r="DQ34" s="619"/>
      <c r="DR34" s="619"/>
      <c r="DS34" s="619"/>
      <c r="DT34" s="619"/>
      <c r="DU34" s="619"/>
      <c r="DV34" s="620"/>
      <c r="DW34" s="641">
        <v>22.2</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t="s">
        <v>108</v>
      </c>
      <c r="S35" s="619"/>
      <c r="T35" s="619"/>
      <c r="U35" s="619"/>
      <c r="V35" s="619"/>
      <c r="W35" s="619"/>
      <c r="X35" s="619"/>
      <c r="Y35" s="620"/>
      <c r="Z35" s="671" t="s">
        <v>108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1037454</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77770</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278689</v>
      </c>
      <c r="CS35" s="637"/>
      <c r="CT35" s="637"/>
      <c r="CU35" s="637"/>
      <c r="CV35" s="637"/>
      <c r="CW35" s="637"/>
      <c r="CX35" s="637"/>
      <c r="CY35" s="638"/>
      <c r="CZ35" s="621">
        <v>3</v>
      </c>
      <c r="DA35" s="639"/>
      <c r="DB35" s="639"/>
      <c r="DC35" s="640"/>
      <c r="DD35" s="624">
        <v>246464</v>
      </c>
      <c r="DE35" s="637"/>
      <c r="DF35" s="637"/>
      <c r="DG35" s="637"/>
      <c r="DH35" s="637"/>
      <c r="DI35" s="637"/>
      <c r="DJ35" s="637"/>
      <c r="DK35" s="638"/>
      <c r="DL35" s="624">
        <v>243537</v>
      </c>
      <c r="DM35" s="637"/>
      <c r="DN35" s="637"/>
      <c r="DO35" s="637"/>
      <c r="DP35" s="637"/>
      <c r="DQ35" s="637"/>
      <c r="DR35" s="637"/>
      <c r="DS35" s="637"/>
      <c r="DT35" s="637"/>
      <c r="DU35" s="637"/>
      <c r="DV35" s="638"/>
      <c r="DW35" s="641">
        <v>3.7</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9706852</v>
      </c>
      <c r="S36" s="659"/>
      <c r="T36" s="659"/>
      <c r="U36" s="659"/>
      <c r="V36" s="659"/>
      <c r="W36" s="659"/>
      <c r="X36" s="659"/>
      <c r="Y36" s="662"/>
      <c r="Z36" s="663">
        <v>100</v>
      </c>
      <c r="AA36" s="663"/>
      <c r="AB36" s="663"/>
      <c r="AC36" s="663"/>
      <c r="AD36" s="664">
        <v>6556704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420938</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-3322</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526893</v>
      </c>
      <c r="CS36" s="619"/>
      <c r="CT36" s="619"/>
      <c r="CU36" s="619"/>
      <c r="CV36" s="619"/>
      <c r="CW36" s="619"/>
      <c r="CX36" s="619"/>
      <c r="CY36" s="620"/>
      <c r="CZ36" s="621">
        <v>5.7</v>
      </c>
      <c r="DA36" s="639"/>
      <c r="DB36" s="639"/>
      <c r="DC36" s="640"/>
      <c r="DD36" s="624">
        <v>367848</v>
      </c>
      <c r="DE36" s="619"/>
      <c r="DF36" s="619"/>
      <c r="DG36" s="619"/>
      <c r="DH36" s="619"/>
      <c r="DI36" s="619"/>
      <c r="DJ36" s="619"/>
      <c r="DK36" s="620"/>
      <c r="DL36" s="624">
        <v>312984</v>
      </c>
      <c r="DM36" s="619"/>
      <c r="DN36" s="619"/>
      <c r="DO36" s="619"/>
      <c r="DP36" s="619"/>
      <c r="DQ36" s="619"/>
      <c r="DR36" s="619"/>
      <c r="DS36" s="619"/>
      <c r="DT36" s="619"/>
      <c r="DU36" s="619"/>
      <c r="DV36" s="620"/>
      <c r="DW36" s="641">
        <v>4.8</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2015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2446</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47278</v>
      </c>
      <c r="CS37" s="637"/>
      <c r="CT37" s="637"/>
      <c r="CU37" s="637"/>
      <c r="CV37" s="637"/>
      <c r="CW37" s="637"/>
      <c r="CX37" s="637"/>
      <c r="CY37" s="638"/>
      <c r="CZ37" s="621">
        <v>0.5</v>
      </c>
      <c r="DA37" s="639"/>
      <c r="DB37" s="639"/>
      <c r="DC37" s="640"/>
      <c r="DD37" s="624">
        <v>45236</v>
      </c>
      <c r="DE37" s="637"/>
      <c r="DF37" s="637"/>
      <c r="DG37" s="637"/>
      <c r="DH37" s="637"/>
      <c r="DI37" s="637"/>
      <c r="DJ37" s="637"/>
      <c r="DK37" s="638"/>
      <c r="DL37" s="624">
        <v>36236</v>
      </c>
      <c r="DM37" s="637"/>
      <c r="DN37" s="637"/>
      <c r="DO37" s="637"/>
      <c r="DP37" s="637"/>
      <c r="DQ37" s="637"/>
      <c r="DR37" s="637"/>
      <c r="DS37" s="637"/>
      <c r="DT37" s="637"/>
      <c r="DU37" s="637"/>
      <c r="DV37" s="638"/>
      <c r="DW37" s="641">
        <v>0.6</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220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3726</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1035439</v>
      </c>
      <c r="CS38" s="619"/>
      <c r="CT38" s="619"/>
      <c r="CU38" s="619"/>
      <c r="CV38" s="619"/>
      <c r="CW38" s="619"/>
      <c r="CX38" s="619"/>
      <c r="CY38" s="620"/>
      <c r="CZ38" s="621">
        <v>11.1</v>
      </c>
      <c r="DA38" s="639"/>
      <c r="DB38" s="639"/>
      <c r="DC38" s="640"/>
      <c r="DD38" s="624">
        <v>960232</v>
      </c>
      <c r="DE38" s="619"/>
      <c r="DF38" s="619"/>
      <c r="DG38" s="619"/>
      <c r="DH38" s="619"/>
      <c r="DI38" s="619"/>
      <c r="DJ38" s="619"/>
      <c r="DK38" s="620"/>
      <c r="DL38" s="624">
        <v>532251</v>
      </c>
      <c r="DM38" s="619"/>
      <c r="DN38" s="619"/>
      <c r="DO38" s="619"/>
      <c r="DP38" s="619"/>
      <c r="DQ38" s="619"/>
      <c r="DR38" s="619"/>
      <c r="DS38" s="619"/>
      <c r="DT38" s="619"/>
      <c r="DU38" s="619"/>
      <c r="DV38" s="620"/>
      <c r="DW38" s="641">
        <v>8.1</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102</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106357</v>
      </c>
      <c r="CS39" s="637"/>
      <c r="CT39" s="637"/>
      <c r="CU39" s="637"/>
      <c r="CV39" s="637"/>
      <c r="CW39" s="637"/>
      <c r="CX39" s="637"/>
      <c r="CY39" s="638"/>
      <c r="CZ39" s="621">
        <v>1.1000000000000001</v>
      </c>
      <c r="DA39" s="639"/>
      <c r="DB39" s="639"/>
      <c r="DC39" s="640"/>
      <c r="DD39" s="624">
        <v>100567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269569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35484</v>
      </c>
      <c r="CS40" s="619"/>
      <c r="CT40" s="619"/>
      <c r="CU40" s="619"/>
      <c r="CV40" s="619"/>
      <c r="CW40" s="619"/>
      <c r="CX40" s="619"/>
      <c r="CY40" s="620"/>
      <c r="CZ40" s="621">
        <v>0.4</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344712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323</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818772</v>
      </c>
      <c r="CS42" s="619"/>
      <c r="CT42" s="619"/>
      <c r="CU42" s="619"/>
      <c r="CV42" s="619"/>
      <c r="CW42" s="619"/>
      <c r="CX42" s="619"/>
      <c r="CY42" s="620"/>
      <c r="CZ42" s="621">
        <v>8.8000000000000007</v>
      </c>
      <c r="DA42" s="622"/>
      <c r="DB42" s="622"/>
      <c r="DC42" s="623"/>
      <c r="DD42" s="624">
        <v>59576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6707</v>
      </c>
      <c r="CS43" s="637"/>
      <c r="CT43" s="637"/>
      <c r="CU43" s="637"/>
      <c r="CV43" s="637"/>
      <c r="CW43" s="637"/>
      <c r="CX43" s="637"/>
      <c r="CY43" s="638"/>
      <c r="CZ43" s="621">
        <v>0.1</v>
      </c>
      <c r="DA43" s="639"/>
      <c r="DB43" s="639"/>
      <c r="DC43" s="640"/>
      <c r="DD43" s="624">
        <v>6707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818772</v>
      </c>
      <c r="CS44" s="619"/>
      <c r="CT44" s="619"/>
      <c r="CU44" s="619"/>
      <c r="CV44" s="619"/>
      <c r="CW44" s="619"/>
      <c r="CX44" s="619"/>
      <c r="CY44" s="620"/>
      <c r="CZ44" s="621">
        <v>8.8000000000000007</v>
      </c>
      <c r="DA44" s="622"/>
      <c r="DB44" s="622"/>
      <c r="DC44" s="623"/>
      <c r="DD44" s="624">
        <v>59576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119623</v>
      </c>
      <c r="CS45" s="637"/>
      <c r="CT45" s="637"/>
      <c r="CU45" s="637"/>
      <c r="CV45" s="637"/>
      <c r="CW45" s="637"/>
      <c r="CX45" s="637"/>
      <c r="CY45" s="638"/>
      <c r="CZ45" s="621">
        <v>1.3</v>
      </c>
      <c r="DA45" s="639"/>
      <c r="DB45" s="639"/>
      <c r="DC45" s="640"/>
      <c r="DD45" s="624">
        <v>17316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699149</v>
      </c>
      <c r="CS46" s="619"/>
      <c r="CT46" s="619"/>
      <c r="CU46" s="619"/>
      <c r="CV46" s="619"/>
      <c r="CW46" s="619"/>
      <c r="CX46" s="619"/>
      <c r="CY46" s="620"/>
      <c r="CZ46" s="621">
        <v>7.5</v>
      </c>
      <c r="DA46" s="622"/>
      <c r="DB46" s="622"/>
      <c r="DC46" s="623"/>
      <c r="DD46" s="624">
        <v>42260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9308706</v>
      </c>
      <c r="CS49" s="603"/>
      <c r="CT49" s="603"/>
      <c r="CU49" s="603"/>
      <c r="CV49" s="603"/>
      <c r="CW49" s="603"/>
      <c r="CX49" s="603"/>
      <c r="CY49" s="604"/>
      <c r="CZ49" s="605">
        <v>100</v>
      </c>
      <c r="DA49" s="606"/>
      <c r="DB49" s="606"/>
      <c r="DC49" s="607"/>
      <c r="DD49" s="608">
        <v>7471111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1" t="s">
        <v>339</v>
      </c>
      <c r="DK2" s="1142"/>
      <c r="DL2" s="1142"/>
      <c r="DM2" s="1142"/>
      <c r="DN2" s="1142"/>
      <c r="DO2" s="1143"/>
      <c r="DP2" s="200"/>
      <c r="DQ2" s="1141" t="s">
        <v>340</v>
      </c>
      <c r="DR2" s="1142"/>
      <c r="DS2" s="1142"/>
      <c r="DT2" s="1142"/>
      <c r="DU2" s="1142"/>
      <c r="DV2" s="1142"/>
      <c r="DW2" s="1142"/>
      <c r="DX2" s="1142"/>
      <c r="DY2" s="1142"/>
      <c r="DZ2" s="114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4" t="s">
        <v>341</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44"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9" t="s">
        <v>357</v>
      </c>
      <c r="DH5" s="1130"/>
      <c r="DI5" s="1130"/>
      <c r="DJ5" s="1130"/>
      <c r="DK5" s="1131"/>
      <c r="DL5" s="1129" t="s">
        <v>358</v>
      </c>
      <c r="DM5" s="1130"/>
      <c r="DN5" s="1130"/>
      <c r="DO5" s="1130"/>
      <c r="DP5" s="1131"/>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5"/>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2"/>
      <c r="DH6" s="1133"/>
      <c r="DI6" s="1133"/>
      <c r="DJ6" s="1133"/>
      <c r="DK6" s="1134"/>
      <c r="DL6" s="1132"/>
      <c r="DM6" s="1133"/>
      <c r="DN6" s="1133"/>
      <c r="DO6" s="1133"/>
      <c r="DP6" s="1134"/>
      <c r="DQ6" s="1030"/>
      <c r="DR6" s="1031"/>
      <c r="DS6" s="1031"/>
      <c r="DT6" s="1031"/>
      <c r="DU6" s="1032"/>
      <c r="DV6" s="1030"/>
      <c r="DW6" s="1031"/>
      <c r="DX6" s="1031"/>
      <c r="DY6" s="1031"/>
      <c r="DZ6" s="1044"/>
      <c r="EA6" s="205"/>
    </row>
    <row r="7" spans="1:131" s="206" customFormat="1" ht="26.25" customHeight="1" thickTop="1" x14ac:dyDescent="0.15">
      <c r="A7" s="209">
        <v>1</v>
      </c>
      <c r="B7" s="1081" t="s">
        <v>360</v>
      </c>
      <c r="C7" s="1082"/>
      <c r="D7" s="1082"/>
      <c r="E7" s="1082"/>
      <c r="F7" s="1082"/>
      <c r="G7" s="1082"/>
      <c r="H7" s="1082"/>
      <c r="I7" s="1082"/>
      <c r="J7" s="1082"/>
      <c r="K7" s="1082"/>
      <c r="L7" s="1082"/>
      <c r="M7" s="1082"/>
      <c r="N7" s="1082"/>
      <c r="O7" s="1082"/>
      <c r="P7" s="1083"/>
      <c r="Q7" s="1135">
        <v>9698</v>
      </c>
      <c r="R7" s="1136"/>
      <c r="S7" s="1136"/>
      <c r="T7" s="1136"/>
      <c r="U7" s="1136"/>
      <c r="V7" s="1136">
        <v>9312</v>
      </c>
      <c r="W7" s="1136"/>
      <c r="X7" s="1136"/>
      <c r="Y7" s="1136"/>
      <c r="Z7" s="1136"/>
      <c r="AA7" s="1136">
        <v>386</v>
      </c>
      <c r="AB7" s="1136"/>
      <c r="AC7" s="1136"/>
      <c r="AD7" s="1136"/>
      <c r="AE7" s="1137"/>
      <c r="AF7" s="1138">
        <v>385</v>
      </c>
      <c r="AG7" s="1139"/>
      <c r="AH7" s="1139"/>
      <c r="AI7" s="1139"/>
      <c r="AJ7" s="1140"/>
      <c r="AK7" s="1122">
        <v>277</v>
      </c>
      <c r="AL7" s="1123"/>
      <c r="AM7" s="1123"/>
      <c r="AN7" s="1123"/>
      <c r="AO7" s="1123"/>
      <c r="AP7" s="1123">
        <v>6541</v>
      </c>
      <c r="AQ7" s="1123"/>
      <c r="AR7" s="1123"/>
      <c r="AS7" s="1123"/>
      <c r="AT7" s="1123"/>
      <c r="AU7" s="1124"/>
      <c r="AV7" s="1124"/>
      <c r="AW7" s="1124"/>
      <c r="AX7" s="1124"/>
      <c r="AY7" s="1125"/>
      <c r="AZ7" s="203"/>
      <c r="BA7" s="203"/>
      <c r="BB7" s="203"/>
      <c r="BC7" s="203"/>
      <c r="BD7" s="203"/>
      <c r="BE7" s="204"/>
      <c r="BF7" s="204"/>
      <c r="BG7" s="204"/>
      <c r="BH7" s="204"/>
      <c r="BI7" s="204"/>
      <c r="BJ7" s="204"/>
      <c r="BK7" s="204"/>
      <c r="BL7" s="204"/>
      <c r="BM7" s="204"/>
      <c r="BN7" s="204"/>
      <c r="BO7" s="204"/>
      <c r="BP7" s="204"/>
      <c r="BQ7" s="210">
        <v>1</v>
      </c>
      <c r="BR7" s="211"/>
      <c r="BS7" s="1126" t="s">
        <v>537</v>
      </c>
      <c r="BT7" s="1127"/>
      <c r="BU7" s="1127"/>
      <c r="BV7" s="1127"/>
      <c r="BW7" s="1127"/>
      <c r="BX7" s="1127"/>
      <c r="BY7" s="1127"/>
      <c r="BZ7" s="1127"/>
      <c r="CA7" s="1127"/>
      <c r="CB7" s="1127"/>
      <c r="CC7" s="1127"/>
      <c r="CD7" s="1127"/>
      <c r="CE7" s="1127"/>
      <c r="CF7" s="1127"/>
      <c r="CG7" s="1128"/>
      <c r="CH7" s="1119">
        <v>0</v>
      </c>
      <c r="CI7" s="1120"/>
      <c r="CJ7" s="1120"/>
      <c r="CK7" s="1120"/>
      <c r="CL7" s="1121"/>
      <c r="CM7" s="1119">
        <v>214</v>
      </c>
      <c r="CN7" s="1120"/>
      <c r="CO7" s="1120"/>
      <c r="CP7" s="1120"/>
      <c r="CQ7" s="1121"/>
      <c r="CR7" s="1119">
        <v>168</v>
      </c>
      <c r="CS7" s="1120"/>
      <c r="CT7" s="1120"/>
      <c r="CU7" s="1120"/>
      <c r="CV7" s="1121"/>
      <c r="CW7" s="1119">
        <v>5</v>
      </c>
      <c r="CX7" s="1120"/>
      <c r="CY7" s="1120"/>
      <c r="CZ7" s="1120"/>
      <c r="DA7" s="1121"/>
      <c r="DB7" s="1119" t="s">
        <v>533</v>
      </c>
      <c r="DC7" s="1120"/>
      <c r="DD7" s="1120"/>
      <c r="DE7" s="1120"/>
      <c r="DF7" s="1121"/>
      <c r="DG7" s="1119" t="s">
        <v>533</v>
      </c>
      <c r="DH7" s="1120"/>
      <c r="DI7" s="1120"/>
      <c r="DJ7" s="1120"/>
      <c r="DK7" s="1121"/>
      <c r="DL7" s="1119" t="s">
        <v>533</v>
      </c>
      <c r="DM7" s="1120"/>
      <c r="DN7" s="1120"/>
      <c r="DO7" s="1120"/>
      <c r="DP7" s="1121"/>
      <c r="DQ7" s="1119" t="s">
        <v>533</v>
      </c>
      <c r="DR7" s="1120"/>
      <c r="DS7" s="1120"/>
      <c r="DT7" s="1120"/>
      <c r="DU7" s="1121"/>
      <c r="DV7" s="1146"/>
      <c r="DW7" s="1147"/>
      <c r="DX7" s="1147"/>
      <c r="DY7" s="1147"/>
      <c r="DZ7" s="1148"/>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33</v>
      </c>
      <c r="R8" s="1070"/>
      <c r="S8" s="1070"/>
      <c r="T8" s="1070"/>
      <c r="U8" s="1070"/>
      <c r="V8" s="1070">
        <v>21</v>
      </c>
      <c r="W8" s="1070"/>
      <c r="X8" s="1070"/>
      <c r="Y8" s="1070"/>
      <c r="Z8" s="1070"/>
      <c r="AA8" s="1070">
        <v>12</v>
      </c>
      <c r="AB8" s="1070"/>
      <c r="AC8" s="1070"/>
      <c r="AD8" s="1070"/>
      <c r="AE8" s="1071"/>
      <c r="AF8" s="1045">
        <v>12</v>
      </c>
      <c r="AG8" s="1046"/>
      <c r="AH8" s="1046"/>
      <c r="AI8" s="1046"/>
      <c r="AJ8" s="1047"/>
      <c r="AK8" s="1117">
        <v>0</v>
      </c>
      <c r="AL8" s="1118"/>
      <c r="AM8" s="1118"/>
      <c r="AN8" s="1118"/>
      <c r="AO8" s="1118"/>
      <c r="AP8" s="1118" t="s">
        <v>533</v>
      </c>
      <c r="AQ8" s="1118"/>
      <c r="AR8" s="1118"/>
      <c r="AS8" s="1118"/>
      <c r="AT8" s="1118"/>
      <c r="AU8" s="1115"/>
      <c r="AV8" s="1115"/>
      <c r="AW8" s="1115"/>
      <c r="AX8" s="1115"/>
      <c r="AY8" s="1116"/>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-21</v>
      </c>
      <c r="CI8" s="1016"/>
      <c r="CJ8" s="1016"/>
      <c r="CK8" s="1016"/>
      <c r="CL8" s="1017"/>
      <c r="CM8" s="1015">
        <v>104</v>
      </c>
      <c r="CN8" s="1016"/>
      <c r="CO8" s="1016"/>
      <c r="CP8" s="1016"/>
      <c r="CQ8" s="1017"/>
      <c r="CR8" s="1015">
        <v>48</v>
      </c>
      <c r="CS8" s="1016"/>
      <c r="CT8" s="1016"/>
      <c r="CU8" s="1016"/>
      <c r="CV8" s="1017"/>
      <c r="CW8" s="1015">
        <v>10</v>
      </c>
      <c r="CX8" s="1016"/>
      <c r="CY8" s="1016"/>
      <c r="CZ8" s="1016"/>
      <c r="DA8" s="1017"/>
      <c r="DB8" s="1015" t="s">
        <v>533</v>
      </c>
      <c r="DC8" s="1016"/>
      <c r="DD8" s="1016"/>
      <c r="DE8" s="1016"/>
      <c r="DF8" s="1017"/>
      <c r="DG8" s="1015" t="s">
        <v>533</v>
      </c>
      <c r="DH8" s="1016"/>
      <c r="DI8" s="1016"/>
      <c r="DJ8" s="1016"/>
      <c r="DK8" s="1017"/>
      <c r="DL8" s="1015" t="s">
        <v>533</v>
      </c>
      <c r="DM8" s="1016"/>
      <c r="DN8" s="1016"/>
      <c r="DO8" s="1016"/>
      <c r="DP8" s="1017"/>
      <c r="DQ8" s="1015" t="s">
        <v>533</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7"/>
      <c r="AL9" s="1118"/>
      <c r="AM9" s="1118"/>
      <c r="AN9" s="1118"/>
      <c r="AO9" s="1118"/>
      <c r="AP9" s="1118"/>
      <c r="AQ9" s="1118"/>
      <c r="AR9" s="1118"/>
      <c r="AS9" s="1118"/>
      <c r="AT9" s="1118"/>
      <c r="AU9" s="1115"/>
      <c r="AV9" s="1115"/>
      <c r="AW9" s="1115"/>
      <c r="AX9" s="1115"/>
      <c r="AY9" s="1116"/>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-1</v>
      </c>
      <c r="CI9" s="1016"/>
      <c r="CJ9" s="1016"/>
      <c r="CK9" s="1016"/>
      <c r="CL9" s="1017"/>
      <c r="CM9" s="1015">
        <v>927</v>
      </c>
      <c r="CN9" s="1016"/>
      <c r="CO9" s="1016"/>
      <c r="CP9" s="1016"/>
      <c r="CQ9" s="1017"/>
      <c r="CR9" s="1015">
        <v>0</v>
      </c>
      <c r="CS9" s="1016"/>
      <c r="CT9" s="1016"/>
      <c r="CU9" s="1016"/>
      <c r="CV9" s="1017"/>
      <c r="CW9" s="1015" t="s">
        <v>533</v>
      </c>
      <c r="CX9" s="1016"/>
      <c r="CY9" s="1016"/>
      <c r="CZ9" s="1016"/>
      <c r="DA9" s="1017"/>
      <c r="DB9" s="1015" t="s">
        <v>533</v>
      </c>
      <c r="DC9" s="1016"/>
      <c r="DD9" s="1016"/>
      <c r="DE9" s="1016"/>
      <c r="DF9" s="1017"/>
      <c r="DG9" s="1015" t="s">
        <v>533</v>
      </c>
      <c r="DH9" s="1016"/>
      <c r="DI9" s="1016"/>
      <c r="DJ9" s="1016"/>
      <c r="DK9" s="1017"/>
      <c r="DL9" s="1015" t="s">
        <v>533</v>
      </c>
      <c r="DM9" s="1016"/>
      <c r="DN9" s="1016"/>
      <c r="DO9" s="1016"/>
      <c r="DP9" s="1017"/>
      <c r="DQ9" s="1015" t="s">
        <v>533</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7"/>
      <c r="AL10" s="1118"/>
      <c r="AM10" s="1118"/>
      <c r="AN10" s="1118"/>
      <c r="AO10" s="1118"/>
      <c r="AP10" s="1118"/>
      <c r="AQ10" s="1118"/>
      <c r="AR10" s="1118"/>
      <c r="AS10" s="1118"/>
      <c r="AT10" s="1118"/>
      <c r="AU10" s="1115"/>
      <c r="AV10" s="1115"/>
      <c r="AW10" s="1115"/>
      <c r="AX10" s="1115"/>
      <c r="AY10" s="1116"/>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7"/>
      <c r="AL11" s="1118"/>
      <c r="AM11" s="1118"/>
      <c r="AN11" s="1118"/>
      <c r="AO11" s="1118"/>
      <c r="AP11" s="1118"/>
      <c r="AQ11" s="1118"/>
      <c r="AR11" s="1118"/>
      <c r="AS11" s="1118"/>
      <c r="AT11" s="1118"/>
      <c r="AU11" s="1115"/>
      <c r="AV11" s="1115"/>
      <c r="AW11" s="1115"/>
      <c r="AX11" s="1115"/>
      <c r="AY11" s="1116"/>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7"/>
      <c r="AL12" s="1118"/>
      <c r="AM12" s="1118"/>
      <c r="AN12" s="1118"/>
      <c r="AO12" s="1118"/>
      <c r="AP12" s="1118"/>
      <c r="AQ12" s="1118"/>
      <c r="AR12" s="1118"/>
      <c r="AS12" s="1118"/>
      <c r="AT12" s="1118"/>
      <c r="AU12" s="1115"/>
      <c r="AV12" s="1115"/>
      <c r="AW12" s="1115"/>
      <c r="AX12" s="1115"/>
      <c r="AY12" s="1116"/>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7"/>
      <c r="AL13" s="1118"/>
      <c r="AM13" s="1118"/>
      <c r="AN13" s="1118"/>
      <c r="AO13" s="1118"/>
      <c r="AP13" s="1118"/>
      <c r="AQ13" s="1118"/>
      <c r="AR13" s="1118"/>
      <c r="AS13" s="1118"/>
      <c r="AT13" s="1118"/>
      <c r="AU13" s="1115"/>
      <c r="AV13" s="1115"/>
      <c r="AW13" s="1115"/>
      <c r="AX13" s="1115"/>
      <c r="AY13" s="1116"/>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7"/>
      <c r="AL14" s="1118"/>
      <c r="AM14" s="1118"/>
      <c r="AN14" s="1118"/>
      <c r="AO14" s="1118"/>
      <c r="AP14" s="1118"/>
      <c r="AQ14" s="1118"/>
      <c r="AR14" s="1118"/>
      <c r="AS14" s="1118"/>
      <c r="AT14" s="1118"/>
      <c r="AU14" s="1115"/>
      <c r="AV14" s="1115"/>
      <c r="AW14" s="1115"/>
      <c r="AX14" s="1115"/>
      <c r="AY14" s="1116"/>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7"/>
      <c r="AL15" s="1118"/>
      <c r="AM15" s="1118"/>
      <c r="AN15" s="1118"/>
      <c r="AO15" s="1118"/>
      <c r="AP15" s="1118"/>
      <c r="AQ15" s="1118"/>
      <c r="AR15" s="1118"/>
      <c r="AS15" s="1118"/>
      <c r="AT15" s="1118"/>
      <c r="AU15" s="1115"/>
      <c r="AV15" s="1115"/>
      <c r="AW15" s="1115"/>
      <c r="AX15" s="1115"/>
      <c r="AY15" s="1116"/>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7"/>
      <c r="AL16" s="1118"/>
      <c r="AM16" s="1118"/>
      <c r="AN16" s="1118"/>
      <c r="AO16" s="1118"/>
      <c r="AP16" s="1118"/>
      <c r="AQ16" s="1118"/>
      <c r="AR16" s="1118"/>
      <c r="AS16" s="1118"/>
      <c r="AT16" s="1118"/>
      <c r="AU16" s="1115"/>
      <c r="AV16" s="1115"/>
      <c r="AW16" s="1115"/>
      <c r="AX16" s="1115"/>
      <c r="AY16" s="1116"/>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7"/>
      <c r="AL17" s="1118"/>
      <c r="AM17" s="1118"/>
      <c r="AN17" s="1118"/>
      <c r="AO17" s="1118"/>
      <c r="AP17" s="1118"/>
      <c r="AQ17" s="1118"/>
      <c r="AR17" s="1118"/>
      <c r="AS17" s="1118"/>
      <c r="AT17" s="1118"/>
      <c r="AU17" s="1115"/>
      <c r="AV17" s="1115"/>
      <c r="AW17" s="1115"/>
      <c r="AX17" s="1115"/>
      <c r="AY17" s="1116"/>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7"/>
      <c r="AL18" s="1118"/>
      <c r="AM18" s="1118"/>
      <c r="AN18" s="1118"/>
      <c r="AO18" s="1118"/>
      <c r="AP18" s="1118"/>
      <c r="AQ18" s="1118"/>
      <c r="AR18" s="1118"/>
      <c r="AS18" s="1118"/>
      <c r="AT18" s="1118"/>
      <c r="AU18" s="1115"/>
      <c r="AV18" s="1115"/>
      <c r="AW18" s="1115"/>
      <c r="AX18" s="1115"/>
      <c r="AY18" s="1116"/>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7"/>
      <c r="AL19" s="1118"/>
      <c r="AM19" s="1118"/>
      <c r="AN19" s="1118"/>
      <c r="AO19" s="1118"/>
      <c r="AP19" s="1118"/>
      <c r="AQ19" s="1118"/>
      <c r="AR19" s="1118"/>
      <c r="AS19" s="1118"/>
      <c r="AT19" s="1118"/>
      <c r="AU19" s="1115"/>
      <c r="AV19" s="1115"/>
      <c r="AW19" s="1115"/>
      <c r="AX19" s="1115"/>
      <c r="AY19" s="1116"/>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7"/>
      <c r="AL20" s="1118"/>
      <c r="AM20" s="1118"/>
      <c r="AN20" s="1118"/>
      <c r="AO20" s="1118"/>
      <c r="AP20" s="1118"/>
      <c r="AQ20" s="1118"/>
      <c r="AR20" s="1118"/>
      <c r="AS20" s="1118"/>
      <c r="AT20" s="1118"/>
      <c r="AU20" s="1115"/>
      <c r="AV20" s="1115"/>
      <c r="AW20" s="1115"/>
      <c r="AX20" s="1115"/>
      <c r="AY20" s="1116"/>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7"/>
      <c r="AL21" s="1118"/>
      <c r="AM21" s="1118"/>
      <c r="AN21" s="1118"/>
      <c r="AO21" s="1118"/>
      <c r="AP21" s="1118"/>
      <c r="AQ21" s="1118"/>
      <c r="AR21" s="1118"/>
      <c r="AS21" s="1118"/>
      <c r="AT21" s="1118"/>
      <c r="AU21" s="1115"/>
      <c r="AV21" s="1115"/>
      <c r="AW21" s="1115"/>
      <c r="AX21" s="1115"/>
      <c r="AY21" s="1116"/>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12"/>
      <c r="R22" s="1113"/>
      <c r="S22" s="1113"/>
      <c r="T22" s="1113"/>
      <c r="U22" s="1113"/>
      <c r="V22" s="1113"/>
      <c r="W22" s="1113"/>
      <c r="X22" s="1113"/>
      <c r="Y22" s="1113"/>
      <c r="Z22" s="1113"/>
      <c r="AA22" s="1113"/>
      <c r="AB22" s="1113"/>
      <c r="AC22" s="1113"/>
      <c r="AD22" s="1113"/>
      <c r="AE22" s="1114"/>
      <c r="AF22" s="1045"/>
      <c r="AG22" s="1046"/>
      <c r="AH22" s="1046"/>
      <c r="AI22" s="1046"/>
      <c r="AJ22" s="1047"/>
      <c r="AK22" s="1108"/>
      <c r="AL22" s="1109"/>
      <c r="AM22" s="1109"/>
      <c r="AN22" s="1109"/>
      <c r="AO22" s="1109"/>
      <c r="AP22" s="1109"/>
      <c r="AQ22" s="1109"/>
      <c r="AR22" s="1109"/>
      <c r="AS22" s="1109"/>
      <c r="AT22" s="1109"/>
      <c r="AU22" s="1110"/>
      <c r="AV22" s="1110"/>
      <c r="AW22" s="1110"/>
      <c r="AX22" s="1110"/>
      <c r="AY22" s="1111"/>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9">
        <v>9714</v>
      </c>
      <c r="R23" s="1100"/>
      <c r="S23" s="1100"/>
      <c r="T23" s="1100"/>
      <c r="U23" s="1100"/>
      <c r="V23" s="1100">
        <v>9315</v>
      </c>
      <c r="W23" s="1100"/>
      <c r="X23" s="1100"/>
      <c r="Y23" s="1100"/>
      <c r="Z23" s="1100"/>
      <c r="AA23" s="1100">
        <v>398</v>
      </c>
      <c r="AB23" s="1100"/>
      <c r="AC23" s="1100"/>
      <c r="AD23" s="1100"/>
      <c r="AE23" s="1101"/>
      <c r="AF23" s="1102">
        <v>396</v>
      </c>
      <c r="AG23" s="1100"/>
      <c r="AH23" s="1100"/>
      <c r="AI23" s="1100"/>
      <c r="AJ23" s="1103"/>
      <c r="AK23" s="1104"/>
      <c r="AL23" s="1105"/>
      <c r="AM23" s="1105"/>
      <c r="AN23" s="1105"/>
      <c r="AO23" s="1105"/>
      <c r="AP23" s="1100">
        <v>6541</v>
      </c>
      <c r="AQ23" s="1100"/>
      <c r="AR23" s="1100"/>
      <c r="AS23" s="1100"/>
      <c r="AT23" s="1100"/>
      <c r="AU23" s="1106"/>
      <c r="AV23" s="1106"/>
      <c r="AW23" s="1106"/>
      <c r="AX23" s="1106"/>
      <c r="AY23" s="1107"/>
      <c r="AZ23" s="1096" t="s">
        <v>534</v>
      </c>
      <c r="BA23" s="1097"/>
      <c r="BB23" s="1097"/>
      <c r="BC23" s="1097"/>
      <c r="BD23" s="1098"/>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5" t="s">
        <v>365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94" t="s">
        <v>366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90" t="s">
        <v>370</v>
      </c>
      <c r="AG26" s="1034"/>
      <c r="AH26" s="1034"/>
      <c r="AI26" s="1034"/>
      <c r="AJ26" s="1091"/>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92"/>
      <c r="AG27" s="1037"/>
      <c r="AH27" s="1037"/>
      <c r="AI27" s="1037"/>
      <c r="AJ27" s="1093"/>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81" t="s">
        <v>375</v>
      </c>
      <c r="C28" s="1082"/>
      <c r="D28" s="1082"/>
      <c r="E28" s="1082"/>
      <c r="F28" s="1082"/>
      <c r="G28" s="1082"/>
      <c r="H28" s="1082"/>
      <c r="I28" s="1082"/>
      <c r="J28" s="1082"/>
      <c r="K28" s="1082"/>
      <c r="L28" s="1082"/>
      <c r="M28" s="1082"/>
      <c r="N28" s="1082"/>
      <c r="O28" s="1082"/>
      <c r="P28" s="1083"/>
      <c r="Q28" s="1084">
        <v>2046</v>
      </c>
      <c r="R28" s="1085"/>
      <c r="S28" s="1085"/>
      <c r="T28" s="1085"/>
      <c r="U28" s="1085"/>
      <c r="V28" s="1085">
        <v>1972</v>
      </c>
      <c r="W28" s="1085"/>
      <c r="X28" s="1085"/>
      <c r="Y28" s="1085"/>
      <c r="Z28" s="1085"/>
      <c r="AA28" s="1085">
        <v>75</v>
      </c>
      <c r="AB28" s="1085"/>
      <c r="AC28" s="1085"/>
      <c r="AD28" s="1085"/>
      <c r="AE28" s="1086"/>
      <c r="AF28" s="1087">
        <v>75</v>
      </c>
      <c r="AG28" s="1085"/>
      <c r="AH28" s="1085"/>
      <c r="AI28" s="1085"/>
      <c r="AJ28" s="1088"/>
      <c r="AK28" s="1089">
        <v>270</v>
      </c>
      <c r="AL28" s="1075"/>
      <c r="AM28" s="1075"/>
      <c r="AN28" s="1075"/>
      <c r="AO28" s="1075"/>
      <c r="AP28" s="1075" t="s">
        <v>533</v>
      </c>
      <c r="AQ28" s="1075"/>
      <c r="AR28" s="1075"/>
      <c r="AS28" s="1075"/>
      <c r="AT28" s="1075"/>
      <c r="AU28" s="1075" t="s">
        <v>533</v>
      </c>
      <c r="AV28" s="1075"/>
      <c r="AW28" s="1075"/>
      <c r="AX28" s="1075"/>
      <c r="AY28" s="1075"/>
      <c r="AZ28" s="1076"/>
      <c r="BA28" s="1077"/>
      <c r="BB28" s="1077"/>
      <c r="BC28" s="1077"/>
      <c r="BD28" s="1078"/>
      <c r="BE28" s="1079"/>
      <c r="BF28" s="1079"/>
      <c r="BG28" s="1079"/>
      <c r="BH28" s="1079"/>
      <c r="BI28" s="1080"/>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187</v>
      </c>
      <c r="R29" s="1070"/>
      <c r="S29" s="1070"/>
      <c r="T29" s="1070"/>
      <c r="U29" s="1070"/>
      <c r="V29" s="1070">
        <v>178</v>
      </c>
      <c r="W29" s="1070"/>
      <c r="X29" s="1070"/>
      <c r="Y29" s="1070"/>
      <c r="Z29" s="1070"/>
      <c r="AA29" s="1070">
        <v>9</v>
      </c>
      <c r="AB29" s="1070"/>
      <c r="AC29" s="1070"/>
      <c r="AD29" s="1070"/>
      <c r="AE29" s="1071"/>
      <c r="AF29" s="1045">
        <v>9</v>
      </c>
      <c r="AG29" s="1046"/>
      <c r="AH29" s="1046"/>
      <c r="AI29" s="1046"/>
      <c r="AJ29" s="1047"/>
      <c r="AK29" s="1006">
        <v>151</v>
      </c>
      <c r="AL29" s="997"/>
      <c r="AM29" s="997"/>
      <c r="AN29" s="997"/>
      <c r="AO29" s="997"/>
      <c r="AP29" s="997" t="s">
        <v>533</v>
      </c>
      <c r="AQ29" s="997"/>
      <c r="AR29" s="997"/>
      <c r="AS29" s="997"/>
      <c r="AT29" s="997"/>
      <c r="AU29" s="997" t="s">
        <v>533</v>
      </c>
      <c r="AV29" s="997"/>
      <c r="AW29" s="997"/>
      <c r="AX29" s="997"/>
      <c r="AY29" s="997"/>
      <c r="AZ29" s="1072"/>
      <c r="BA29" s="1073"/>
      <c r="BB29" s="1073"/>
      <c r="BC29" s="1073"/>
      <c r="BD29" s="1074"/>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1168</v>
      </c>
      <c r="R30" s="1070"/>
      <c r="S30" s="1070"/>
      <c r="T30" s="1070"/>
      <c r="U30" s="1070"/>
      <c r="V30" s="1070">
        <v>1159</v>
      </c>
      <c r="W30" s="1070"/>
      <c r="X30" s="1070"/>
      <c r="Y30" s="1070"/>
      <c r="Z30" s="1070"/>
      <c r="AA30" s="1070">
        <v>9</v>
      </c>
      <c r="AB30" s="1070"/>
      <c r="AC30" s="1070"/>
      <c r="AD30" s="1070"/>
      <c r="AE30" s="1071"/>
      <c r="AF30" s="1045">
        <v>9</v>
      </c>
      <c r="AG30" s="1046"/>
      <c r="AH30" s="1046"/>
      <c r="AI30" s="1046"/>
      <c r="AJ30" s="1047"/>
      <c r="AK30" s="1006">
        <v>184</v>
      </c>
      <c r="AL30" s="997"/>
      <c r="AM30" s="997"/>
      <c r="AN30" s="997"/>
      <c r="AO30" s="997"/>
      <c r="AP30" s="997" t="s">
        <v>533</v>
      </c>
      <c r="AQ30" s="997"/>
      <c r="AR30" s="997"/>
      <c r="AS30" s="997"/>
      <c r="AT30" s="997"/>
      <c r="AU30" s="997" t="s">
        <v>533</v>
      </c>
      <c r="AV30" s="997"/>
      <c r="AW30" s="997"/>
      <c r="AX30" s="997"/>
      <c r="AY30" s="997"/>
      <c r="AZ30" s="1072"/>
      <c r="BA30" s="1073"/>
      <c r="BB30" s="1073"/>
      <c r="BC30" s="1073"/>
      <c r="BD30" s="1074"/>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391</v>
      </c>
      <c r="R31" s="1070"/>
      <c r="S31" s="1070"/>
      <c r="T31" s="1070"/>
      <c r="U31" s="1070"/>
      <c r="V31" s="1070">
        <v>371</v>
      </c>
      <c r="W31" s="1070"/>
      <c r="X31" s="1070"/>
      <c r="Y31" s="1070"/>
      <c r="Z31" s="1070"/>
      <c r="AA31" s="1070">
        <v>20</v>
      </c>
      <c r="AB31" s="1070"/>
      <c r="AC31" s="1070"/>
      <c r="AD31" s="1070"/>
      <c r="AE31" s="1071"/>
      <c r="AF31" s="1045">
        <v>164</v>
      </c>
      <c r="AG31" s="1046"/>
      <c r="AH31" s="1046"/>
      <c r="AI31" s="1046"/>
      <c r="AJ31" s="1047"/>
      <c r="AK31" s="1006">
        <v>2</v>
      </c>
      <c r="AL31" s="997"/>
      <c r="AM31" s="997"/>
      <c r="AN31" s="997"/>
      <c r="AO31" s="997"/>
      <c r="AP31" s="997">
        <v>1750</v>
      </c>
      <c r="AQ31" s="997"/>
      <c r="AR31" s="997"/>
      <c r="AS31" s="997"/>
      <c r="AT31" s="997"/>
      <c r="AU31" s="997">
        <v>2</v>
      </c>
      <c r="AV31" s="997"/>
      <c r="AW31" s="997"/>
      <c r="AX31" s="997"/>
      <c r="AY31" s="997"/>
      <c r="AZ31" s="997" t="s">
        <v>533</v>
      </c>
      <c r="BA31" s="997"/>
      <c r="BB31" s="997"/>
      <c r="BC31" s="997"/>
      <c r="BD31" s="997"/>
      <c r="BE31" s="1058" t="s">
        <v>535</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1874</v>
      </c>
      <c r="R32" s="1070"/>
      <c r="S32" s="1070"/>
      <c r="T32" s="1070"/>
      <c r="U32" s="1070"/>
      <c r="V32" s="1070">
        <v>1844</v>
      </c>
      <c r="W32" s="1070"/>
      <c r="X32" s="1070"/>
      <c r="Y32" s="1070"/>
      <c r="Z32" s="1070"/>
      <c r="AA32" s="1070">
        <v>30</v>
      </c>
      <c r="AB32" s="1070"/>
      <c r="AC32" s="1070"/>
      <c r="AD32" s="1070"/>
      <c r="AE32" s="1071"/>
      <c r="AF32" s="1045">
        <v>30</v>
      </c>
      <c r="AG32" s="1046"/>
      <c r="AH32" s="1046"/>
      <c r="AI32" s="1046"/>
      <c r="AJ32" s="1047"/>
      <c r="AK32" s="1006">
        <v>421</v>
      </c>
      <c r="AL32" s="997"/>
      <c r="AM32" s="997"/>
      <c r="AN32" s="997"/>
      <c r="AO32" s="997"/>
      <c r="AP32" s="997">
        <v>5924</v>
      </c>
      <c r="AQ32" s="997"/>
      <c r="AR32" s="997"/>
      <c r="AS32" s="997"/>
      <c r="AT32" s="997"/>
      <c r="AU32" s="997">
        <v>2476</v>
      </c>
      <c r="AV32" s="997"/>
      <c r="AW32" s="997"/>
      <c r="AX32" s="997"/>
      <c r="AY32" s="997"/>
      <c r="AZ32" s="997" t="s">
        <v>533</v>
      </c>
      <c r="BA32" s="997"/>
      <c r="BB32" s="997"/>
      <c r="BC32" s="997"/>
      <c r="BD32" s="997"/>
      <c r="BE32" s="1058" t="s">
        <v>536</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69">
        <v>163</v>
      </c>
      <c r="R33" s="1070"/>
      <c r="S33" s="1070"/>
      <c r="T33" s="1070"/>
      <c r="U33" s="1070"/>
      <c r="V33" s="1070">
        <v>138</v>
      </c>
      <c r="W33" s="1070"/>
      <c r="X33" s="1070"/>
      <c r="Y33" s="1070"/>
      <c r="Z33" s="1070"/>
      <c r="AA33" s="1070">
        <v>24</v>
      </c>
      <c r="AB33" s="1070"/>
      <c r="AC33" s="1070"/>
      <c r="AD33" s="1070"/>
      <c r="AE33" s="1071"/>
      <c r="AF33" s="1045">
        <v>24</v>
      </c>
      <c r="AG33" s="1046"/>
      <c r="AH33" s="1046"/>
      <c r="AI33" s="1046"/>
      <c r="AJ33" s="1047"/>
      <c r="AK33" s="997">
        <v>0</v>
      </c>
      <c r="AL33" s="997"/>
      <c r="AM33" s="997"/>
      <c r="AN33" s="997"/>
      <c r="AO33" s="997"/>
      <c r="AP33" s="997" t="s">
        <v>533</v>
      </c>
      <c r="AQ33" s="997"/>
      <c r="AR33" s="997"/>
      <c r="AS33" s="997"/>
      <c r="AT33" s="997"/>
      <c r="AU33" s="997" t="s">
        <v>533</v>
      </c>
      <c r="AV33" s="997"/>
      <c r="AW33" s="997"/>
      <c r="AX33" s="997"/>
      <c r="AY33" s="997"/>
      <c r="AZ33" s="997" t="s">
        <v>533</v>
      </c>
      <c r="BA33" s="997"/>
      <c r="BB33" s="997"/>
      <c r="BC33" s="997"/>
      <c r="BD33" s="997"/>
      <c r="BE33" s="1058" t="s">
        <v>536</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311</v>
      </c>
      <c r="AG63" s="985"/>
      <c r="AH63" s="985"/>
      <c r="AI63" s="985"/>
      <c r="AJ63" s="1056"/>
      <c r="AK63" s="1057"/>
      <c r="AL63" s="989"/>
      <c r="AM63" s="989"/>
      <c r="AN63" s="989"/>
      <c r="AO63" s="989"/>
      <c r="AP63" s="985">
        <v>7674</v>
      </c>
      <c r="AQ63" s="985"/>
      <c r="AR63" s="985"/>
      <c r="AS63" s="985"/>
      <c r="AT63" s="985"/>
      <c r="AU63" s="985">
        <v>2478</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10</v>
      </c>
      <c r="R68" s="1008"/>
      <c r="S68" s="1008"/>
      <c r="T68" s="1008"/>
      <c r="U68" s="1008"/>
      <c r="V68" s="1008">
        <v>7</v>
      </c>
      <c r="W68" s="1008"/>
      <c r="X68" s="1008"/>
      <c r="Y68" s="1008"/>
      <c r="Z68" s="1008"/>
      <c r="AA68" s="1008">
        <v>2</v>
      </c>
      <c r="AB68" s="1008"/>
      <c r="AC68" s="1008"/>
      <c r="AD68" s="1008"/>
      <c r="AE68" s="1008"/>
      <c r="AF68" s="1008">
        <v>2</v>
      </c>
      <c r="AG68" s="1008"/>
      <c r="AH68" s="1008"/>
      <c r="AI68" s="1008"/>
      <c r="AJ68" s="1008"/>
      <c r="AK68" s="1008" t="s">
        <v>541</v>
      </c>
      <c r="AL68" s="1008"/>
      <c r="AM68" s="1008"/>
      <c r="AN68" s="1008"/>
      <c r="AO68" s="1008"/>
      <c r="AP68" s="1008" t="s">
        <v>541</v>
      </c>
      <c r="AQ68" s="1008"/>
      <c r="AR68" s="1008"/>
      <c r="AS68" s="1008"/>
      <c r="AT68" s="1008"/>
      <c r="AU68" s="1008" t="s">
        <v>541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7</v>
      </c>
      <c r="R69" s="997"/>
      <c r="S69" s="997"/>
      <c r="T69" s="997"/>
      <c r="U69" s="997"/>
      <c r="V69" s="997">
        <v>1</v>
      </c>
      <c r="W69" s="997"/>
      <c r="X69" s="997"/>
      <c r="Y69" s="997"/>
      <c r="Z69" s="997"/>
      <c r="AA69" s="997">
        <v>5</v>
      </c>
      <c r="AB69" s="997"/>
      <c r="AC69" s="997"/>
      <c r="AD69" s="997"/>
      <c r="AE69" s="997"/>
      <c r="AF69" s="997">
        <v>5</v>
      </c>
      <c r="AG69" s="997"/>
      <c r="AH69" s="997"/>
      <c r="AI69" s="997"/>
      <c r="AJ69" s="997"/>
      <c r="AK69" s="997" t="s">
        <v>541</v>
      </c>
      <c r="AL69" s="997"/>
      <c r="AM69" s="997"/>
      <c r="AN69" s="997"/>
      <c r="AO69" s="997"/>
      <c r="AP69" s="997" t="s">
        <v>541</v>
      </c>
      <c r="AQ69" s="997"/>
      <c r="AR69" s="997"/>
      <c r="AS69" s="997"/>
      <c r="AT69" s="997"/>
      <c r="AU69" s="997" t="s">
        <v>541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543</v>
      </c>
      <c r="C70" s="1001"/>
      <c r="D70" s="1001"/>
      <c r="E70" s="1001"/>
      <c r="F70" s="1001"/>
      <c r="G70" s="1001"/>
      <c r="H70" s="1001"/>
      <c r="I70" s="1001"/>
      <c r="J70" s="1001"/>
      <c r="K70" s="1001"/>
      <c r="L70" s="1001"/>
      <c r="M70" s="1001"/>
      <c r="N70" s="1001"/>
      <c r="O70" s="1001"/>
      <c r="P70" s="1002"/>
      <c r="Q70" s="1003">
        <v>4194</v>
      </c>
      <c r="R70" s="997"/>
      <c r="S70" s="997"/>
      <c r="T70" s="997"/>
      <c r="U70" s="997"/>
      <c r="V70" s="997">
        <v>4077</v>
      </c>
      <c r="W70" s="997"/>
      <c r="X70" s="997"/>
      <c r="Y70" s="997"/>
      <c r="Z70" s="997"/>
      <c r="AA70" s="997">
        <v>117</v>
      </c>
      <c r="AB70" s="997"/>
      <c r="AC70" s="997"/>
      <c r="AD70" s="997"/>
      <c r="AE70" s="997"/>
      <c r="AF70" s="997">
        <v>117</v>
      </c>
      <c r="AG70" s="997"/>
      <c r="AH70" s="997"/>
      <c r="AI70" s="997"/>
      <c r="AJ70" s="997"/>
      <c r="AK70" s="997" t="s">
        <v>541</v>
      </c>
      <c r="AL70" s="997"/>
      <c r="AM70" s="997"/>
      <c r="AN70" s="997"/>
      <c r="AO70" s="997"/>
      <c r="AP70" s="997" t="s">
        <v>541</v>
      </c>
      <c r="AQ70" s="997"/>
      <c r="AR70" s="997"/>
      <c r="AS70" s="997"/>
      <c r="AT70" s="997"/>
      <c r="AU70" s="997" t="s">
        <v>541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544</v>
      </c>
      <c r="C71" s="1001"/>
      <c r="D71" s="1001"/>
      <c r="E71" s="1001"/>
      <c r="F71" s="1001"/>
      <c r="G71" s="1001"/>
      <c r="H71" s="1001"/>
      <c r="I71" s="1001"/>
      <c r="J71" s="1001"/>
      <c r="K71" s="1001"/>
      <c r="L71" s="1001"/>
      <c r="M71" s="1001"/>
      <c r="N71" s="1001"/>
      <c r="O71" s="1001"/>
      <c r="P71" s="1002"/>
      <c r="Q71" s="1003">
        <v>2223</v>
      </c>
      <c r="R71" s="997"/>
      <c r="S71" s="997"/>
      <c r="T71" s="997"/>
      <c r="U71" s="997"/>
      <c r="V71" s="997">
        <v>2156</v>
      </c>
      <c r="W71" s="997"/>
      <c r="X71" s="997"/>
      <c r="Y71" s="997"/>
      <c r="Z71" s="997"/>
      <c r="AA71" s="997">
        <v>67</v>
      </c>
      <c r="AB71" s="997"/>
      <c r="AC71" s="997"/>
      <c r="AD71" s="997"/>
      <c r="AE71" s="997"/>
      <c r="AF71" s="997">
        <v>67</v>
      </c>
      <c r="AG71" s="997"/>
      <c r="AH71" s="997"/>
      <c r="AI71" s="997"/>
      <c r="AJ71" s="997"/>
      <c r="AK71" s="997">
        <v>5</v>
      </c>
      <c r="AL71" s="997"/>
      <c r="AM71" s="997"/>
      <c r="AN71" s="997"/>
      <c r="AO71" s="997"/>
      <c r="AP71" s="997" t="s">
        <v>541</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804096</v>
      </c>
      <c r="R72" s="997"/>
      <c r="S72" s="997"/>
      <c r="T72" s="997"/>
      <c r="U72" s="997"/>
      <c r="V72" s="997">
        <v>792077</v>
      </c>
      <c r="W72" s="997"/>
      <c r="X72" s="997"/>
      <c r="Y72" s="997"/>
      <c r="Z72" s="997"/>
      <c r="AA72" s="997">
        <v>12019</v>
      </c>
      <c r="AB72" s="997"/>
      <c r="AC72" s="997"/>
      <c r="AD72" s="997"/>
      <c r="AE72" s="997"/>
      <c r="AF72" s="997">
        <v>12019</v>
      </c>
      <c r="AG72" s="997"/>
      <c r="AH72" s="997"/>
      <c r="AI72" s="997"/>
      <c r="AJ72" s="997"/>
      <c r="AK72" s="997">
        <v>3394</v>
      </c>
      <c r="AL72" s="997"/>
      <c r="AM72" s="997"/>
      <c r="AN72" s="997"/>
      <c r="AO72" s="997"/>
      <c r="AP72" s="997" t="s">
        <v>541</v>
      </c>
      <c r="AQ72" s="997"/>
      <c r="AR72" s="997"/>
      <c r="AS72" s="997"/>
      <c r="AT72" s="997"/>
      <c r="AU72" s="997" t="s">
        <v>541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546</v>
      </c>
      <c r="C73" s="1001"/>
      <c r="D73" s="1001"/>
      <c r="E73" s="1001"/>
      <c r="F73" s="1001"/>
      <c r="G73" s="1001"/>
      <c r="H73" s="1001"/>
      <c r="I73" s="1001"/>
      <c r="J73" s="1001"/>
      <c r="K73" s="1001"/>
      <c r="L73" s="1001"/>
      <c r="M73" s="1001"/>
      <c r="N73" s="1001"/>
      <c r="O73" s="1001"/>
      <c r="P73" s="1002"/>
      <c r="Q73" s="1003">
        <v>1360</v>
      </c>
      <c r="R73" s="997"/>
      <c r="S73" s="997"/>
      <c r="T73" s="997"/>
      <c r="U73" s="997"/>
      <c r="V73" s="997">
        <v>1316</v>
      </c>
      <c r="W73" s="997"/>
      <c r="X73" s="997"/>
      <c r="Y73" s="997"/>
      <c r="Z73" s="997"/>
      <c r="AA73" s="997">
        <v>44</v>
      </c>
      <c r="AB73" s="997"/>
      <c r="AC73" s="997"/>
      <c r="AD73" s="997"/>
      <c r="AE73" s="997"/>
      <c r="AF73" s="997">
        <v>44</v>
      </c>
      <c r="AG73" s="997"/>
      <c r="AH73" s="997"/>
      <c r="AI73" s="997"/>
      <c r="AJ73" s="997"/>
      <c r="AK73" s="997">
        <v>30</v>
      </c>
      <c r="AL73" s="997"/>
      <c r="AM73" s="997"/>
      <c r="AN73" s="997"/>
      <c r="AO73" s="997"/>
      <c r="AP73" s="997" t="s">
        <v>541</v>
      </c>
      <c r="AQ73" s="997"/>
      <c r="AR73" s="997"/>
      <c r="AS73" s="997"/>
      <c r="AT73" s="997"/>
      <c r="AU73" s="997" t="s">
        <v>541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12254</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216</v>
      </c>
      <c r="CS102" s="977"/>
      <c r="CT102" s="977"/>
      <c r="CU102" s="977"/>
      <c r="CV102" s="978"/>
      <c r="CW102" s="976">
        <v>15</v>
      </c>
      <c r="CX102" s="977"/>
      <c r="CY102" s="977"/>
      <c r="CZ102" s="977"/>
      <c r="DA102" s="978"/>
      <c r="DB102" s="976" t="s">
        <v>533</v>
      </c>
      <c r="DC102" s="977"/>
      <c r="DD102" s="977"/>
      <c r="DE102" s="977"/>
      <c r="DF102" s="978"/>
      <c r="DG102" s="976" t="s">
        <v>533</v>
      </c>
      <c r="DH102" s="977"/>
      <c r="DI102" s="977"/>
      <c r="DJ102" s="977"/>
      <c r="DK102" s="978"/>
      <c r="DL102" s="976" t="s">
        <v>533</v>
      </c>
      <c r="DM102" s="977"/>
      <c r="DN102" s="977"/>
      <c r="DO102" s="977"/>
      <c r="DP102" s="978"/>
      <c r="DQ102" s="976" t="s">
        <v>533</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283</v>
      </c>
      <c r="AG109" s="918"/>
      <c r="AH109" s="918"/>
      <c r="AI109" s="918"/>
      <c r="AJ109" s="919"/>
      <c r="AK109" s="920" t="s">
        <v>282</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283</v>
      </c>
      <c r="BW109" s="918"/>
      <c r="BX109" s="918"/>
      <c r="BY109" s="918"/>
      <c r="BZ109" s="919"/>
      <c r="CA109" s="920" t="s">
        <v>282</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283</v>
      </c>
      <c r="DM109" s="918"/>
      <c r="DN109" s="918"/>
      <c r="DO109" s="918"/>
      <c r="DP109" s="919"/>
      <c r="DQ109" s="920" t="s">
        <v>282</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944553</v>
      </c>
      <c r="AB110" s="903"/>
      <c r="AC110" s="903"/>
      <c r="AD110" s="903"/>
      <c r="AE110" s="904"/>
      <c r="AF110" s="905">
        <v>995916</v>
      </c>
      <c r="AG110" s="903"/>
      <c r="AH110" s="903"/>
      <c r="AI110" s="903"/>
      <c r="AJ110" s="904"/>
      <c r="AK110" s="905">
        <v>991563</v>
      </c>
      <c r="AL110" s="903"/>
      <c r="AM110" s="903"/>
      <c r="AN110" s="903"/>
      <c r="AO110" s="904"/>
      <c r="AP110" s="906">
        <v>19.100000000000001</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7291343</v>
      </c>
      <c r="BR110" s="830"/>
      <c r="BS110" s="830"/>
      <c r="BT110" s="830"/>
      <c r="BU110" s="830"/>
      <c r="BV110" s="830">
        <v>6728768</v>
      </c>
      <c r="BW110" s="830"/>
      <c r="BX110" s="830"/>
      <c r="BY110" s="830"/>
      <c r="BZ110" s="830"/>
      <c r="CA110" s="830">
        <v>6541456</v>
      </c>
      <c r="CB110" s="830"/>
      <c r="CC110" s="830"/>
      <c r="CD110" s="830"/>
      <c r="CE110" s="830"/>
      <c r="CF110" s="891">
        <v>125.8</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295</v>
      </c>
      <c r="BR111" s="801"/>
      <c r="BS111" s="801"/>
      <c r="BT111" s="801"/>
      <c r="BU111" s="801"/>
      <c r="BV111" s="801">
        <v>123</v>
      </c>
      <c r="BW111" s="801"/>
      <c r="BX111" s="801"/>
      <c r="BY111" s="801"/>
      <c r="BZ111" s="801"/>
      <c r="CA111" s="801" t="s">
        <v>405</v>
      </c>
      <c r="CB111" s="801"/>
      <c r="CC111" s="801"/>
      <c r="CD111" s="801"/>
      <c r="CE111" s="801"/>
      <c r="CF111" s="878" t="s">
        <v>405</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2401926</v>
      </c>
      <c r="BR112" s="801"/>
      <c r="BS112" s="801"/>
      <c r="BT112" s="801"/>
      <c r="BU112" s="801"/>
      <c r="BV112" s="801">
        <v>2414690</v>
      </c>
      <c r="BW112" s="801"/>
      <c r="BX112" s="801"/>
      <c r="BY112" s="801"/>
      <c r="BZ112" s="801"/>
      <c r="CA112" s="801">
        <v>2478150</v>
      </c>
      <c r="CB112" s="801"/>
      <c r="CC112" s="801"/>
      <c r="CD112" s="801"/>
      <c r="CE112" s="801"/>
      <c r="CF112" s="878">
        <v>47.7</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267711</v>
      </c>
      <c r="AB113" s="939"/>
      <c r="AC113" s="939"/>
      <c r="AD113" s="939"/>
      <c r="AE113" s="940"/>
      <c r="AF113" s="941">
        <v>271059</v>
      </c>
      <c r="AG113" s="939"/>
      <c r="AH113" s="939"/>
      <c r="AI113" s="939"/>
      <c r="AJ113" s="940"/>
      <c r="AK113" s="941">
        <v>295890</v>
      </c>
      <c r="AL113" s="939"/>
      <c r="AM113" s="939"/>
      <c r="AN113" s="939"/>
      <c r="AO113" s="940"/>
      <c r="AP113" s="942">
        <v>5.7</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t="s">
        <v>405</v>
      </c>
      <c r="BR113" s="801"/>
      <c r="BS113" s="801"/>
      <c r="BT113" s="801"/>
      <c r="BU113" s="801"/>
      <c r="BV113" s="801" t="s">
        <v>405</v>
      </c>
      <c r="BW113" s="801"/>
      <c r="BX113" s="801"/>
      <c r="BY113" s="801"/>
      <c r="BZ113" s="801"/>
      <c r="CA113" s="801" t="s">
        <v>405</v>
      </c>
      <c r="CB113" s="801"/>
      <c r="CC113" s="801"/>
      <c r="CD113" s="801"/>
      <c r="CE113" s="801"/>
      <c r="CF113" s="878" t="s">
        <v>405</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405</v>
      </c>
      <c r="AB114" s="814"/>
      <c r="AC114" s="814"/>
      <c r="AD114" s="814"/>
      <c r="AE114" s="815"/>
      <c r="AF114" s="816" t="s">
        <v>405</v>
      </c>
      <c r="AG114" s="814"/>
      <c r="AH114" s="814"/>
      <c r="AI114" s="814"/>
      <c r="AJ114" s="815"/>
      <c r="AK114" s="816" t="s">
        <v>405</v>
      </c>
      <c r="AL114" s="814"/>
      <c r="AM114" s="814"/>
      <c r="AN114" s="814"/>
      <c r="AO114" s="815"/>
      <c r="AP114" s="784" t="s">
        <v>405</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3404955</v>
      </c>
      <c r="BR114" s="801"/>
      <c r="BS114" s="801"/>
      <c r="BT114" s="801"/>
      <c r="BU114" s="801"/>
      <c r="BV114" s="801">
        <v>3158164</v>
      </c>
      <c r="BW114" s="801"/>
      <c r="BX114" s="801"/>
      <c r="BY114" s="801"/>
      <c r="BZ114" s="801"/>
      <c r="CA114" s="801">
        <v>2980520</v>
      </c>
      <c r="CB114" s="801"/>
      <c r="CC114" s="801"/>
      <c r="CD114" s="801"/>
      <c r="CE114" s="801"/>
      <c r="CF114" s="878">
        <v>57.3</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217</v>
      </c>
      <c r="AB115" s="939"/>
      <c r="AC115" s="939"/>
      <c r="AD115" s="939"/>
      <c r="AE115" s="940"/>
      <c r="AF115" s="941">
        <v>172</v>
      </c>
      <c r="AG115" s="939"/>
      <c r="AH115" s="939"/>
      <c r="AI115" s="939"/>
      <c r="AJ115" s="940"/>
      <c r="AK115" s="941" t="s">
        <v>405</v>
      </c>
      <c r="AL115" s="939"/>
      <c r="AM115" s="939"/>
      <c r="AN115" s="939"/>
      <c r="AO115" s="940"/>
      <c r="AP115" s="942" t="s">
        <v>405</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405</v>
      </c>
      <c r="BR115" s="801"/>
      <c r="BS115" s="801"/>
      <c r="BT115" s="801"/>
      <c r="BU115" s="801"/>
      <c r="BV115" s="801" t="s">
        <v>405</v>
      </c>
      <c r="BW115" s="801"/>
      <c r="BX115" s="801"/>
      <c r="BY115" s="801"/>
      <c r="BZ115" s="801"/>
      <c r="CA115" s="801" t="s">
        <v>405</v>
      </c>
      <c r="CB115" s="801"/>
      <c r="CC115" s="801"/>
      <c r="CD115" s="801"/>
      <c r="CE115" s="801"/>
      <c r="CF115" s="878" t="s">
        <v>405</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405</v>
      </c>
      <c r="AB116" s="814"/>
      <c r="AC116" s="814"/>
      <c r="AD116" s="814"/>
      <c r="AE116" s="815"/>
      <c r="AF116" s="816" t="s">
        <v>405</v>
      </c>
      <c r="AG116" s="814"/>
      <c r="AH116" s="814"/>
      <c r="AI116" s="814"/>
      <c r="AJ116" s="815"/>
      <c r="AK116" s="816" t="s">
        <v>405</v>
      </c>
      <c r="AL116" s="814"/>
      <c r="AM116" s="814"/>
      <c r="AN116" s="814"/>
      <c r="AO116" s="815"/>
      <c r="AP116" s="784" t="s">
        <v>405</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1212481</v>
      </c>
      <c r="AB117" s="925"/>
      <c r="AC117" s="925"/>
      <c r="AD117" s="925"/>
      <c r="AE117" s="926"/>
      <c r="AF117" s="928">
        <v>1267147</v>
      </c>
      <c r="AG117" s="925"/>
      <c r="AH117" s="925"/>
      <c r="AI117" s="925"/>
      <c r="AJ117" s="926"/>
      <c r="AK117" s="928">
        <v>1287453</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v>743</v>
      </c>
      <c r="BW117" s="888"/>
      <c r="BX117" s="888"/>
      <c r="BY117" s="888"/>
      <c r="BZ117" s="888"/>
      <c r="CA117" s="888" t="s">
        <v>108</v>
      </c>
      <c r="CB117" s="888"/>
      <c r="CC117" s="888"/>
      <c r="CD117" s="888"/>
      <c r="CE117" s="888"/>
      <c r="CF117" s="878" t="s">
        <v>108</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283</v>
      </c>
      <c r="AG118" s="918"/>
      <c r="AH118" s="918"/>
      <c r="AI118" s="918"/>
      <c r="AJ118" s="919"/>
      <c r="AK118" s="920" t="s">
        <v>282</v>
      </c>
      <c r="AL118" s="918"/>
      <c r="AM118" s="918"/>
      <c r="AN118" s="918"/>
      <c r="AO118" s="919"/>
      <c r="AP118" s="921" t="s">
        <v>396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426</v>
      </c>
      <c r="BP118" s="868"/>
      <c r="BQ118" s="887">
        <v>13098519</v>
      </c>
      <c r="BR118" s="888"/>
      <c r="BS118" s="888"/>
      <c r="BT118" s="888"/>
      <c r="BU118" s="888"/>
      <c r="BV118" s="888">
        <v>12302488</v>
      </c>
      <c r="BW118" s="888"/>
      <c r="BX118" s="888"/>
      <c r="BY118" s="888"/>
      <c r="BZ118" s="888"/>
      <c r="CA118" s="888">
        <v>12000126</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786438</v>
      </c>
      <c r="BR119" s="830"/>
      <c r="BS119" s="830"/>
      <c r="BT119" s="830"/>
      <c r="BU119" s="830"/>
      <c r="BV119" s="830">
        <v>1051134</v>
      </c>
      <c r="BW119" s="830"/>
      <c r="BX119" s="830"/>
      <c r="BY119" s="830"/>
      <c r="BZ119" s="830"/>
      <c r="CA119" s="830">
        <v>902910</v>
      </c>
      <c r="CB119" s="830"/>
      <c r="CC119" s="830"/>
      <c r="CD119" s="830"/>
      <c r="CE119" s="830"/>
      <c r="CF119" s="891">
        <v>17.399999999999999</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295</v>
      </c>
      <c r="DH119" s="747"/>
      <c r="DI119" s="747"/>
      <c r="DJ119" s="747"/>
      <c r="DK119" s="748"/>
      <c r="DL119" s="749">
        <v>123</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146289</v>
      </c>
      <c r="BR120" s="801"/>
      <c r="BS120" s="801"/>
      <c r="BT120" s="801"/>
      <c r="BU120" s="801"/>
      <c r="BV120" s="801">
        <v>119294</v>
      </c>
      <c r="BW120" s="801"/>
      <c r="BX120" s="801"/>
      <c r="BY120" s="801"/>
      <c r="BZ120" s="801"/>
      <c r="CA120" s="801">
        <v>98963</v>
      </c>
      <c r="CB120" s="801"/>
      <c r="CC120" s="801"/>
      <c r="CD120" s="801"/>
      <c r="CE120" s="801"/>
      <c r="CF120" s="878">
        <v>1.9</v>
      </c>
      <c r="CG120" s="879"/>
      <c r="CH120" s="879"/>
      <c r="CI120" s="879"/>
      <c r="CJ120" s="879"/>
      <c r="CK120" s="880" t="s">
        <v>432</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2398119</v>
      </c>
      <c r="DH120" s="830"/>
      <c r="DI120" s="830"/>
      <c r="DJ120" s="830"/>
      <c r="DK120" s="830"/>
      <c r="DL120" s="830">
        <v>2411022</v>
      </c>
      <c r="DM120" s="830"/>
      <c r="DN120" s="830"/>
      <c r="DO120" s="830"/>
      <c r="DP120" s="830"/>
      <c r="DQ120" s="830">
        <v>2476400</v>
      </c>
      <c r="DR120" s="830"/>
      <c r="DS120" s="830"/>
      <c r="DT120" s="830"/>
      <c r="DU120" s="830"/>
      <c r="DV120" s="831">
        <v>47.6</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5884956</v>
      </c>
      <c r="BR121" s="888"/>
      <c r="BS121" s="888"/>
      <c r="BT121" s="888"/>
      <c r="BU121" s="888"/>
      <c r="BV121" s="888">
        <v>5612840</v>
      </c>
      <c r="BW121" s="888"/>
      <c r="BX121" s="888"/>
      <c r="BY121" s="888"/>
      <c r="BZ121" s="888"/>
      <c r="CA121" s="888">
        <v>5488327</v>
      </c>
      <c r="CB121" s="888"/>
      <c r="CC121" s="888"/>
      <c r="CD121" s="888"/>
      <c r="CE121" s="888"/>
      <c r="CF121" s="889">
        <v>105.6</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3807</v>
      </c>
      <c r="DH121" s="801"/>
      <c r="DI121" s="801"/>
      <c r="DJ121" s="801"/>
      <c r="DK121" s="801"/>
      <c r="DL121" s="801">
        <v>3668</v>
      </c>
      <c r="DM121" s="801"/>
      <c r="DN121" s="801"/>
      <c r="DO121" s="801"/>
      <c r="DP121" s="801"/>
      <c r="DQ121" s="801">
        <v>1750</v>
      </c>
      <c r="DR121" s="801"/>
      <c r="DS121" s="801"/>
      <c r="DT121" s="801"/>
      <c r="DU121" s="801"/>
      <c r="DV121" s="853">
        <v>0</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435</v>
      </c>
      <c r="BP122" s="868"/>
      <c r="BQ122" s="869">
        <v>6817683</v>
      </c>
      <c r="BR122" s="870"/>
      <c r="BS122" s="870"/>
      <c r="BT122" s="870"/>
      <c r="BU122" s="870"/>
      <c r="BV122" s="870">
        <v>6783268</v>
      </c>
      <c r="BW122" s="870"/>
      <c r="BX122" s="870"/>
      <c r="BY122" s="870"/>
      <c r="BZ122" s="870"/>
      <c r="CA122" s="870">
        <v>6490200</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t="s">
        <v>437</v>
      </c>
      <c r="DH122" s="801"/>
      <c r="DI122" s="801"/>
      <c r="DJ122" s="801"/>
      <c r="DK122" s="801"/>
      <c r="DL122" s="801" t="s">
        <v>437</v>
      </c>
      <c r="DM122" s="801"/>
      <c r="DN122" s="801"/>
      <c r="DO122" s="801"/>
      <c r="DP122" s="801"/>
      <c r="DQ122" s="801" t="s">
        <v>437</v>
      </c>
      <c r="DR122" s="801"/>
      <c r="DS122" s="801"/>
      <c r="DT122" s="801"/>
      <c r="DU122" s="801"/>
      <c r="DV122" s="853" t="s">
        <v>437</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437</v>
      </c>
      <c r="AB123" s="814"/>
      <c r="AC123" s="814"/>
      <c r="AD123" s="814"/>
      <c r="AE123" s="815"/>
      <c r="AF123" s="816" t="s">
        <v>437</v>
      </c>
      <c r="AG123" s="814"/>
      <c r="AH123" s="814"/>
      <c r="AI123" s="814"/>
      <c r="AJ123" s="815"/>
      <c r="AK123" s="816" t="s">
        <v>437</v>
      </c>
      <c r="AL123" s="814"/>
      <c r="AM123" s="814"/>
      <c r="AN123" s="814"/>
      <c r="AO123" s="815"/>
      <c r="AP123" s="784" t="s">
        <v>437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120.9</v>
      </c>
      <c r="BR123" s="862"/>
      <c r="BS123" s="862"/>
      <c r="BT123" s="862"/>
      <c r="BU123" s="862"/>
      <c r="BV123" s="862">
        <v>103.7</v>
      </c>
      <c r="BW123" s="862"/>
      <c r="BX123" s="862"/>
      <c r="BY123" s="862"/>
      <c r="BZ123" s="862"/>
      <c r="CA123" s="862">
        <v>105.9</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437</v>
      </c>
      <c r="DH123" s="814"/>
      <c r="DI123" s="814"/>
      <c r="DJ123" s="814"/>
      <c r="DK123" s="815"/>
      <c r="DL123" s="816" t="s">
        <v>437</v>
      </c>
      <c r="DM123" s="814"/>
      <c r="DN123" s="814"/>
      <c r="DO123" s="814"/>
      <c r="DP123" s="815"/>
      <c r="DQ123" s="816" t="s">
        <v>437</v>
      </c>
      <c r="DR123" s="814"/>
      <c r="DS123" s="814"/>
      <c r="DT123" s="814"/>
      <c r="DU123" s="815"/>
      <c r="DV123" s="784" t="s">
        <v>437</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437</v>
      </c>
      <c r="AB126" s="814"/>
      <c r="AC126" s="814"/>
      <c r="AD126" s="814"/>
      <c r="AE126" s="815"/>
      <c r="AF126" s="816" t="s">
        <v>437</v>
      </c>
      <c r="AG126" s="814"/>
      <c r="AH126" s="814"/>
      <c r="AI126" s="814"/>
      <c r="AJ126" s="815"/>
      <c r="AK126" s="816" t="s">
        <v>437</v>
      </c>
      <c r="AL126" s="814"/>
      <c r="AM126" s="814"/>
      <c r="AN126" s="814"/>
      <c r="AO126" s="815"/>
      <c r="AP126" s="784" t="s">
        <v>437</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217</v>
      </c>
      <c r="AB127" s="814"/>
      <c r="AC127" s="814"/>
      <c r="AD127" s="814"/>
      <c r="AE127" s="815"/>
      <c r="AF127" s="816">
        <v>172</v>
      </c>
      <c r="AG127" s="814"/>
      <c r="AH127" s="814"/>
      <c r="AI127" s="814"/>
      <c r="AJ127" s="815"/>
      <c r="AK127" s="816" t="s">
        <v>437</v>
      </c>
      <c r="AL127" s="814"/>
      <c r="AM127" s="814"/>
      <c r="AN127" s="814"/>
      <c r="AO127" s="815"/>
      <c r="AP127" s="784" t="s">
        <v>437</v>
      </c>
      <c r="AQ127" s="785"/>
      <c r="AR127" s="785"/>
      <c r="AS127" s="785"/>
      <c r="AT127" s="786"/>
      <c r="AU127" s="233"/>
      <c r="AV127" s="233"/>
      <c r="AW127" s="233"/>
      <c r="AX127" s="787" t="s">
        <v>449</v>
      </c>
      <c r="AY127" s="788"/>
      <c r="AZ127" s="788"/>
      <c r="BA127" s="788"/>
      <c r="BB127" s="788"/>
      <c r="BC127" s="788"/>
      <c r="BD127" s="788"/>
      <c r="BE127" s="789"/>
      <c r="BF127" s="790" t="s">
        <v>437</v>
      </c>
      <c r="BG127" s="791"/>
      <c r="BH127" s="791"/>
      <c r="BI127" s="791"/>
      <c r="BJ127" s="791"/>
      <c r="BK127" s="791"/>
      <c r="BL127" s="792"/>
      <c r="BM127" s="790">
        <v>14.56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17879</v>
      </c>
      <c r="AB128" s="754"/>
      <c r="AC128" s="754"/>
      <c r="AD128" s="754"/>
      <c r="AE128" s="755"/>
      <c r="AF128" s="756">
        <v>12923</v>
      </c>
      <c r="AG128" s="754"/>
      <c r="AH128" s="754"/>
      <c r="AI128" s="754"/>
      <c r="AJ128" s="755"/>
      <c r="AK128" s="756">
        <v>14880</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19.559999999999999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5869917</v>
      </c>
      <c r="AB129" s="814"/>
      <c r="AC129" s="814"/>
      <c r="AD129" s="814"/>
      <c r="AE129" s="815"/>
      <c r="AF129" s="816">
        <v>5953173</v>
      </c>
      <c r="AG129" s="814"/>
      <c r="AH129" s="814"/>
      <c r="AI129" s="814"/>
      <c r="AJ129" s="815"/>
      <c r="AK129" s="816">
        <v>5767524</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11.7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676624</v>
      </c>
      <c r="AB130" s="814"/>
      <c r="AC130" s="814"/>
      <c r="AD130" s="814"/>
      <c r="AE130" s="815"/>
      <c r="AF130" s="816">
        <v>634385</v>
      </c>
      <c r="AG130" s="814"/>
      <c r="AH130" s="814"/>
      <c r="AI130" s="814"/>
      <c r="AJ130" s="815"/>
      <c r="AK130" s="816">
        <v>568385</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105.9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5193293</v>
      </c>
      <c r="AB131" s="747"/>
      <c r="AC131" s="747"/>
      <c r="AD131" s="747"/>
      <c r="AE131" s="748"/>
      <c r="AF131" s="749">
        <v>5318788</v>
      </c>
      <c r="AG131" s="747"/>
      <c r="AH131" s="747"/>
      <c r="AI131" s="747"/>
      <c r="AJ131" s="748"/>
      <c r="AK131" s="749">
        <v>5199139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9.9739799009999999</v>
      </c>
      <c r="AB132" s="770"/>
      <c r="AC132" s="770"/>
      <c r="AD132" s="770"/>
      <c r="AE132" s="771"/>
      <c r="AF132" s="772">
        <v>11.653763980000001</v>
      </c>
      <c r="AG132" s="770"/>
      <c r="AH132" s="770"/>
      <c r="AI132" s="770"/>
      <c r="AJ132" s="771"/>
      <c r="AK132" s="772">
        <v>13.544319550000001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9.3000000000000007</v>
      </c>
      <c r="AB133" s="779"/>
      <c r="AC133" s="779"/>
      <c r="AD133" s="779"/>
      <c r="AE133" s="780"/>
      <c r="AF133" s="778">
        <v>10.4</v>
      </c>
      <c r="AG133" s="779"/>
      <c r="AH133" s="779"/>
      <c r="AI133" s="779"/>
      <c r="AJ133" s="780"/>
      <c r="AK133" s="778">
        <v>11.7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54" t="s">
        <v>467</v>
      </c>
      <c r="L7" s="254"/>
      <c r="M7" s="255" t="s">
        <v>468</v>
      </c>
      <c r="N7" s="256"/>
    </row>
    <row r="8" spans="1:16" x14ac:dyDescent="0.15">
      <c r="A8" s="248"/>
      <c r="B8" s="244"/>
      <c r="C8" s="244"/>
      <c r="D8" s="244"/>
      <c r="E8" s="244"/>
      <c r="F8" s="244"/>
      <c r="G8" s="257"/>
      <c r="H8" s="258"/>
      <c r="I8" s="258"/>
      <c r="J8" s="259"/>
      <c r="K8" s="1155"/>
      <c r="L8" s="260" t="s">
        <v>469</v>
      </c>
      <c r="M8" s="261" t="s">
        <v>470</v>
      </c>
      <c r="N8" s="262" t="s">
        <v>471</v>
      </c>
    </row>
    <row r="9" spans="1:16" x14ac:dyDescent="0.15">
      <c r="A9" s="248"/>
      <c r="B9" s="244"/>
      <c r="C9" s="244"/>
      <c r="D9" s="244"/>
      <c r="E9" s="244"/>
      <c r="F9" s="244"/>
      <c r="G9" s="1168" t="s">
        <v>472</v>
      </c>
      <c r="H9" s="1169"/>
      <c r="I9" s="1169"/>
      <c r="J9" s="1170"/>
      <c r="K9" s="263">
        <v>2812177</v>
      </c>
      <c r="L9" s="264">
        <v>232392</v>
      </c>
      <c r="M9" s="265">
        <v>88618</v>
      </c>
      <c r="N9" s="266">
        <v>162.19999999999999</v>
      </c>
    </row>
    <row r="10" spans="1:16" x14ac:dyDescent="0.15">
      <c r="A10" s="248"/>
      <c r="B10" s="244"/>
      <c r="C10" s="244"/>
      <c r="D10" s="244"/>
      <c r="E10" s="244"/>
      <c r="F10" s="244"/>
      <c r="G10" s="1168" t="s">
        <v>473</v>
      </c>
      <c r="H10" s="1169"/>
      <c r="I10" s="1169"/>
      <c r="J10" s="1170"/>
      <c r="K10" s="267">
        <v>139217</v>
      </c>
      <c r="L10" s="268">
        <v>11505</v>
      </c>
      <c r="M10" s="269">
        <v>9248</v>
      </c>
      <c r="N10" s="270">
        <v>24.4</v>
      </c>
    </row>
    <row r="11" spans="1:16" ht="13.5" customHeight="1" x14ac:dyDescent="0.15">
      <c r="A11" s="248"/>
      <c r="B11" s="244"/>
      <c r="C11" s="244"/>
      <c r="D11" s="244"/>
      <c r="E11" s="244"/>
      <c r="F11" s="244"/>
      <c r="G11" s="1168" t="s">
        <v>474</v>
      </c>
      <c r="H11" s="1169"/>
      <c r="I11" s="1169"/>
      <c r="J11" s="1170"/>
      <c r="K11" s="267">
        <v>905</v>
      </c>
      <c r="L11" s="268">
        <v>75</v>
      </c>
      <c r="M11" s="269">
        <v>13111</v>
      </c>
      <c r="N11" s="270">
        <v>-99.4</v>
      </c>
    </row>
    <row r="12" spans="1:16" ht="13.5" customHeight="1" x14ac:dyDescent="0.15">
      <c r="A12" s="248"/>
      <c r="B12" s="244"/>
      <c r="C12" s="244"/>
      <c r="D12" s="244"/>
      <c r="E12" s="244"/>
      <c r="F12" s="244"/>
      <c r="G12" s="1168" t="s">
        <v>475</v>
      </c>
      <c r="H12" s="1169"/>
      <c r="I12" s="1169"/>
      <c r="J12" s="1170"/>
      <c r="K12" s="267" t="s">
        <v>476</v>
      </c>
      <c r="L12" s="268" t="s">
        <v>476</v>
      </c>
      <c r="M12" s="269">
        <v>631</v>
      </c>
      <c r="N12" s="270" t="s">
        <v>476</v>
      </c>
    </row>
    <row r="13" spans="1:16" ht="13.5" customHeight="1" x14ac:dyDescent="0.15">
      <c r="A13" s="248"/>
      <c r="B13" s="244"/>
      <c r="C13" s="244"/>
      <c r="D13" s="244"/>
      <c r="E13" s="244"/>
      <c r="F13" s="244"/>
      <c r="G13" s="1168" t="s">
        <v>477</v>
      </c>
      <c r="H13" s="1169"/>
      <c r="I13" s="1169"/>
      <c r="J13" s="1170"/>
      <c r="K13" s="267" t="s">
        <v>476</v>
      </c>
      <c r="L13" s="268" t="s">
        <v>476</v>
      </c>
      <c r="M13" s="269" t="s">
        <v>476</v>
      </c>
      <c r="N13" s="270" t="s">
        <v>476</v>
      </c>
    </row>
    <row r="14" spans="1:16" ht="13.5" customHeight="1" x14ac:dyDescent="0.15">
      <c r="A14" s="248"/>
      <c r="B14" s="244"/>
      <c r="C14" s="244"/>
      <c r="D14" s="244"/>
      <c r="E14" s="244"/>
      <c r="F14" s="244"/>
      <c r="G14" s="1168" t="s">
        <v>478</v>
      </c>
      <c r="H14" s="1169"/>
      <c r="I14" s="1169"/>
      <c r="J14" s="1170"/>
      <c r="K14" s="267">
        <v>98489</v>
      </c>
      <c r="L14" s="268">
        <v>8139</v>
      </c>
      <c r="M14" s="269">
        <v>4206</v>
      </c>
      <c r="N14" s="270">
        <v>93.5</v>
      </c>
    </row>
    <row r="15" spans="1:16" ht="13.5" customHeight="1" x14ac:dyDescent="0.15">
      <c r="A15" s="248"/>
      <c r="B15" s="244"/>
      <c r="C15" s="244"/>
      <c r="D15" s="244"/>
      <c r="E15" s="244"/>
      <c r="F15" s="244"/>
      <c r="G15" s="1168" t="s">
        <v>479</v>
      </c>
      <c r="H15" s="1169"/>
      <c r="I15" s="1169"/>
      <c r="J15" s="1170"/>
      <c r="K15" s="267">
        <v>6707</v>
      </c>
      <c r="L15" s="268">
        <v>554</v>
      </c>
      <c r="M15" s="269">
        <v>1853</v>
      </c>
      <c r="N15" s="270">
        <v>-70.099999999999994</v>
      </c>
    </row>
    <row r="16" spans="1:16" x14ac:dyDescent="0.15">
      <c r="A16" s="248"/>
      <c r="B16" s="244"/>
      <c r="C16" s="244"/>
      <c r="D16" s="244"/>
      <c r="E16" s="244"/>
      <c r="F16" s="244"/>
      <c r="G16" s="1171" t="s">
        <v>480</v>
      </c>
      <c r="H16" s="1172"/>
      <c r="I16" s="1172"/>
      <c r="J16" s="1173"/>
      <c r="K16" s="268">
        <v>-290447</v>
      </c>
      <c r="L16" s="268">
        <v>-24002</v>
      </c>
      <c r="M16" s="269">
        <v>-9315</v>
      </c>
      <c r="N16" s="270">
        <v>157.69999999999999</v>
      </c>
    </row>
    <row r="17" spans="1:16" x14ac:dyDescent="0.15">
      <c r="A17" s="248"/>
      <c r="B17" s="244"/>
      <c r="C17" s="244"/>
      <c r="D17" s="244"/>
      <c r="E17" s="244"/>
      <c r="F17" s="244"/>
      <c r="G17" s="1171" t="s">
        <v>166</v>
      </c>
      <c r="H17" s="1172"/>
      <c r="I17" s="1172"/>
      <c r="J17" s="1173"/>
      <c r="K17" s="268">
        <v>2767048</v>
      </c>
      <c r="L17" s="268">
        <v>228663</v>
      </c>
      <c r="M17" s="269">
        <v>108353</v>
      </c>
      <c r="N17" s="270">
        <v>111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5" t="s">
        <v>485</v>
      </c>
      <c r="H21" s="1166"/>
      <c r="I21" s="1166"/>
      <c r="J21" s="1167"/>
      <c r="K21" s="280">
        <v>27.68</v>
      </c>
      <c r="L21" s="281">
        <v>10.050000000000001</v>
      </c>
      <c r="M21" s="282">
        <v>17.63</v>
      </c>
      <c r="N21" s="249"/>
      <c r="O21" s="283"/>
      <c r="P21" s="279"/>
    </row>
    <row r="22" spans="1:16" s="284" customFormat="1" x14ac:dyDescent="0.15">
      <c r="A22" s="279"/>
      <c r="B22" s="249"/>
      <c r="C22" s="249"/>
      <c r="D22" s="249"/>
      <c r="E22" s="249"/>
      <c r="F22" s="249"/>
      <c r="G22" s="1165" t="s">
        <v>486</v>
      </c>
      <c r="H22" s="1166"/>
      <c r="I22" s="1166"/>
      <c r="J22" s="1167"/>
      <c r="K22" s="285">
        <v>97.9</v>
      </c>
      <c r="L22" s="286">
        <v>96.3</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54" t="s">
        <v>467</v>
      </c>
      <c r="L30" s="254"/>
      <c r="M30" s="255" t="s">
        <v>468</v>
      </c>
      <c r="N30" s="256"/>
    </row>
    <row r="31" spans="1:16" x14ac:dyDescent="0.15">
      <c r="A31" s="248"/>
      <c r="B31" s="244"/>
      <c r="C31" s="244"/>
      <c r="D31" s="244"/>
      <c r="E31" s="244"/>
      <c r="F31" s="244"/>
      <c r="G31" s="257"/>
      <c r="H31" s="258"/>
      <c r="I31" s="258"/>
      <c r="J31" s="259"/>
      <c r="K31" s="1155"/>
      <c r="L31" s="260" t="s">
        <v>469</v>
      </c>
      <c r="M31" s="261" t="s">
        <v>470</v>
      </c>
      <c r="N31" s="262" t="s">
        <v>471</v>
      </c>
    </row>
    <row r="32" spans="1:16" ht="27" customHeight="1" x14ac:dyDescent="0.15">
      <c r="A32" s="248"/>
      <c r="B32" s="244"/>
      <c r="C32" s="244"/>
      <c r="D32" s="244"/>
      <c r="E32" s="244"/>
      <c r="F32" s="244"/>
      <c r="G32" s="1156" t="s">
        <v>490</v>
      </c>
      <c r="H32" s="1157"/>
      <c r="I32" s="1157"/>
      <c r="J32" s="1158"/>
      <c r="K32" s="294">
        <v>991563</v>
      </c>
      <c r="L32" s="294">
        <v>81941</v>
      </c>
      <c r="M32" s="295">
        <v>56391</v>
      </c>
      <c r="N32" s="296">
        <v>45.3</v>
      </c>
    </row>
    <row r="33" spans="1:16" ht="13.5" customHeight="1" x14ac:dyDescent="0.15">
      <c r="A33" s="248"/>
      <c r="B33" s="244"/>
      <c r="C33" s="244"/>
      <c r="D33" s="244"/>
      <c r="E33" s="244"/>
      <c r="F33" s="244"/>
      <c r="G33" s="1156" t="s">
        <v>491</v>
      </c>
      <c r="H33" s="1157"/>
      <c r="I33" s="1157"/>
      <c r="J33" s="1158"/>
      <c r="K33" s="294" t="s">
        <v>476</v>
      </c>
      <c r="L33" s="294" t="s">
        <v>476</v>
      </c>
      <c r="M33" s="295" t="s">
        <v>476</v>
      </c>
      <c r="N33" s="296" t="s">
        <v>476</v>
      </c>
    </row>
    <row r="34" spans="1:16" ht="27" customHeight="1" x14ac:dyDescent="0.15">
      <c r="A34" s="248"/>
      <c r="B34" s="244"/>
      <c r="C34" s="244"/>
      <c r="D34" s="244"/>
      <c r="E34" s="244"/>
      <c r="F34" s="244"/>
      <c r="G34" s="1156" t="s">
        <v>492</v>
      </c>
      <c r="H34" s="1157"/>
      <c r="I34" s="1157"/>
      <c r="J34" s="1158"/>
      <c r="K34" s="294" t="s">
        <v>476</v>
      </c>
      <c r="L34" s="294" t="s">
        <v>476</v>
      </c>
      <c r="M34" s="295">
        <v>12</v>
      </c>
      <c r="N34" s="296" t="s">
        <v>476</v>
      </c>
    </row>
    <row r="35" spans="1:16" ht="27" customHeight="1" x14ac:dyDescent="0.15">
      <c r="A35" s="248"/>
      <c r="B35" s="244"/>
      <c r="C35" s="244"/>
      <c r="D35" s="244"/>
      <c r="E35" s="244"/>
      <c r="F35" s="244"/>
      <c r="G35" s="1156" t="s">
        <v>493</v>
      </c>
      <c r="H35" s="1157"/>
      <c r="I35" s="1157"/>
      <c r="J35" s="1158"/>
      <c r="K35" s="294">
        <v>295890</v>
      </c>
      <c r="L35" s="294">
        <v>24452</v>
      </c>
      <c r="M35" s="295">
        <v>15281</v>
      </c>
      <c r="N35" s="296">
        <v>60</v>
      </c>
    </row>
    <row r="36" spans="1:16" ht="27" customHeight="1" x14ac:dyDescent="0.15">
      <c r="A36" s="248"/>
      <c r="B36" s="244"/>
      <c r="C36" s="244"/>
      <c r="D36" s="244"/>
      <c r="E36" s="244"/>
      <c r="F36" s="244"/>
      <c r="G36" s="1156" t="s">
        <v>494</v>
      </c>
      <c r="H36" s="1157"/>
      <c r="I36" s="1157"/>
      <c r="J36" s="1158"/>
      <c r="K36" s="294" t="s">
        <v>476</v>
      </c>
      <c r="L36" s="294" t="s">
        <v>476</v>
      </c>
      <c r="M36" s="295">
        <v>4643</v>
      </c>
      <c r="N36" s="296" t="s">
        <v>476</v>
      </c>
    </row>
    <row r="37" spans="1:16" ht="13.5" customHeight="1" x14ac:dyDescent="0.15">
      <c r="A37" s="248"/>
      <c r="B37" s="244"/>
      <c r="C37" s="244"/>
      <c r="D37" s="244"/>
      <c r="E37" s="244"/>
      <c r="F37" s="244"/>
      <c r="G37" s="1156" t="s">
        <v>495</v>
      </c>
      <c r="H37" s="1157"/>
      <c r="I37" s="1157"/>
      <c r="J37" s="1158"/>
      <c r="K37" s="294" t="s">
        <v>476</v>
      </c>
      <c r="L37" s="294" t="s">
        <v>476</v>
      </c>
      <c r="M37" s="295">
        <v>1074</v>
      </c>
      <c r="N37" s="296" t="s">
        <v>476</v>
      </c>
    </row>
    <row r="38" spans="1:16" ht="27" customHeight="1" x14ac:dyDescent="0.15">
      <c r="A38" s="248"/>
      <c r="B38" s="244"/>
      <c r="C38" s="244"/>
      <c r="D38" s="244"/>
      <c r="E38" s="244"/>
      <c r="F38" s="244"/>
      <c r="G38" s="1159" t="s">
        <v>496</v>
      </c>
      <c r="H38" s="1160"/>
      <c r="I38" s="1160"/>
      <c r="J38" s="1161"/>
      <c r="K38" s="297" t="s">
        <v>476</v>
      </c>
      <c r="L38" s="297" t="s">
        <v>476</v>
      </c>
      <c r="M38" s="298">
        <v>6</v>
      </c>
      <c r="N38" s="299" t="s">
        <v>476</v>
      </c>
      <c r="O38" s="293"/>
    </row>
    <row r="39" spans="1:16" x14ac:dyDescent="0.15">
      <c r="A39" s="248"/>
      <c r="B39" s="244"/>
      <c r="C39" s="244"/>
      <c r="D39" s="244"/>
      <c r="E39" s="244"/>
      <c r="F39" s="244"/>
      <c r="G39" s="1159" t="s">
        <v>497</v>
      </c>
      <c r="H39" s="1160"/>
      <c r="I39" s="1160"/>
      <c r="J39" s="1161"/>
      <c r="K39" s="300">
        <v>-14880</v>
      </c>
      <c r="L39" s="300">
        <v>-1230</v>
      </c>
      <c r="M39" s="301">
        <v>-3030</v>
      </c>
      <c r="N39" s="302">
        <v>-59.4</v>
      </c>
      <c r="O39" s="293"/>
    </row>
    <row r="40" spans="1:16" ht="27" customHeight="1" x14ac:dyDescent="0.15">
      <c r="A40" s="248"/>
      <c r="B40" s="244"/>
      <c r="C40" s="244"/>
      <c r="D40" s="244"/>
      <c r="E40" s="244"/>
      <c r="F40" s="244"/>
      <c r="G40" s="1156" t="s">
        <v>498</v>
      </c>
      <c r="H40" s="1157"/>
      <c r="I40" s="1157"/>
      <c r="J40" s="1158"/>
      <c r="K40" s="300">
        <v>-568385</v>
      </c>
      <c r="L40" s="300">
        <v>-46970</v>
      </c>
      <c r="M40" s="301">
        <v>-51711</v>
      </c>
      <c r="N40" s="302">
        <v>-9.1999999999999993</v>
      </c>
      <c r="O40" s="293"/>
    </row>
    <row r="41" spans="1:16" x14ac:dyDescent="0.15">
      <c r="A41" s="248"/>
      <c r="B41" s="244"/>
      <c r="C41" s="244"/>
      <c r="D41" s="244"/>
      <c r="E41" s="244"/>
      <c r="F41" s="244"/>
      <c r="G41" s="1162" t="s">
        <v>277</v>
      </c>
      <c r="H41" s="1163"/>
      <c r="I41" s="1163"/>
      <c r="J41" s="1164"/>
      <c r="K41" s="294">
        <v>704188</v>
      </c>
      <c r="L41" s="300">
        <v>58193</v>
      </c>
      <c r="M41" s="301">
        <v>22665</v>
      </c>
      <c r="N41" s="302">
        <v>156.80000000000001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9" t="s">
        <v>467</v>
      </c>
      <c r="J49" s="1151" t="s">
        <v>502</v>
      </c>
      <c r="K49" s="1152"/>
      <c r="L49" s="1152"/>
      <c r="M49" s="1152"/>
      <c r="N49" s="1153"/>
    </row>
    <row r="50" spans="1:14" x14ac:dyDescent="0.15">
      <c r="A50" s="248"/>
      <c r="B50" s="244"/>
      <c r="C50" s="244"/>
      <c r="D50" s="244"/>
      <c r="E50" s="244"/>
      <c r="F50" s="244"/>
      <c r="G50" s="312"/>
      <c r="H50" s="313"/>
      <c r="I50" s="1150"/>
      <c r="J50" s="314" t="s">
        <v>503</v>
      </c>
      <c r="K50" s="315" t="s">
        <v>504</v>
      </c>
      <c r="L50" s="316" t="s">
        <v>505</v>
      </c>
      <c r="M50" s="317" t="s">
        <v>506</v>
      </c>
      <c r="N50" s="318" t="s">
        <v>507</v>
      </c>
    </row>
    <row r="51" spans="1:14" x14ac:dyDescent="0.15">
      <c r="A51" s="248"/>
      <c r="B51" s="244"/>
      <c r="C51" s="244"/>
      <c r="D51" s="244"/>
      <c r="E51" s="244"/>
      <c r="F51" s="244"/>
      <c r="G51" s="310" t="s">
        <v>508</v>
      </c>
      <c r="H51" s="311"/>
      <c r="I51" s="319">
        <v>378573</v>
      </c>
      <c r="J51" s="320">
        <v>29929</v>
      </c>
      <c r="K51" s="321">
        <v>-19.100000000000001</v>
      </c>
      <c r="L51" s="322">
        <v>70897</v>
      </c>
      <c r="M51" s="323">
        <v>-20.6</v>
      </c>
      <c r="N51" s="324">
        <v>1.5</v>
      </c>
    </row>
    <row r="52" spans="1:14" x14ac:dyDescent="0.15">
      <c r="A52" s="248"/>
      <c r="B52" s="244"/>
      <c r="C52" s="244"/>
      <c r="D52" s="244"/>
      <c r="E52" s="244"/>
      <c r="F52" s="244"/>
      <c r="G52" s="325"/>
      <c r="H52" s="326" t="s">
        <v>509</v>
      </c>
      <c r="I52" s="327">
        <v>274006</v>
      </c>
      <c r="J52" s="328">
        <v>21662</v>
      </c>
      <c r="K52" s="329">
        <v>-35.4</v>
      </c>
      <c r="L52" s="330">
        <v>39878</v>
      </c>
      <c r="M52" s="331">
        <v>-7.2</v>
      </c>
      <c r="N52" s="332">
        <v>-28.2</v>
      </c>
    </row>
    <row r="53" spans="1:14" x14ac:dyDescent="0.15">
      <c r="A53" s="248"/>
      <c r="B53" s="244"/>
      <c r="C53" s="244"/>
      <c r="D53" s="244"/>
      <c r="E53" s="244"/>
      <c r="F53" s="244"/>
      <c r="G53" s="310" t="s">
        <v>510</v>
      </c>
      <c r="H53" s="311"/>
      <c r="I53" s="319">
        <v>738214</v>
      </c>
      <c r="J53" s="320">
        <v>58242</v>
      </c>
      <c r="K53" s="321">
        <v>94.6</v>
      </c>
      <c r="L53" s="322">
        <v>66496</v>
      </c>
      <c r="M53" s="323">
        <v>-6.2</v>
      </c>
      <c r="N53" s="324">
        <v>100.8</v>
      </c>
    </row>
    <row r="54" spans="1:14" x14ac:dyDescent="0.15">
      <c r="A54" s="248"/>
      <c r="B54" s="244"/>
      <c r="C54" s="244"/>
      <c r="D54" s="244"/>
      <c r="E54" s="244"/>
      <c r="F54" s="244"/>
      <c r="G54" s="325"/>
      <c r="H54" s="326" t="s">
        <v>509</v>
      </c>
      <c r="I54" s="327">
        <v>697667</v>
      </c>
      <c r="J54" s="328">
        <v>55043</v>
      </c>
      <c r="K54" s="329">
        <v>154.1</v>
      </c>
      <c r="L54" s="330">
        <v>36530</v>
      </c>
      <c r="M54" s="331">
        <v>-8.4</v>
      </c>
      <c r="N54" s="332">
        <v>162.5</v>
      </c>
    </row>
    <row r="55" spans="1:14" x14ac:dyDescent="0.15">
      <c r="A55" s="248"/>
      <c r="B55" s="244"/>
      <c r="C55" s="244"/>
      <c r="D55" s="244"/>
      <c r="E55" s="244"/>
      <c r="F55" s="244"/>
      <c r="G55" s="310" t="s">
        <v>511</v>
      </c>
      <c r="H55" s="311"/>
      <c r="I55" s="319">
        <v>384595</v>
      </c>
      <c r="J55" s="320">
        <v>30465</v>
      </c>
      <c r="K55" s="321">
        <v>-47.7</v>
      </c>
      <c r="L55" s="322">
        <v>82748</v>
      </c>
      <c r="M55" s="323">
        <v>24.4</v>
      </c>
      <c r="N55" s="324">
        <v>-72.099999999999994</v>
      </c>
    </row>
    <row r="56" spans="1:14" x14ac:dyDescent="0.15">
      <c r="A56" s="248"/>
      <c r="B56" s="244"/>
      <c r="C56" s="244"/>
      <c r="D56" s="244"/>
      <c r="E56" s="244"/>
      <c r="F56" s="244"/>
      <c r="G56" s="325"/>
      <c r="H56" s="326" t="s">
        <v>509</v>
      </c>
      <c r="I56" s="327">
        <v>241453</v>
      </c>
      <c r="J56" s="328">
        <v>19127</v>
      </c>
      <c r="K56" s="329">
        <v>-65.3</v>
      </c>
      <c r="L56" s="330">
        <v>44732</v>
      </c>
      <c r="M56" s="331">
        <v>22.5</v>
      </c>
      <c r="N56" s="332">
        <v>-87.8</v>
      </c>
    </row>
    <row r="57" spans="1:14" x14ac:dyDescent="0.15">
      <c r="A57" s="248"/>
      <c r="B57" s="244"/>
      <c r="C57" s="244"/>
      <c r="D57" s="244"/>
      <c r="E57" s="244"/>
      <c r="F57" s="244"/>
      <c r="G57" s="310" t="s">
        <v>512</v>
      </c>
      <c r="H57" s="311"/>
      <c r="I57" s="319">
        <v>373093</v>
      </c>
      <c r="J57" s="320">
        <v>29895</v>
      </c>
      <c r="K57" s="321">
        <v>-1.9</v>
      </c>
      <c r="L57" s="322">
        <v>91837</v>
      </c>
      <c r="M57" s="323">
        <v>11</v>
      </c>
      <c r="N57" s="324">
        <v>-12.9</v>
      </c>
    </row>
    <row r="58" spans="1:14" x14ac:dyDescent="0.15">
      <c r="A58" s="248"/>
      <c r="B58" s="244"/>
      <c r="C58" s="244"/>
      <c r="D58" s="244"/>
      <c r="E58" s="244"/>
      <c r="F58" s="244"/>
      <c r="G58" s="325"/>
      <c r="H58" s="326" t="s">
        <v>509</v>
      </c>
      <c r="I58" s="327">
        <v>333331</v>
      </c>
      <c r="J58" s="328">
        <v>26709</v>
      </c>
      <c r="K58" s="329">
        <v>39.6</v>
      </c>
      <c r="L58" s="330">
        <v>54439</v>
      </c>
      <c r="M58" s="331">
        <v>21.7</v>
      </c>
      <c r="N58" s="332">
        <v>17.899999999999999</v>
      </c>
    </row>
    <row r="59" spans="1:14" x14ac:dyDescent="0.15">
      <c r="A59" s="248"/>
      <c r="B59" s="244"/>
      <c r="C59" s="244"/>
      <c r="D59" s="244"/>
      <c r="E59" s="244"/>
      <c r="F59" s="244"/>
      <c r="G59" s="310" t="s">
        <v>513</v>
      </c>
      <c r="H59" s="311"/>
      <c r="I59" s="319">
        <v>818772</v>
      </c>
      <c r="J59" s="320">
        <v>67662</v>
      </c>
      <c r="K59" s="321">
        <v>126.3</v>
      </c>
      <c r="L59" s="322">
        <v>75972</v>
      </c>
      <c r="M59" s="323">
        <v>-17.3</v>
      </c>
      <c r="N59" s="324">
        <v>143.6</v>
      </c>
    </row>
    <row r="60" spans="1:14" x14ac:dyDescent="0.15">
      <c r="A60" s="248"/>
      <c r="B60" s="244"/>
      <c r="C60" s="244"/>
      <c r="D60" s="244"/>
      <c r="E60" s="244"/>
      <c r="F60" s="244"/>
      <c r="G60" s="325"/>
      <c r="H60" s="326" t="s">
        <v>509</v>
      </c>
      <c r="I60" s="333">
        <v>699149</v>
      </c>
      <c r="J60" s="328">
        <v>57776</v>
      </c>
      <c r="K60" s="329">
        <v>116.3</v>
      </c>
      <c r="L60" s="330">
        <v>40712</v>
      </c>
      <c r="M60" s="331">
        <v>-25.2</v>
      </c>
      <c r="N60" s="332">
        <v>141.5</v>
      </c>
    </row>
    <row r="61" spans="1:14" x14ac:dyDescent="0.15">
      <c r="A61" s="248"/>
      <c r="B61" s="244"/>
      <c r="C61" s="244"/>
      <c r="D61" s="244"/>
      <c r="E61" s="244"/>
      <c r="F61" s="244"/>
      <c r="G61" s="310" t="s">
        <v>514</v>
      </c>
      <c r="H61" s="334"/>
      <c r="I61" s="335">
        <v>538649</v>
      </c>
      <c r="J61" s="336">
        <v>43239</v>
      </c>
      <c r="K61" s="337">
        <v>30.4</v>
      </c>
      <c r="L61" s="338">
        <v>77590</v>
      </c>
      <c r="M61" s="339">
        <v>-1.7</v>
      </c>
      <c r="N61" s="324">
        <v>32.1</v>
      </c>
    </row>
    <row r="62" spans="1:14" x14ac:dyDescent="0.15">
      <c r="A62" s="248"/>
      <c r="B62" s="244"/>
      <c r="C62" s="244"/>
      <c r="D62" s="244"/>
      <c r="E62" s="244"/>
      <c r="F62" s="244"/>
      <c r="G62" s="325"/>
      <c r="H62" s="326" t="s">
        <v>509</v>
      </c>
      <c r="I62" s="327">
        <v>449121</v>
      </c>
      <c r="J62" s="328">
        <v>36063</v>
      </c>
      <c r="K62" s="329">
        <v>41.9</v>
      </c>
      <c r="L62" s="330">
        <v>43258</v>
      </c>
      <c r="M62" s="331">
        <v>0.7</v>
      </c>
      <c r="N62" s="332">
        <v>41.2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4" t="s">
        <v>3</v>
      </c>
      <c r="D47" s="1174"/>
      <c r="E47" s="1175"/>
      <c r="F47" s="11">
        <v>8.91</v>
      </c>
      <c r="G47" s="12">
        <v>7.83</v>
      </c>
      <c r="H47" s="12">
        <v>4.37</v>
      </c>
      <c r="I47" s="12">
        <v>9.08</v>
      </c>
      <c r="J47" s="13">
        <v>6.78</v>
      </c>
    </row>
    <row r="48" spans="2:10" ht="57.75" customHeight="1" x14ac:dyDescent="0.15">
      <c r="B48" s="14"/>
      <c r="C48" s="1176" t="s">
        <v>4</v>
      </c>
      <c r="D48" s="1176"/>
      <c r="E48" s="1177"/>
      <c r="F48" s="15">
        <v>3.93</v>
      </c>
      <c r="G48" s="16">
        <v>3.33</v>
      </c>
      <c r="H48" s="16">
        <v>7.86</v>
      </c>
      <c r="I48" s="16">
        <v>3.88</v>
      </c>
      <c r="J48" s="17">
        <v>6.87</v>
      </c>
    </row>
    <row r="49" spans="2:10" ht="57.75" customHeight="1" thickBot="1" x14ac:dyDescent="0.2">
      <c r="B49" s="18"/>
      <c r="C49" s="1178" t="s">
        <v>5</v>
      </c>
      <c r="D49" s="1178"/>
      <c r="E49" s="1179"/>
      <c r="F49" s="19" t="s">
        <v>521</v>
      </c>
      <c r="G49" s="20" t="s">
        <v>522</v>
      </c>
      <c r="H49" s="20">
        <v>0.87</v>
      </c>
      <c r="I49" s="20">
        <v>0.89</v>
      </c>
      <c r="J49" s="21">
        <v>0.28000000000000003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cp:lastModifiedBy>
  <cp:lastPrinted>2017-03-15T05:44:01Z</cp:lastPrinted>
  <dcterms:created xsi:type="dcterms:W3CDTF">2017-02-15T18:08:34Z</dcterms:created>
  <dcterms:modified xsi:type="dcterms:W3CDTF">2017-05-16T07:26:33Z</dcterms:modified>
  <cp:category/>
</cp:coreProperties>
</file>