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_財政Ｇ\☆02_調査\000_データ類\07_財政状況資料集\H28決算\07_HP掲載\03回目（H30.11月）\公開データ1（町村）\"/>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BE36" i="9"/>
  <c r="AM36" i="9"/>
  <c r="C36" i="9"/>
  <c r="BW35" i="9"/>
  <c r="BW36" i="9" s="1"/>
  <c r="BW37" i="9" s="1"/>
  <c r="BW38" i="9" s="1"/>
  <c r="BW39" i="9" s="1"/>
  <c r="AM35" i="9"/>
  <c r="BW34" i="9"/>
  <c r="C34" i="9"/>
  <c r="C35" i="9" s="1"/>
  <c r="CO34" i="9" l="1"/>
  <c r="CO35" i="9" s="1"/>
  <c r="CO36" i="9" s="1"/>
  <c r="U34" i="9"/>
  <c r="U35" i="9" s="1"/>
  <c r="U36" i="9" s="1"/>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<sst xmlns="http://schemas.openxmlformats.org/spreadsheetml/2006/main" count="1129" uniqueCount="560">
  <si>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</si>
  <si>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</si>
  <si>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</si>
  <si>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</si>
  <si>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</si>
  <si>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</si>
  <si>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</si>
  <si>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</si>
  <si>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</si>
  <si>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</si>
  <si>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</si>
  <si>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</si>
  <si>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</si>
  <si>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</si>
  <si>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</si>
  <si>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</si>
  <si>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</si>
  <si>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</si>
  <si>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</si>
  <si>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</si>
  <si>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</si>
  <si>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</si>
  <si>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</si>
  <si>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</si>
  <si>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</si>
  <si>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</si>
  <si>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</si>
  <si>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</si>
  <si>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</si>
  <si>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</si>
  <si>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</si>
  <si>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</si>
  <si>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</si>
  <si>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</si>
  <si>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</si>
  <si>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</si>
  <si>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</si>
  <si>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</si>
  <si>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</si>
  <si>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</si>
  <si>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</si>
  <si>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</si>
  <si>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</si>
  <si>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</si>
  <si>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</si>
  <si>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</si>
  <si>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</si>
  <si>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</si>
  <si>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</si>
  <si>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</si>
  <si>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</si>
  <si>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</si>
  <si>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</si>
  <si>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</si>
  <si>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</si>
  <si>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</si>
  <si>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</si>
  <si>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</si>
  <si>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</si>
  <si>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</si>
  <si>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</si>
  <si>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</si>
  <si>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</si>
  <si>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</si>
  <si>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</si>
  <si>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</si>
  <si>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</si>
  <si>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</si>
  <si>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</si>
  <si>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</si>
  <si>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</si>
  <si>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</si>
  <si>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</si>
  <si>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</si>
  <si>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</si>
  <si>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</si>
  <si>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</si>
  <si>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</si>
  <si>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</si>
  <si>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</si>
  <si>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</si>
  <si>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</si>
  <si>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箱根町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</si>
  <si>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</si>
  <si>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</si>
  <si>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</si>
  <si>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</si>
  <si>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</si>
  <si>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</si>
  <si>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</si>
  <si>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</si>
  <si>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</si>
  <si>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</si>
  <si>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</si>
  <si>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</si>
  <si>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</si>
  <si>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</si>
  <si>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</si>
  <si>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</si>
  <si>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</si>
  <si>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</si>
  <si>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</si>
  <si>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</si>
  <si>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</si>
  <si>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</si>
  <si>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</si>
  <si>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</si>
  <si>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</si>
  <si>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</si>
  <si>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</si>
  <si>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</si>
  <si>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</si>
  <si>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</si>
  <si>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</si>
  <si>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</si>
  <si>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</si>
  <si>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</si>
  <si>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</si>
  <si>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</si>
  <si>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</si>
  <si>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</si>
  <si>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</si>
  <si>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</si>
  <si>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</si>
  <si>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</si>
  <si>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</si>
  <si>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</si>
  <si>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</si>
  <si>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</si>
  <si>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</si>
  <si>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</si>
  <si>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</si>
  <si>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</si>
  <si>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</si>
  <si>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</si>
  <si>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</si>
  <si>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</si>
  <si>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</si>
  <si>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</si>
  <si>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</si>
  <si>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</si>
  <si>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</si>
  <si>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</si>
  <si>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</si>
  <si>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</si>
  <si>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</si>
  <si>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</si>
  <si>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</si>
  <si>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</si>
  <si>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</si>
  <si>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</si>
  <si>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</si>
  <si>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</si>
  <si>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</si>
  <si>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</si>
  <si>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</si>
  <si>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</si>
  <si>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</si>
  <si>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</si>
  <si>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</si>
  <si>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</si>
  <si>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</si>
  <si>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</si>
  <si>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</si>
  <si>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</si>
  <si>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</si>
  <si>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</si>
  <si>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</si>
  <si>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</si>
  <si>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</si>
  <si>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</si>
  <si>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</si>
  <si>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</si>
  <si>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</si>
  <si>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</si>
  <si>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</si>
  <si>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</si>
  <si>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</si>
  <si>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</si>
  <si>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</si>
  <si>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</si>
  <si>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</si>
  <si>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</si>
  <si>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</si>
  <si>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</si>
  <si>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</si>
  <si>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</si>
  <si>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</si>
  <si>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</si>
  <si>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</si>
  <si>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</si>
  <si>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</si>
  <si>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</si>
  <si>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</si>
  <si>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</si>
  <si>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</si>
  <si>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</si>
  <si>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神奈川県箱根町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</si>
  <si>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</si>
  <si>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</si>
  <si>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</si>
  <si>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</si>
  <si>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</si>
  <si>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</si>
  <si>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</si>
  <si>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</si>
  <si>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</si>
  <si>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</si>
  <si>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</si>
  <si>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</si>
  <si>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</si>
  <si>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</si>
  <si>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</si>
  <si>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</si>
  <si>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</si>
  <si>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</si>
  <si>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</si>
  <si>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</si>
  <si>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</si>
  <si>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</si>
  <si>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</si>
  <si>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</si>
  <si>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</si>
  <si>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</si>
  <si>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</si>
  <si>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</si>
  <si>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</si>
  <si>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</si>
  <si>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</si>
  <si>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</si>
  <si>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</si>
  <si>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</si>
  <si>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</si>
  <si>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</si>
  <si>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</si>
  <si>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</si>
  <si>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</si>
  <si>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</si>
  <si>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</si>
  <si>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</si>
  <si>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</si>
  <si>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</si>
  <si>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</si>
  <si>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</si>
  <si>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</si>
  <si>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</si>
  <si>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</si>
  <si>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</si>
  <si>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</si>
  <si>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</si>
  <si>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</si>
  <si>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</si>
  <si>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</si>
  <si>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</si>
  <si>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</si>
  <si>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</si>
  <si>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</si>
  <si>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</si>
  <si>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</si>
  <si>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</si>
  <si>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</si>
  <si>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</si>
  <si>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</si>
  <si>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</si>
  <si>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</si>
  <si>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</si>
  <si>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</si>
  <si>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</si>
  <si>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</si>
  <si>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</si>
  <si>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</si>
  <si>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</si>
  <si>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</si>
  <si>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</si>
  <si>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</si>
  <si>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</si>
  <si>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</si>
  <si>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</si>
  <si>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</si>
  <si>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</si>
  <si>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</si>
  <si>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</si>
  <si>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</si>
  <si>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</si>
  <si>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</si>
  <si>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</si>
  <si>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</si>
  <si>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</si>
  <si>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</si>
  <si>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</si>
  <si>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</si>
  <si>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</si>
  <si>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</si>
  <si>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</si>
  <si>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</si>
  <si>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</si>
  <si>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</si>
  <si>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</si>
  <si>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</si>
  <si>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</si>
  <si>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</si>
  <si>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</si>
  <si>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</si>
  <si>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</si>
  <si>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</si>
  <si>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</si>
  <si>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</si>
  <si>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</si>
  <si>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</si>
  <si>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</si>
  <si>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</si>
  <si>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</si>
  <si>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</si>
  <si>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</si>
  <si>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</si>
  <si>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</si>
  <si>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</si>
  <si>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</si>
  <si>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</si>
  <si>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</si>
  <si>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</si>
  <si>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</si>
  <si>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</si>
  <si>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</si>
  <si>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</si>
  <si>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</si>
  <si>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</si>
  <si>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</si>
  <si>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</si>
  <si>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</si>
  <si>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</si>
  <si>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</si>
  <si>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</si>
  <si>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</si>
  <si>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</si>
  <si>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</si>
  <si>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</si>
  <si>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</si>
  <si>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</si>
  <si>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</si>
  <si>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</si>
  <si>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</si>
  <si>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</si>
  <si>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</si>
  <si>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</si>
  <si>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</si>
  <si>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神奈川県箱根町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</si>
  <si>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</si>
  <si>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</si>
  <si>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</si>
  <si>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</si>
  <si>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</si>
  <si>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</si>
  <si>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</si>
  <si>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</si>
  <si>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</si>
  <si>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</si>
  <si>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</si>
  <si>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</si>
  <si>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</si>
  <si>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</si>
  <si>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</si>
  <si>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</si>
  <si>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</si>
  <si>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</si>
  <si>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</si>
  <si>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</si>
  <si>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</si>
  <si>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</si>
  <si>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</si>
  <si>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</si>
  <si>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</si>
  <si>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</si>
  <si>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</si>
  <si>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</si>
  <si>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</si>
  <si>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</si>
  <si>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</si>
  <si>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</si>
  <si>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</si>
  <si>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</si>
  <si>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</si>
  <si>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</si>
  <si>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</si>
  <si>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</si>
  <si>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</si>
  <si>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</si>
  <si>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</si>
  <si>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</si>
  <si>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</si>
  <si>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</si>
  <si>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</si>
  <si>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</si>
  <si>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</si>
  <si>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</si>
  <si>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</si>
  <si>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</si>
  <si>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</si>
  <si>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</si>
  <si>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</si>
  <si>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</si>
  <si>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</si>
  <si>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</si>
  <si>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</si>
  <si>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</si>
  <si>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</si>
  <si>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</si>
  <si>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</si>
  <si>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</si>
  <si>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</si>
  <si>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</si>
  <si>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</si>
  <si>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</si>
  <si>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</si>
  <si>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</si>
  <si>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</si>
  <si>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</si>
  <si>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</si>
  <si>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</si>
  <si>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</si>
  <si>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</si>
  <si>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</si>
  <si>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</si>
  <si>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</si>
  <si>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</si>
  <si>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</si>
  <si>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</si>
  <si>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</si>
  <si>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</si>
  <si>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</si>
  <si>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</si>
  <si>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</si>
  <si>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</si>
  <si>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</si>
  <si>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</si>
  <si>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</si>
  <si>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</si>
  <si>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</si>
  <si>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</si>
  <si>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</si>
  <si>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</si>
  <si>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</si>
  <si>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</si>
  <si>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</si>
  <si>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</si>
  <si>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</si>
  <si>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</si>
  <si>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</si>
  <si>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</si>
  <si>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</si>
  <si>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</si>
  <si>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</si>
  <si>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</si>
  <si>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</si>
  <si>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</si>
  <si>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</si>
  <si>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</si>
  <si>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</si>
  <si>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</si>
  <si>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</si>
  <si>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</si>
  <si>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</si>
  <si>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</si>
  <si>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</si>
  <si>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</si>
  <si>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</si>
  <si>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</si>
  <si>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</si>
  <si>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</si>
  <si>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</si>
  <si>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</si>
  <si>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</si>
  <si>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</si>
  <si>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</si>
  <si>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</si>
  <si>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</si>
  <si>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</si>
  <si>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</si>
  <si>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</si>
  <si>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</si>
  <si>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</si>
  <si>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</si>
  <si>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</si>
  <si>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</si>
  <si>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</si>
  <si>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</si>
  <si>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</si>
  <si>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</si>
  <si>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</si>
  <si>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</si>
  <si>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</si>
  <si>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</si>
  <si>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</si>
  <si>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</si>
  <si>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</si>
  <si>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</si>
  <si>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</si>
  <si>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</si>
  <si>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</si>
  <si>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</si>
  <si>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</si>
  <si>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</si>
  <si>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</si>
  <si>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</si>
  <si>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</si>
  <si>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</si>
  <si>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</si>
  <si>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</si>
  <si>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</si>
  <si>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</si>
  <si>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</si>
  <si>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</si>
  <si>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</si>
  <si>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</si>
  <si>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</si>
  <si>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</si>
  <si>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</si>
  <si>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</si>
  <si>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</si>
  <si>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</si>
  <si>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</si>
  <si>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</si>
  <si>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</si>
  <si>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</si>
  <si>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2.52</t>
  </si>
  <si>
    <t>一般会計</t>
  </si>
  <si>
    <t>水道事業会計</t>
  </si>
  <si>
    <t>国民健康保険特別会計</t>
  </si>
  <si>
    <t>下水道事業特別会計</t>
  </si>
  <si>
    <t>温泉特別会計</t>
  </si>
  <si>
    <t>介護保険特別会計</t>
  </si>
  <si>
    <t>育英奨学金特別会計</t>
  </si>
  <si>
    <t>後期高齢者医療特別会計</t>
  </si>
  <si>
    <t>その他会計（赤字）</t>
  </si>
  <si>
    <t>その他会計（黒字）</t>
  </si>
  <si>
    <t>-</t>
    <phoneticPr fontId="30"/>
  </si>
  <si>
    <t>箱根町外二カ市組合</t>
    <rPh sb="0" eb="3">
      <t>ハコネマチ</t>
    </rPh>
    <rPh sb="3" eb="4">
      <t>ソト</t>
    </rPh>
    <rPh sb="4" eb="5">
      <t>ニ</t>
    </rPh>
    <rPh sb="6" eb="7">
      <t>シ</t>
    </rPh>
    <rPh sb="7" eb="9">
      <t>クミアイ</t>
    </rPh>
    <phoneticPr fontId="30"/>
  </si>
  <si>
    <t>南足柄市外四カ市町組合</t>
    <rPh sb="0" eb="4">
      <t>ミナミアシガラシ</t>
    </rPh>
    <rPh sb="4" eb="5">
      <t>ソト</t>
    </rPh>
    <rPh sb="5" eb="6">
      <t>ヨン</t>
    </rPh>
    <rPh sb="7" eb="9">
      <t>シチョウ</t>
    </rPh>
    <rPh sb="9" eb="11">
      <t>クミアイ</t>
    </rPh>
    <phoneticPr fontId="30"/>
  </si>
  <si>
    <t>神奈川県市町村職員退職手当組合</t>
    <rPh sb="0" eb="4">
      <t>カナガワケン</t>
    </rPh>
    <rPh sb="4" eb="7">
      <t>シチョウソン</t>
    </rPh>
    <rPh sb="7" eb="9">
      <t>ショクイン</t>
    </rPh>
    <rPh sb="9" eb="11">
      <t>タイショク</t>
    </rPh>
    <rPh sb="11" eb="13">
      <t>テアテ</t>
    </rPh>
    <rPh sb="13" eb="15">
      <t>クミアイ</t>
    </rPh>
    <phoneticPr fontId="30"/>
  </si>
  <si>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0"/>
  </si>
  <si>
    <t>神奈川県後期高齢者医療広域連合（後期高齢者特別会計）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トクベツ</t>
    </rPh>
    <rPh sb="23" eb="25">
      <t>カイケイ</t>
    </rPh>
    <phoneticPr fontId="30"/>
  </si>
  <si>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30"/>
  </si>
  <si>
    <t>-</t>
    <phoneticPr fontId="2"/>
  </si>
  <si>
    <t>（公財）箱根町文化・スポーツ財団</t>
    <rPh sb="1" eb="2">
      <t>コウ</t>
    </rPh>
    <rPh sb="2" eb="3">
      <t>ザイ</t>
    </rPh>
    <rPh sb="4" eb="7">
      <t>ハコネマチ</t>
    </rPh>
    <rPh sb="7" eb="9">
      <t>ブンカ</t>
    </rPh>
    <rPh sb="14" eb="16">
      <t>ザイダン</t>
    </rPh>
    <phoneticPr fontId="30"/>
  </si>
  <si>
    <t>（一財）箱根町観光協会</t>
    <rPh sb="1" eb="2">
      <t>イチ</t>
    </rPh>
    <rPh sb="2" eb="3">
      <t>ザイ</t>
    </rPh>
    <rPh sb="4" eb="7">
      <t>ハコネマチ</t>
    </rPh>
    <rPh sb="7" eb="9">
      <t>カンコウ</t>
    </rPh>
    <rPh sb="9" eb="11">
      <t>キョウカイ</t>
    </rPh>
    <phoneticPr fontId="30"/>
  </si>
  <si>
    <t>（公財）かながわ健康財団</t>
    <rPh sb="1" eb="2">
      <t>コウ</t>
    </rPh>
    <rPh sb="2" eb="3">
      <t>ザイ</t>
    </rPh>
    <rPh sb="8" eb="10">
      <t>ケンコウ</t>
    </rPh>
    <rPh sb="10" eb="12">
      <t>ザイダン</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</si>
  <si>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</si>
  <si>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</si>
  <si>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</si>
  <si>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</si>
  <si>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</si>
  <si>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</si>
  <si>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</si>
  <si>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</si>
  <si>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</si>
  <si>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</si>
  <si>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</si>
  <si>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</si>
  <si>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については、将来負担比率、有形固定資産減価償却率ともに他の類似団体に比べ、高い値となっている。こうした点を考慮すると、今後、有形固定資産の更新時期を迎えるにあたり、将来負担比率への影響を考慮した形で更新を行っていく必要がある。</t>
    <phoneticPr fontId="5"/>
  </si>
  <si>
    <t>将来負担比率及び実質公債費比率は、類似団体と比較して高いものの、将来負担比率は減少傾向にある。平成28年度は、将来負担比率は減となる一方で、実質公債費比率は増となった。主な要因として、将来負担比率の分子を構成する将来負担額は、地方債現在高及び退職手当負担見込額の減少、ふるさと納税寄付金の増による充当可能基金の大幅増に伴い、前年度より13.6ポイントも減少した。実質公債費比率は、３ヶ年平均で測定するため、平成25年度と平成28年度を比較したところ、平成26年度から償還が始まった第三セクター等改革推進事業債に係る償還額の増加に伴い、前年度より0.9ポイントの増となった。しかし今後は、地方債現在高は確実に減少しているため、実質公債費比率も減となる見込みである。今後は公共施設の老朽化の進行に伴い、起債借入の必要性も高まるが、借入と償還のバランスを考慮し、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</si>
</sst>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2"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3"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03" xfId="30" applyNumberFormat="1" applyFont="1" applyBorder="1" applyAlignment="1" applyProtection="1">
      <alignment horizontal="right" vertical="center" shrinkToFit="1"/>
      <protection locked="0"/>
    </xf>
    <xf numFmtId="189" fontId="26" fillId="0" borderId="99" xfId="30" applyNumberFormat="1" applyFont="1" applyBorder="1" applyAlignment="1" applyProtection="1">
      <alignment horizontal="right" vertical="center" shrinkToFit="1"/>
      <protection locked="0"/>
    </xf>
    <xf numFmtId="189"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7" xfId="30" applyNumberFormat="1" applyFont="1" applyBorder="1" applyAlignment="1" applyProtection="1">
      <alignment horizontal="right" vertical="center" shrinkToFit="1"/>
      <protection locked="0"/>
    </xf>
    <xf numFmtId="189" fontId="26" fillId="0" borderId="113" xfId="30" applyNumberFormat="1" applyFont="1" applyBorder="1" applyAlignment="1" applyProtection="1">
      <alignment horizontal="right" vertical="center" shrinkToFit="1"/>
      <protection locked="0"/>
    </xf>
    <xf numFmtId="189" fontId="26" fillId="0" borderId="120"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58242</c:v>
                </c:pt>
                <c:pt idx="1">
                  <c:v>30465</c:v>
                </c:pt>
                <c:pt idx="2">
                  <c:v>29895</c:v>
                </c:pt>
                <c:pt idx="3">
                  <c:v>67662</c:v>
                </c:pt>
                <c:pt idx="4">
                  <c:v>47782</c:v>
                </c:pt>
              </c:numCache>
            </c:numRef>
          </c:val>
          <c:smooth val="0"/>
        </c:ser>
        <c:dLbls>
          <c:showLegendKey val="0"/>
          <c:showVal val="0"/>
          <c:showCatName val="0"/>
          <c:showSerName val="0"/>
          <c:showPercent val="0"/>
          <c:showBubbleSize val="0"/>
        </c:dLbls>
        <c:marker val="1"/>
        <c:smooth val="0"/>
        <c:axId val="993688744"/>
        <c:axId val="993686392"/>
      </c:lineChart>
      <c:catAx>
        <c:axId val="993688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686392"/>
        <c:crosses val="autoZero"/>
        <c:auto val="1"/>
        <c:lblAlgn val="ctr"/>
        <c:lblOffset val="100"/>
        <c:tickLblSkip val="1"/>
        <c:tickMarkSkip val="1"/>
        <c:noMultiLvlLbl val="0"/>
      </c:catAx>
      <c:valAx>
        <c:axId val="9936863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688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3.33</c:v>
                </c:pt>
                <c:pt idx="1">
                  <c:v>7.86</c:v>
                </c:pt>
                <c:pt idx="2">
                  <c:v>3.88</c:v>
                </c:pt>
                <c:pt idx="3">
                  <c:v>6.87</c:v>
                </c:pt>
                <c:pt idx="4">
                  <c:v>7.45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7.83</c:v>
                </c:pt>
                <c:pt idx="1">
                  <c:v>4.37</c:v>
                </c:pt>
                <c:pt idx="2">
                  <c:v>9.08</c:v>
                </c:pt>
                <c:pt idx="3">
                  <c:v>6.78</c:v>
                </c:pt>
                <c:pt idx="4">
                  <c:v>14.94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3687176"/>
        <c:axId val="99368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-2.52</c:v>
                </c:pt>
                <c:pt idx="1">
                  <c:v>0.87</c:v>
                </c:pt>
                <c:pt idx="2">
                  <c:v>0.89</c:v>
                </c:pt>
                <c:pt idx="3">
                  <c:v>0.28000000000000003</c:v>
                </c:pt>
                <c:pt idx="4">
                  <c:v>8.89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3687176"/>
        <c:axId val="993688352"/>
      </c:lineChart>
      <c:catAx>
        <c:axId val="99368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688352"/>
        <c:crosses val="autoZero"/>
        <c:auto val="1"/>
        <c:lblAlgn val="ctr"/>
        <c:lblOffset val="100"/>
        <c:tickLblSkip val="1"/>
        <c:tickMarkSkip val="1"/>
        <c:noMultiLvlLbl val="0"/>
      </c:catAx>
      <c:valAx>
        <c:axId val="99368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68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0.17</c:v>
                </c:pt>
                <c:pt idx="2">
                  <c:v>#N/A</c:v>
                </c:pt>
                <c:pt idx="3">
                  <c:v>0.1</c:v>
                </c:pt>
                <c:pt idx="4">
                  <c:v>#N/A</c:v>
                </c:pt>
                <c:pt idx="5">
                  <c:v>0.12</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育英奨学金特別会計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0.3</c:v>
                </c:pt>
                <c:pt idx="4">
                  <c:v>#N/A</c:v>
                </c:pt>
                <c:pt idx="5">
                  <c:v>0.22</c:v>
                </c:pt>
                <c:pt idx="6">
                  <c:v>#N/A</c:v>
                </c:pt>
                <c:pt idx="7">
                  <c:v>0.2</c:v>
                </c:pt>
                <c:pt idx="8">
                  <c:v>#N/A</c:v>
                </c:pt>
                <c:pt idx="9">
                  <c:v>0.25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0.32</c:v>
                </c:pt>
                <c:pt idx="2">
                  <c:v>#N/A</c:v>
                </c:pt>
                <c:pt idx="3">
                  <c:v>0.16</c:v>
                </c:pt>
                <c:pt idx="4">
                  <c:v>#N/A</c:v>
                </c:pt>
                <c:pt idx="5">
                  <c:v>0.25</c:v>
                </c:pt>
                <c:pt idx="6">
                  <c:v>#N/A</c:v>
                </c:pt>
                <c:pt idx="7">
                  <c:v>0.15</c:v>
                </c:pt>
                <c:pt idx="8">
                  <c:v>#N/A</c:v>
                </c:pt>
                <c:pt idx="9">
                  <c:v>0.31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温泉特別会計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0.83</c:v>
                </c:pt>
                <c:pt idx="4">
                  <c:v>#N/A</c:v>
                </c:pt>
                <c:pt idx="5">
                  <c:v>0.65</c:v>
                </c:pt>
                <c:pt idx="6">
                  <c:v>#N/A</c:v>
                </c:pt>
                <c:pt idx="7">
                  <c:v>0.42</c:v>
                </c:pt>
                <c:pt idx="8">
                  <c:v>#N/A</c:v>
                </c:pt>
                <c:pt idx="9">
                  <c:v>0.34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0.62</c:v>
                </c:pt>
                <c:pt idx="4">
                  <c:v>#N/A</c:v>
                </c:pt>
                <c:pt idx="5">
                  <c:v>0.59</c:v>
                </c:pt>
                <c:pt idx="6">
                  <c:v>#N/A</c:v>
                </c:pt>
                <c:pt idx="7">
                  <c:v>0.51</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0.64</c:v>
                </c:pt>
                <c:pt idx="2">
                  <c:v>#N/A</c:v>
                </c:pt>
                <c:pt idx="3">
                  <c:v>1.3</c:v>
                </c:pt>
                <c:pt idx="4">
                  <c:v>#N/A</c:v>
                </c:pt>
                <c:pt idx="5">
                  <c:v>1.1200000000000001</c:v>
                </c:pt>
                <c:pt idx="6">
                  <c:v>#N/A</c:v>
                </c:pt>
                <c:pt idx="7">
                  <c:v>1.29</c:v>
                </c:pt>
                <c:pt idx="8">
                  <c:v>#N/A</c:v>
                </c:pt>
                <c:pt idx="9">
                  <c:v>1.91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2.4700000000000002</c:v>
                </c:pt>
                <c:pt idx="2">
                  <c:v>#N/A</c:v>
                </c:pt>
                <c:pt idx="3">
                  <c:v>2.44</c:v>
                </c:pt>
                <c:pt idx="4">
                  <c:v>#N/A</c:v>
                </c:pt>
                <c:pt idx="5">
                  <c:v>2.83</c:v>
                </c:pt>
                <c:pt idx="6">
                  <c:v>#N/A</c:v>
                </c:pt>
                <c:pt idx="7">
                  <c:v>2.84</c:v>
                </c:pt>
                <c:pt idx="8">
                  <c:v>#N/A</c:v>
                </c:pt>
                <c:pt idx="9">
                  <c:v>2.72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3.18</c:v>
                </c:pt>
                <c:pt idx="2">
                  <c:v>#N/A</c:v>
                </c:pt>
                <c:pt idx="3">
                  <c:v>7.56</c:v>
                </c:pt>
                <c:pt idx="4">
                  <c:v>#N/A</c:v>
                </c:pt>
                <c:pt idx="5">
                  <c:v>3.65</c:v>
                </c:pt>
                <c:pt idx="6">
                  <c:v>#N/A</c:v>
                </c:pt>
                <c:pt idx="7">
                  <c:v>6.66</c:v>
                </c:pt>
                <c:pt idx="8">
                  <c:v>#N/A</c:v>
                </c:pt>
                <c:pt idx="9">
                  <c:v>7.19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93689920"/>
        <c:axId val="993682472"/>
      </c:barChart>
      <c:catAx>
        <c:axId val="9936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682472"/>
        <c:crosses val="autoZero"/>
        <c:auto val="1"/>
        <c:lblAlgn val="ctr"/>
        <c:lblOffset val="100"/>
        <c:tickLblSkip val="1"/>
        <c:tickMarkSkip val="1"/>
        <c:noMultiLvlLbl val="0"/>
      </c:catAx>
      <c:valAx>
        <c:axId val="993682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68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678</c:v>
                </c:pt>
                <c:pt idx="5">
                  <c:v>695</c:v>
                </c:pt>
                <c:pt idx="8">
                  <c:v>648</c:v>
                </c:pt>
                <c:pt idx="11">
                  <c:v>583</c:v>
                </c:pt>
                <c:pt idx="14">
                  <c:v>592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c:v>
                </c:pt>
                <c:pt idx="3">
                  <c:v>268</c:v>
                </c:pt>
                <c:pt idx="6">
                  <c:v>271</c:v>
                </c:pt>
                <c:pt idx="9">
                  <c:v>296</c:v>
                </c:pt>
                <c:pt idx="12">
                  <c:v>307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936</c:v>
                </c:pt>
                <c:pt idx="3">
                  <c:v>945</c:v>
                </c:pt>
                <c:pt idx="6">
                  <c:v>996</c:v>
                </c:pt>
                <c:pt idx="9">
                  <c:v>992</c:v>
                </c:pt>
                <c:pt idx="12">
                  <c:v>958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3683648"/>
        <c:axId val="99369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511</c:v>
                </c:pt>
                <c:pt idx="2">
                  <c:v>#N/A</c:v>
                </c:pt>
                <c:pt idx="3">
                  <c:v>#N/A</c:v>
                </c:pt>
                <c:pt idx="4">
                  <c:v>518</c:v>
                </c:pt>
                <c:pt idx="5">
                  <c:v>#N/A</c:v>
                </c:pt>
                <c:pt idx="6">
                  <c:v>#N/A</c:v>
                </c:pt>
                <c:pt idx="7">
                  <c:v>619</c:v>
                </c:pt>
                <c:pt idx="8">
                  <c:v>#N/A</c:v>
                </c:pt>
                <c:pt idx="9">
                  <c:v>#N/A</c:v>
                </c:pt>
                <c:pt idx="10">
                  <c:v>705</c:v>
                </c:pt>
                <c:pt idx="11">
                  <c:v>#N/A</c:v>
                </c:pt>
                <c:pt idx="12">
                  <c:v>#N/A</c:v>
                </c:pt>
                <c:pt idx="13">
                  <c:v>673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3683648"/>
        <c:axId val="993691488"/>
      </c:lineChart>
      <c:catAx>
        <c:axId val="9936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691488"/>
        <c:crosses val="autoZero"/>
        <c:auto val="1"/>
        <c:lblAlgn val="ctr"/>
        <c:lblOffset val="100"/>
        <c:tickLblSkip val="1"/>
        <c:tickMarkSkip val="1"/>
        <c:noMultiLvlLbl val="0"/>
      </c:catAx>
      <c:valAx>
        <c:axId val="99369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6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6218</c:v>
                </c:pt>
                <c:pt idx="5">
                  <c:v>5885</c:v>
                </c:pt>
                <c:pt idx="8">
                  <c:v>5613</c:v>
                </c:pt>
                <c:pt idx="11">
                  <c:v>5488</c:v>
                </c:pt>
                <c:pt idx="14">
                  <c:v>5186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161</c:v>
                </c:pt>
                <c:pt idx="5">
                  <c:v>146</c:v>
                </c:pt>
                <c:pt idx="8">
                  <c:v>119</c:v>
                </c:pt>
                <c:pt idx="11">
                  <c:v>99</c:v>
                </c:pt>
                <c:pt idx="14">
                  <c:v>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1020</c:v>
                </c:pt>
                <c:pt idx="5">
                  <c:v>786</c:v>
                </c:pt>
                <c:pt idx="8">
                  <c:v>1051</c:v>
                </c:pt>
                <c:pt idx="11">
                  <c:v>903</c:v>
                </c:pt>
                <c:pt idx="14">
                  <c:v>1434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3413</c:v>
                </c:pt>
                <c:pt idx="3">
                  <c:v>3405</c:v>
                </c:pt>
                <c:pt idx="6">
                  <c:v>3158</c:v>
                </c:pt>
                <c:pt idx="9">
                  <c:v>2981</c:v>
                </c:pt>
                <c:pt idx="12">
                  <c:v>2976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2564</c:v>
                </c:pt>
                <c:pt idx="3">
                  <c:v>2402</c:v>
                </c:pt>
                <c:pt idx="6">
                  <c:v>2415</c:v>
                </c:pt>
                <c:pt idx="9">
                  <c:v>2478</c:v>
                </c:pt>
                <c:pt idx="12">
                  <c:v>2567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7239</c:v>
                </c:pt>
                <c:pt idx="3">
                  <c:v>7291</c:v>
                </c:pt>
                <c:pt idx="6">
                  <c:v>6729</c:v>
                </c:pt>
                <c:pt idx="9">
                  <c:v>6541</c:v>
                </c:pt>
                <c:pt idx="12">
                  <c:v>6015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93692272"/>
        <c:axId val="99368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6465</c:v>
                </c:pt>
                <c:pt idx="2">
                  <c:v>#N/A</c:v>
                </c:pt>
                <c:pt idx="3">
                  <c:v>#N/A</c:v>
                </c:pt>
                <c:pt idx="4">
                  <c:v>6281</c:v>
                </c:pt>
                <c:pt idx="5">
                  <c:v>#N/A</c:v>
                </c:pt>
                <c:pt idx="6">
                  <c:v>#N/A</c:v>
                </c:pt>
                <c:pt idx="7">
                  <c:v>5519</c:v>
                </c:pt>
                <c:pt idx="8">
                  <c:v>#N/A</c:v>
                </c:pt>
                <c:pt idx="9">
                  <c:v>#N/A</c:v>
                </c:pt>
                <c:pt idx="10">
                  <c:v>5510</c:v>
                </c:pt>
                <c:pt idx="11">
                  <c:v>#N/A</c:v>
                </c:pt>
                <c:pt idx="12">
                  <c:v>#N/A</c:v>
                </c:pt>
                <c:pt idx="13">
                  <c:v>4855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93692272"/>
        <c:axId val="993686784"/>
      </c:lineChart>
      <c:catAx>
        <c:axId val="99369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3686784"/>
        <c:crosses val="autoZero"/>
        <c:auto val="1"/>
        <c:lblAlgn val="ctr"/>
        <c:lblOffset val="100"/>
        <c:tickLblSkip val="1"/>
        <c:tickMarkSkip val="1"/>
        <c:noMultiLvlLbl val="0"/>
      </c:catAx>
      <c:valAx>
        <c:axId val="99368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69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{D39F5D35-A3FD-4C90-B649-1E4FB51B4CF7}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{0E023D73-A1C2-4A95-8BC0-51D0C2F93DBF}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{0524C5D7-EA58-4847-A4EA-606AD7E79EAE}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{C512300C-4C13-412E-ADC1-E5CF4D1E4947}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{AA3F76CF-D6E6-4D2D-BB6E-A0242B19CE7A}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72.099999999999994</c:v>
                </c:pt>
              </c:numCache>
            </c:numRef>
          </c:xVal>
          <c:yVal>
            <c:numRef>
              <c:f>公会計指標分析・財政指標組合せ分析表!$K$51:$O$51</c:f>
              <c:numCache>
                <c:formatCode>#,##0.0;"▲ "#,##0.0</c:formatCode>
                <c:ptCount val="5"/>
                <c:pt idx="3">
                  <c:v>105.9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{11E6928F-496C-4601-8C4D-3FDE39168C3E}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{664CCA23-9F0E-4BF3-9A07-849E4AA41F23}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{E7E37484-7A48-453B-9766-07D9FBFAF7C1}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{279E1BEF-4BDB-465E-A79C-43E7D21B72FC}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{D3658EE4-E6F8-4083-B49E-94E2028D74AD}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93692664"/>
        <c:axId val="993693056"/>
      </c:scatterChart>
      <c:valAx>
        <c:axId val="993692664"/>
        <c:scaling>
          <c:orientation val="minMax"/>
          <c:max val="74"/>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693056"/>
        <c:crosses val="autoZero"/>
        <c:crossBetween val="midCat"/>
      </c:valAx>
      <c:valAx>
        <c:axId val="993693056"/>
        <c:scaling>
          <c:orientation val="minMax"/>
          <c:max val="12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3692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{74359B36-BF93-488A-B9D6-A3F9FB433855}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{940C9271-545B-49B4-8A44-6DA774D854BC}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{FDAFDB0A-713F-4F1D-9A81-370A9AEB0657}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{4A53E8A4-9FC9-4425-BFB4-5E4B8ACEF5A6}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{08BE7D91-6F37-4B38-959E-2A632E2061B6}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9.3000000000000007</c:v>
                </c:pt>
                <c:pt idx="2">
                  <c:v>10.4</c:v>
                </c:pt>
                <c:pt idx="3">
                  <c:v>11.7</c:v>
                </c:pt>
                <c:pt idx="4">
                  <c:v>12.6</c:v>
                </c:pt>
              </c:numCache>
            </c:numRef>
          </c:xVal>
          <c:yVal>
            <c:numRef>
              <c:f>公会計指標分析・財政指標組合せ分析表!$K$73:$O$73</c:f>
              <c:numCache>
                <c:formatCode>#,##0.0;"▲ "#,##0.0</c:formatCode>
                <c:ptCount val="5"/>
                <c:pt idx="0">
                  <c:v>121.6</c:v>
                </c:pt>
                <c:pt idx="1">
                  <c:v>120.9</c:v>
                </c:pt>
                <c:pt idx="2">
                  <c:v>103.7</c:v>
                </c:pt>
                <c:pt idx="3">
                  <c:v>105.9</c:v>
                </c:pt>
                <c:pt idx="4">
                  <c:v>92.3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{9FBF09CF-A503-4D8F-9DD5-643DE46B517C}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{A7A04424-3396-4F83-B077-B0A108A507ED}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{FACA0450-4F8D-47E0-9322-E78DF319D6D8}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{FEFE0550-0035-40C7-9FB5-DBBC6940F7FF}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{E79971ED-CCE7-40A6-9D51-68B33BB8DAA0}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93684824"/>
        <c:axId val="993685216"/>
      </c:scatterChart>
      <c:valAx>
        <c:axId val="993684824"/>
        <c:scaling>
          <c:orientation val="minMax"/>
          <c:max val="13"/>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685216"/>
        <c:crosses val="autoZero"/>
        <c:crossBetween val="midCat"/>
      </c:valAx>
      <c:valAx>
        <c:axId val="993685216"/>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368482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公債費については、観光客に対応するために行うごみ処理施設、下水道施設の整備や消防力の</a:t>
          </a:r>
          <a:r>
            <a:rPr lang="ja-JP" altLang="en-US" sz="1100" b="0" i="0" baseline="0">
              <a:solidFill>
                <a:schemeClr val="dk1"/>
              </a:solidFill>
              <a:effectLst/>
              <a:latin typeface="+mn-lt"/>
              <a:ea typeface="+mn-ea"/>
              <a:cs typeface="+mn-cs"/>
            </a:rPr>
            <a:t>強化</a:t>
          </a:r>
          <a:r>
            <a:rPr lang="ja-JP" altLang="ja-JP" sz="1100" b="0" i="0" baseline="0">
              <a:solidFill>
                <a:schemeClr val="dk1"/>
              </a:solidFill>
              <a:effectLst/>
              <a:latin typeface="+mn-lt"/>
              <a:ea typeface="+mn-ea"/>
              <a:cs typeface="+mn-cs"/>
            </a:rPr>
            <a:t>にかかる負担</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大きく、劇的な数値の改善は難しい状況にある。平成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年度は対前年度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ポイント増となった。実質公債費比率は３か年平均で測定するため、平成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年度の単年の数値を比較することとなる。平成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年度を比較したところ、</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年度から第三セクター等改革推進債の返済が始まったことによ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増加、及び算入公債費が増加したことによ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償還に要する経費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により、分子が増加した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一方</a:t>
          </a:r>
          <a:r>
            <a:rPr lang="ja-JP" altLang="ja-JP" sz="1100" b="0" i="0" baseline="0">
              <a:solidFill>
                <a:schemeClr val="dk1"/>
              </a:solidFill>
              <a:effectLst/>
              <a:latin typeface="+mn-lt"/>
              <a:ea typeface="+mn-ea"/>
              <a:cs typeface="+mn-cs"/>
            </a:rPr>
            <a:t>、分母である標準財政規模</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。結果として、分子</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増加し、分母が減少することとなったので、実質公債費率は増加した。</a:t>
          </a:r>
          <a:endParaRPr lang="ja-JP" altLang="ja-JP">
            <a:effectLst/>
          </a:endParaRPr>
        </a:p>
        <a:p>
          <a:pPr rtl="0"/>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将来負担額は、地方債現在高の減少（▲</a:t>
          </a:r>
          <a:r>
            <a:rPr lang="en-US" altLang="ja-JP" sz="1100" b="0" i="0" baseline="0">
              <a:solidFill>
                <a:schemeClr val="dk1"/>
              </a:solidFill>
              <a:effectLst/>
              <a:latin typeface="+mn-lt"/>
              <a:ea typeface="+mn-ea"/>
              <a:cs typeface="+mn-cs"/>
            </a:rPr>
            <a:t>526,554</a:t>
          </a:r>
          <a:r>
            <a:rPr lang="ja-JP" altLang="ja-JP" sz="1100" b="0" i="0" baseline="0">
              <a:solidFill>
                <a:schemeClr val="dk1"/>
              </a:solidFill>
              <a:effectLst/>
              <a:latin typeface="+mn-lt"/>
              <a:ea typeface="+mn-ea"/>
              <a:cs typeface="+mn-cs"/>
            </a:rPr>
            <a:t>千円）及び退職手当負担見込額の減少（▲</a:t>
          </a:r>
          <a:r>
            <a:rPr lang="en-US" altLang="ja-JP" sz="1100" b="0" i="0" baseline="0">
              <a:solidFill>
                <a:schemeClr val="dk1"/>
              </a:solidFill>
              <a:effectLst/>
              <a:latin typeface="+mn-lt"/>
              <a:ea typeface="+mn-ea"/>
              <a:cs typeface="+mn-cs"/>
            </a:rPr>
            <a:t>4,676</a:t>
          </a:r>
          <a:r>
            <a:rPr lang="ja-JP" altLang="ja-JP" sz="1100" b="0" i="0" baseline="0">
              <a:solidFill>
                <a:schemeClr val="dk1"/>
              </a:solidFill>
              <a:effectLst/>
              <a:latin typeface="+mn-lt"/>
              <a:ea typeface="+mn-ea"/>
              <a:cs typeface="+mn-cs"/>
            </a:rPr>
            <a:t>千円）により、大幅減（▲</a:t>
          </a:r>
          <a:r>
            <a:rPr lang="en-US" altLang="ja-JP" sz="1100" b="0" i="0" baseline="0">
              <a:solidFill>
                <a:schemeClr val="dk1"/>
              </a:solidFill>
              <a:effectLst/>
              <a:latin typeface="+mn-lt"/>
              <a:ea typeface="+mn-ea"/>
              <a:cs typeface="+mn-cs"/>
            </a:rPr>
            <a:t>442,136</a:t>
          </a:r>
          <a:r>
            <a:rPr lang="ja-JP" altLang="ja-JP" sz="1100" b="0" i="0" baseline="0">
              <a:solidFill>
                <a:schemeClr val="dk1"/>
              </a:solidFill>
              <a:effectLst/>
              <a:latin typeface="+mn-lt"/>
              <a:ea typeface="+mn-ea"/>
              <a:cs typeface="+mn-cs"/>
            </a:rPr>
            <a:t>千円）となった。地方債現在高の減少は、総合体育館建設事業などの借入額及び借入利率の高い起債の償還が完了したためである。退職手当負担見込額の減少は、一般職の人数減少に伴うものである。また、</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年度はふるさと納税寄付金により、充当可能基金が大幅増（＋</a:t>
          </a:r>
          <a:r>
            <a:rPr lang="en-US" altLang="ja-JP" sz="1100" b="0" i="0" baseline="0">
              <a:solidFill>
                <a:schemeClr val="dk1"/>
              </a:solidFill>
              <a:effectLst/>
              <a:latin typeface="+mn-lt"/>
              <a:ea typeface="+mn-ea"/>
              <a:cs typeface="+mn-cs"/>
            </a:rPr>
            <a:t>530,919</a:t>
          </a:r>
          <a:r>
            <a:rPr lang="ja-JP" altLang="ja-JP" sz="1100" b="0" i="0" baseline="0">
              <a:solidFill>
                <a:schemeClr val="dk1"/>
              </a:solidFill>
              <a:effectLst/>
              <a:latin typeface="+mn-lt"/>
              <a:ea typeface="+mn-ea"/>
              <a:cs typeface="+mn-cs"/>
            </a:rPr>
            <a:t>千円）となったことに伴い、充当可能財源も大幅増となった。これらの要因により、将来負担比率は大幅減となった。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ける有形固定資産減価償却率は、類似団体に比べ、高い値を示している。この要因として資産の有形固定資産減価償却が他団体に比べ進んでいる可能性もあることから、今後、適切に資産の更新を図っていく必要があると考え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46228</xdr:rowOff>
    </xdr:from>
    <xdr:to>
      <xdr:col>3</xdr:col>
      <xdr:colOff>1170940</xdr:colOff>
      <xdr:row>32</xdr:row>
      <xdr:rowOff>162306</xdr:rowOff>
    </xdr:to>
    <xdr:cxnSp macro="">
      <xdr:nvCxnSpPr>
        <xdr:cNvPr id="62" name="直線コネクタ 61"/>
        <xdr:cNvCxnSpPr/>
      </xdr:nvCxnSpPr>
      <xdr:spPr>
        <a:xfrm flipV="1">
          <a:off x="4760595" y="5799328"/>
          <a:ext cx="1270" cy="63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166133</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32</xdr:row>
      <xdr:rowOff>162306</xdr:rowOff>
    </xdr:from>
    <xdr:to>
      <xdr:col>3</xdr:col>
      <xdr:colOff>1260475</xdr:colOff>
      <xdr:row>32</xdr:row>
      <xdr:rowOff>162306</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164355</xdr:rowOff>
    </xdr:from>
    <xdr:ext cx="405111" cy="259045"/>
    <xdr:sp macro="" textlink="">
      <xdr:nvSpPr>
        <xdr:cNvPr id="65" name="有形固定資産減価償却率最大値テキスト"/>
        <xdr:cNvSpPr txBox="1"/>
      </xdr:nvSpPr>
      <xdr:spPr>
        <a:xfrm>
          <a:off x="4813300" y="557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29</xdr:row>
      <xdr:rowOff>46228</xdr:rowOff>
    </xdr:from>
    <xdr:to>
      <xdr:col>3</xdr:col>
      <xdr:colOff>1260475</xdr:colOff>
      <xdr:row>29</xdr:row>
      <xdr:rowOff>46228</xdr:rowOff>
    </xdr:to>
    <xdr:cxnSp macro="">
      <xdr:nvCxnSpPr>
        <xdr:cNvPr id="66" name="直線コネクタ 65"/>
        <xdr:cNvCxnSpPr/>
      </xdr:nvCxnSpPr>
      <xdr:spPr>
        <a:xfrm>
          <a:off x="4673600" y="57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67"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68" name="フローチャート : 判断 67"/>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126238</xdr:rowOff>
    </xdr:from>
    <xdr:to>
      <xdr:col>3</xdr:col>
      <xdr:colOff>511175</xdr:colOff>
      <xdr:row>31</xdr:row>
      <xdr:rowOff>56388</xdr:rowOff>
    </xdr:to>
    <xdr:sp macro="" textlink="">
      <xdr:nvSpPr>
        <xdr:cNvPr id="69" name="フローチャート : 判断 68"/>
        <xdr:cNvSpPr/>
      </xdr:nvSpPr>
      <xdr:spPr>
        <a:xfrm>
          <a:off x="4000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4572</xdr:rowOff>
    </xdr:from>
    <xdr:to>
      <xdr:col>3</xdr:col>
      <xdr:colOff>511175</xdr:colOff>
      <xdr:row>26</xdr:row>
      <xdr:rowOff>106172</xdr:rowOff>
    </xdr:to>
    <xdr:sp macro="" textlink="">
      <xdr:nvSpPr>
        <xdr:cNvPr id="75" name="円/楕円 74"/>
        <xdr:cNvSpPr/>
      </xdr:nvSpPr>
      <xdr:spPr>
        <a:xfrm>
          <a:off x="4000500" y="5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47515</xdr:rowOff>
    </xdr:from>
    <xdr:ext cx="405111" cy="259045"/>
    <xdr:sp macro="" textlink="">
      <xdr:nvSpPr>
        <xdr:cNvPr id="76" name="n_1aveValue有形固定資産減価償却率"/>
        <xdr:cNvSpPr txBox="1"/>
      </xdr:nvSpPr>
      <xdr:spPr>
        <a:xfrm>
          <a:off x="3836043"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122699</xdr:rowOff>
    </xdr:from>
    <xdr:ext cx="405111" cy="259045"/>
    <xdr:sp macro="" textlink="">
      <xdr:nvSpPr>
        <xdr:cNvPr id="77" name="n_1mainValue有形固定資産減価償却率"/>
        <xdr:cNvSpPr txBox="1"/>
      </xdr:nvSpPr>
      <xdr:spPr>
        <a:xfrm>
          <a:off x="3836043" y="501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82550</xdr:rowOff>
    </xdr:from>
    <xdr:to>
      <xdr:col>5</xdr:col>
      <xdr:colOff>409575</xdr:colOff>
      <xdr:row>37</xdr:row>
      <xdr:rowOff>12700</xdr:rowOff>
    </xdr:to>
    <xdr:sp macro="" textlink="">
      <xdr:nvSpPr>
        <xdr:cNvPr id="68" name="円/楕円 67"/>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29227</xdr:rowOff>
    </xdr:from>
    <xdr:ext cx="405111" cy="259045"/>
    <xdr:sp macro="" textlink="">
      <xdr:nvSpPr>
        <xdr:cNvPr id="70" name="n_1mainValue【道路】&#10;有形固定資産減価償却率"/>
        <xdr:cNvSpPr txBox="1"/>
      </xdr:nvSpPr>
      <xdr:spPr>
        <a:xfrm>
          <a:off x="3582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35687</xdr:rowOff>
    </xdr:from>
    <xdr:to>
      <xdr:col>14</xdr:col>
      <xdr:colOff>79375</xdr:colOff>
      <xdr:row>39</xdr:row>
      <xdr:rowOff>137287</xdr:rowOff>
    </xdr:to>
    <xdr:sp macro="" textlink="">
      <xdr:nvSpPr>
        <xdr:cNvPr id="108" name="円/楕円 107"/>
        <xdr:cNvSpPr/>
      </xdr:nvSpPr>
      <xdr:spPr>
        <a:xfrm>
          <a:off x="9588500" y="67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128414</xdr:rowOff>
    </xdr:from>
    <xdr:ext cx="534377" cy="259045"/>
    <xdr:sp macro="" textlink="">
      <xdr:nvSpPr>
        <xdr:cNvPr id="110" name="n_1mainValue【道路】&#10;一人当たり延長"/>
        <xdr:cNvSpPr txBox="1"/>
      </xdr:nvSpPr>
      <xdr:spPr>
        <a:xfrm>
          <a:off x="9359410" y="6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132080</xdr:rowOff>
    </xdr:from>
    <xdr:to>
      <xdr:col>5</xdr:col>
      <xdr:colOff>409575</xdr:colOff>
      <xdr:row>56</xdr:row>
      <xdr:rowOff>62230</xdr:rowOff>
    </xdr:to>
    <xdr:sp macro="" textlink="">
      <xdr:nvSpPr>
        <xdr:cNvPr id="146" name="円/楕円 145"/>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78757</xdr:rowOff>
    </xdr:from>
    <xdr:ext cx="405111" cy="259045"/>
    <xdr:sp macro="" textlink="">
      <xdr:nvSpPr>
        <xdr:cNvPr id="148" name="n_1mainValue【橋りょう・トンネル】&#10;有形固定資産減価償却率"/>
        <xdr:cNvSpPr txBox="1"/>
      </xdr:nvSpPr>
      <xdr:spPr>
        <a:xfrm>
          <a:off x="3582043"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134809</xdr:rowOff>
    </xdr:from>
    <xdr:to>
      <xdr:col>14</xdr:col>
      <xdr:colOff>79375</xdr:colOff>
      <xdr:row>64</xdr:row>
      <xdr:rowOff>64959</xdr:rowOff>
    </xdr:to>
    <xdr:sp macro="" textlink="">
      <xdr:nvSpPr>
        <xdr:cNvPr id="187" name="円/楕円 186"/>
        <xdr:cNvSpPr/>
      </xdr:nvSpPr>
      <xdr:spPr>
        <a:xfrm>
          <a:off x="9588500" y="1093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56086</xdr:rowOff>
    </xdr:from>
    <xdr:ext cx="534377" cy="259045"/>
    <xdr:sp macro="" textlink="">
      <xdr:nvSpPr>
        <xdr:cNvPr id="189" name="n_1mainValue【橋りょう・トンネル】&#10;一人当たり有形固定資産（償却資産）額"/>
        <xdr:cNvSpPr txBox="1"/>
      </xdr:nvSpPr>
      <xdr:spPr>
        <a:xfrm>
          <a:off x="9359411" y="110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67311</xdr:rowOff>
    </xdr:from>
    <xdr:to>
      <xdr:col>5</xdr:col>
      <xdr:colOff>409575</xdr:colOff>
      <xdr:row>80</xdr:row>
      <xdr:rowOff>168911</xdr:rowOff>
    </xdr:to>
    <xdr:sp macro="" textlink="">
      <xdr:nvSpPr>
        <xdr:cNvPr id="227" name="円/楕円 226"/>
        <xdr:cNvSpPr/>
      </xdr:nvSpPr>
      <xdr:spPr>
        <a:xfrm>
          <a:off x="3746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8"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13988</xdr:rowOff>
    </xdr:from>
    <xdr:ext cx="405111" cy="259045"/>
    <xdr:sp macro="" textlink="">
      <xdr:nvSpPr>
        <xdr:cNvPr id="229" name="n_1mainValue【公営住宅】&#10;有形固定資産減価償却率"/>
        <xdr:cNvSpPr txBox="1"/>
      </xdr:nvSpPr>
      <xdr:spPr>
        <a:xfrm>
          <a:off x="3582043"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124003</xdr:rowOff>
    </xdr:from>
    <xdr:to>
      <xdr:col>14</xdr:col>
      <xdr:colOff>79375</xdr:colOff>
      <xdr:row>81</xdr:row>
      <xdr:rowOff>54153</xdr:rowOff>
    </xdr:to>
    <xdr:sp macro="" textlink="">
      <xdr:nvSpPr>
        <xdr:cNvPr id="264" name="円/楕円 263"/>
        <xdr:cNvSpPr/>
      </xdr:nvSpPr>
      <xdr:spPr>
        <a:xfrm>
          <a:off x="9588500" y="138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9162</xdr:rowOff>
    </xdr:from>
    <xdr:ext cx="469744" cy="259045"/>
    <xdr:sp macro="" textlink="">
      <xdr:nvSpPr>
        <xdr:cNvPr id="265" name="n_1aveValue【公営住宅】&#10;一人当たり面積"/>
        <xdr:cNvSpPr txBox="1"/>
      </xdr:nvSpPr>
      <xdr:spPr>
        <a:xfrm>
          <a:off x="9391727" y="140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70680</xdr:rowOff>
    </xdr:from>
    <xdr:ext cx="469744" cy="259045"/>
    <xdr:sp macro="" textlink="">
      <xdr:nvSpPr>
        <xdr:cNvPr id="266" name="n_1mainValue【公営住宅】&#10;一人当たり面積"/>
        <xdr:cNvSpPr txBox="1"/>
      </xdr:nvSpPr>
      <xdr:spPr>
        <a:xfrm>
          <a:off x="9391727" y="136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3" name="テキスト ボックス 3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5" name="テキスト ボックス 30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156210</xdr:rowOff>
    </xdr:from>
    <xdr:to>
      <xdr:col>23</xdr:col>
      <xdr:colOff>516889</xdr:colOff>
      <xdr:row>40</xdr:row>
      <xdr:rowOff>60960</xdr:rowOff>
    </xdr:to>
    <xdr:cxnSp macro="">
      <xdr:nvCxnSpPr>
        <xdr:cNvPr id="307" name="直線コネクタ 306"/>
        <xdr:cNvCxnSpPr/>
      </xdr:nvCxnSpPr>
      <xdr:spPr>
        <a:xfrm flipV="1">
          <a:off x="16318864" y="564261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64787</xdr:rowOff>
    </xdr:from>
    <xdr:ext cx="405111" cy="259045"/>
    <xdr:sp macro="" textlink="">
      <xdr:nvSpPr>
        <xdr:cNvPr id="308" name="【認定こども園・幼稚園・保育所】&#10;有形固定資産減価償却率最小値テキスト"/>
        <xdr:cNvSpPr txBox="1"/>
      </xdr:nvSpPr>
      <xdr:spPr>
        <a:xfrm>
          <a:off x="16408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40</xdr:row>
      <xdr:rowOff>60960</xdr:rowOff>
    </xdr:from>
    <xdr:to>
      <xdr:col>23</xdr:col>
      <xdr:colOff>606425</xdr:colOff>
      <xdr:row>40</xdr:row>
      <xdr:rowOff>60960</xdr:rowOff>
    </xdr:to>
    <xdr:cxnSp macro="">
      <xdr:nvCxnSpPr>
        <xdr:cNvPr id="309" name="直線コネクタ 308"/>
        <xdr:cNvCxnSpPr/>
      </xdr:nvCxnSpPr>
      <xdr:spPr>
        <a:xfrm>
          <a:off x="16230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102887</xdr:rowOff>
    </xdr:from>
    <xdr:ext cx="405111" cy="259045"/>
    <xdr:sp macro="" textlink="">
      <xdr:nvSpPr>
        <xdr:cNvPr id="310" name="【認定こども園・幼稚園・保育所】&#10;有形固定資産減価償却率最大値テキスト"/>
        <xdr:cNvSpPr txBox="1"/>
      </xdr:nvSpPr>
      <xdr:spPr>
        <a:xfrm>
          <a:off x="164084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32</xdr:row>
      <xdr:rowOff>156210</xdr:rowOff>
    </xdr:from>
    <xdr:to>
      <xdr:col>23</xdr:col>
      <xdr:colOff>606425</xdr:colOff>
      <xdr:row>32</xdr:row>
      <xdr:rowOff>156210</xdr:rowOff>
    </xdr:to>
    <xdr:cxnSp macro="">
      <xdr:nvCxnSpPr>
        <xdr:cNvPr id="311" name="直線コネクタ 310"/>
        <xdr:cNvCxnSpPr/>
      </xdr:nvCxnSpPr>
      <xdr:spPr>
        <a:xfrm>
          <a:off x="16230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12"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13" name="フローチャート : 判断 312"/>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170180</xdr:rowOff>
    </xdr:from>
    <xdr:to>
      <xdr:col>22</xdr:col>
      <xdr:colOff>415925</xdr:colOff>
      <xdr:row>39</xdr:row>
      <xdr:rowOff>100330</xdr:rowOff>
    </xdr:to>
    <xdr:sp macro="" textlink="">
      <xdr:nvSpPr>
        <xdr:cNvPr id="314" name="フローチャート : 判断 313"/>
        <xdr:cNvSpPr/>
      </xdr:nvSpPr>
      <xdr:spPr>
        <a:xfrm>
          <a:off x="1543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139700</xdr:rowOff>
    </xdr:from>
    <xdr:to>
      <xdr:col>22</xdr:col>
      <xdr:colOff>415925</xdr:colOff>
      <xdr:row>41</xdr:row>
      <xdr:rowOff>69850</xdr:rowOff>
    </xdr:to>
    <xdr:sp macro="" textlink="">
      <xdr:nvSpPr>
        <xdr:cNvPr id="320" name="円/楕円 319"/>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116857</xdr:rowOff>
    </xdr:from>
    <xdr:ext cx="405111" cy="259045"/>
    <xdr:sp macro="" textlink="">
      <xdr:nvSpPr>
        <xdr:cNvPr id="321" name="n_1aveValue【認定こども園・幼稚園・保育所】&#10;有形固定資産減価償却率"/>
        <xdr:cNvSpPr txBox="1"/>
      </xdr:nvSpPr>
      <xdr:spPr>
        <a:xfrm>
          <a:off x="15266043"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60977</xdr:rowOff>
    </xdr:from>
    <xdr:ext cx="405111" cy="259045"/>
    <xdr:sp macro="" textlink="">
      <xdr:nvSpPr>
        <xdr:cNvPr id="322" name="n_1mainValue【認定こども園・幼稚園・保育所】&#10;有形固定資産減価償却率"/>
        <xdr:cNvSpPr txBox="1"/>
      </xdr:nvSpPr>
      <xdr:spPr>
        <a:xfrm>
          <a:off x="15266043"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3" name="テキスト ボックス 33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4" name="直線コネクタ 3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5" name="テキスト ボックス 33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6" name="直線コネクタ 3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7" name="テキスト ボックス 33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8" name="直線コネクタ 3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9" name="テキスト ボックス 33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0" name="直線コネクタ 3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1" name="テキスト ボックス 34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2" name="直線コネクタ 3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3" name="テキスト ボックス 34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4" name="直線コネクタ 3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5" name="テキスト ボックス 34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5987</xdr:rowOff>
    </xdr:from>
    <xdr:to>
      <xdr:col>32</xdr:col>
      <xdr:colOff>186689</xdr:colOff>
      <xdr:row>42</xdr:row>
      <xdr:rowOff>14151</xdr:rowOff>
    </xdr:to>
    <xdr:cxnSp macro="">
      <xdr:nvCxnSpPr>
        <xdr:cNvPr id="349" name="直線コネクタ 348"/>
        <xdr:cNvCxnSpPr/>
      </xdr:nvCxnSpPr>
      <xdr:spPr>
        <a:xfrm flipV="1">
          <a:off x="22160864" y="6349637"/>
          <a:ext cx="0" cy="86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17978</xdr:rowOff>
    </xdr:from>
    <xdr:ext cx="469744" cy="259045"/>
    <xdr:sp macro="" textlink="">
      <xdr:nvSpPr>
        <xdr:cNvPr id="350" name="【認定こども園・幼稚園・保育所】&#10;一人当たり面積最小値テキスト"/>
        <xdr:cNvSpPr txBox="1"/>
      </xdr:nvSpPr>
      <xdr:spPr>
        <a:xfrm>
          <a:off x="22250400" y="721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42</xdr:row>
      <xdr:rowOff>14151</xdr:rowOff>
    </xdr:from>
    <xdr:to>
      <xdr:col>32</xdr:col>
      <xdr:colOff>276225</xdr:colOff>
      <xdr:row>42</xdr:row>
      <xdr:rowOff>14151</xdr:rowOff>
    </xdr:to>
    <xdr:cxnSp macro="">
      <xdr:nvCxnSpPr>
        <xdr:cNvPr id="351" name="直線コネクタ 350"/>
        <xdr:cNvCxnSpPr/>
      </xdr:nvCxnSpPr>
      <xdr:spPr>
        <a:xfrm>
          <a:off x="22072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124114</xdr:rowOff>
    </xdr:from>
    <xdr:ext cx="469744" cy="259045"/>
    <xdr:sp macro="" textlink="">
      <xdr:nvSpPr>
        <xdr:cNvPr id="352" name="【認定こども園・幼稚園・保育所】&#10;一人当たり面積最大値テキスト"/>
        <xdr:cNvSpPr txBox="1"/>
      </xdr:nvSpPr>
      <xdr:spPr>
        <a:xfrm>
          <a:off x="22250400" y="612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37</xdr:row>
      <xdr:rowOff>5987</xdr:rowOff>
    </xdr:from>
    <xdr:to>
      <xdr:col>32</xdr:col>
      <xdr:colOff>276225</xdr:colOff>
      <xdr:row>37</xdr:row>
      <xdr:rowOff>5987</xdr:rowOff>
    </xdr:to>
    <xdr:cxnSp macro="">
      <xdr:nvCxnSpPr>
        <xdr:cNvPr id="353" name="直線コネクタ 352"/>
        <xdr:cNvCxnSpPr/>
      </xdr:nvCxnSpPr>
      <xdr:spPr>
        <a:xfrm>
          <a:off x="22072600" y="634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18523</xdr:rowOff>
    </xdr:from>
    <xdr:ext cx="469744" cy="259045"/>
    <xdr:sp macro="" textlink="">
      <xdr:nvSpPr>
        <xdr:cNvPr id="354" name="【認定こども園・幼稚園・保育所】&#10;一人当たり面積平均値テキスト"/>
        <xdr:cNvSpPr txBox="1"/>
      </xdr:nvSpPr>
      <xdr:spPr>
        <a:xfrm>
          <a:off x="222504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40096</xdr:rowOff>
    </xdr:from>
    <xdr:to>
      <xdr:col>32</xdr:col>
      <xdr:colOff>238125</xdr:colOff>
      <xdr:row>39</xdr:row>
      <xdr:rowOff>141696</xdr:rowOff>
    </xdr:to>
    <xdr:sp macro="" textlink="">
      <xdr:nvSpPr>
        <xdr:cNvPr id="355" name="フローチャート : 判断 354"/>
        <xdr:cNvSpPr/>
      </xdr:nvSpPr>
      <xdr:spPr>
        <a:xfrm>
          <a:off x="22110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44994</xdr:rowOff>
    </xdr:from>
    <xdr:to>
      <xdr:col>31</xdr:col>
      <xdr:colOff>85725</xdr:colOff>
      <xdr:row>38</xdr:row>
      <xdr:rowOff>146594</xdr:rowOff>
    </xdr:to>
    <xdr:sp macro="" textlink="">
      <xdr:nvSpPr>
        <xdr:cNvPr id="356" name="フローチャート : 判断 355"/>
        <xdr:cNvSpPr/>
      </xdr:nvSpPr>
      <xdr:spPr>
        <a:xfrm>
          <a:off x="2127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74386</xdr:rowOff>
    </xdr:from>
    <xdr:to>
      <xdr:col>31</xdr:col>
      <xdr:colOff>85725</xdr:colOff>
      <xdr:row>33</xdr:row>
      <xdr:rowOff>4536</xdr:rowOff>
    </xdr:to>
    <xdr:sp macro="" textlink="">
      <xdr:nvSpPr>
        <xdr:cNvPr id="362" name="円/楕円 361"/>
        <xdr:cNvSpPr/>
      </xdr:nvSpPr>
      <xdr:spPr>
        <a:xfrm>
          <a:off x="21272500" y="5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137721</xdr:rowOff>
    </xdr:from>
    <xdr:ext cx="469744" cy="259045"/>
    <xdr:sp macro="" textlink="">
      <xdr:nvSpPr>
        <xdr:cNvPr id="363" name="n_1aveValue【認定こども園・幼稚園・保育所】&#10;一人当たり面積"/>
        <xdr:cNvSpPr txBox="1"/>
      </xdr:nvSpPr>
      <xdr:spPr>
        <a:xfrm>
          <a:off x="21075727" y="665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21063</xdr:rowOff>
    </xdr:from>
    <xdr:ext cx="469744" cy="259045"/>
    <xdr:sp macro="" textlink="">
      <xdr:nvSpPr>
        <xdr:cNvPr id="364" name="n_1mainValue【認定こども園・幼稚園・保育所】&#10;一人当たり面積"/>
        <xdr:cNvSpPr txBox="1"/>
      </xdr:nvSpPr>
      <xdr:spPr>
        <a:xfrm>
          <a:off x="21075727" y="53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6" name="テキスト ボックス 37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8" name="直線コネクタ 387"/>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9"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90" name="直線コネクタ 389"/>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91"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92" name="直線コネクタ 391"/>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93"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94" name="フローチャート : 判断 393"/>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95" name="フローチャート : 判断 394"/>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93980</xdr:rowOff>
    </xdr:from>
    <xdr:to>
      <xdr:col>22</xdr:col>
      <xdr:colOff>415925</xdr:colOff>
      <xdr:row>58</xdr:row>
      <xdr:rowOff>24130</xdr:rowOff>
    </xdr:to>
    <xdr:sp macro="" textlink="">
      <xdr:nvSpPr>
        <xdr:cNvPr id="401" name="円/楕円 400"/>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402"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15257</xdr:rowOff>
    </xdr:from>
    <xdr:ext cx="405111" cy="259045"/>
    <xdr:sp macro="" textlink="">
      <xdr:nvSpPr>
        <xdr:cNvPr id="403" name="n_1mainValue【学校施設】&#10;有形固定資産減価償却率"/>
        <xdr:cNvSpPr txBox="1"/>
      </xdr:nvSpPr>
      <xdr:spPr>
        <a:xfrm>
          <a:off x="15266043"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6" name="直線コネクタ 425"/>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7"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8" name="直線コネクタ 427"/>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9"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30" name="直線コネクタ 429"/>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31"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32" name="フローチャート : 判断 431"/>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33" name="フローチャート : 判断 432"/>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50698</xdr:rowOff>
    </xdr:from>
    <xdr:to>
      <xdr:col>31</xdr:col>
      <xdr:colOff>85725</xdr:colOff>
      <xdr:row>61</xdr:row>
      <xdr:rowOff>152298</xdr:rowOff>
    </xdr:to>
    <xdr:sp macro="" textlink="">
      <xdr:nvSpPr>
        <xdr:cNvPr id="439" name="円/楕円 438"/>
        <xdr:cNvSpPr/>
      </xdr:nvSpPr>
      <xdr:spPr>
        <a:xfrm>
          <a:off x="21272500" y="105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40"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143425</xdr:rowOff>
    </xdr:from>
    <xdr:ext cx="469744" cy="259045"/>
    <xdr:sp macro="" textlink="">
      <xdr:nvSpPr>
        <xdr:cNvPr id="441" name="n_1mainValue【学校施設】&#10;一人当たり面積"/>
        <xdr:cNvSpPr txBox="1"/>
      </xdr:nvSpPr>
      <xdr:spPr>
        <a:xfrm>
          <a:off x="21075727" y="106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9" name="直線コネクタ 4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0" name="テキスト ボックス 4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1" name="直線コネクタ 4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2" name="テキスト ボックス 4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3" name="直線コネクタ 4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4" name="テキスト ボックス 4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5" name="直線コネクタ 4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6" name="テキスト ボックス 4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7" name="直線コネクタ 4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8" name="テキスト ボックス 4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0" name="テキスト ボックス 4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482" name="直線コネクタ 481"/>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483"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484" name="直線コネクタ 483"/>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485"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486" name="直線コネクタ 485"/>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487"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488" name="フローチャート : 判断 487"/>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489" name="フローチャート : 判断 488"/>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33020</xdr:rowOff>
    </xdr:from>
    <xdr:to>
      <xdr:col>22</xdr:col>
      <xdr:colOff>415925</xdr:colOff>
      <xdr:row>103</xdr:row>
      <xdr:rowOff>134620</xdr:rowOff>
    </xdr:to>
    <xdr:sp macro="" textlink="">
      <xdr:nvSpPr>
        <xdr:cNvPr id="495" name="円/楕円 494"/>
        <xdr:cNvSpPr/>
      </xdr:nvSpPr>
      <xdr:spPr>
        <a:xfrm>
          <a:off x="15430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101616</xdr:rowOff>
    </xdr:from>
    <xdr:ext cx="405111" cy="259045"/>
    <xdr:sp macro="" textlink="">
      <xdr:nvSpPr>
        <xdr:cNvPr id="496" name="n_1aveValue【公民館】&#10;有形固定資産減価償却率"/>
        <xdr:cNvSpPr txBox="1"/>
      </xdr:nvSpPr>
      <xdr:spPr>
        <a:xfrm>
          <a:off x="15266043"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125747</xdr:rowOff>
    </xdr:from>
    <xdr:ext cx="405111" cy="259045"/>
    <xdr:sp macro="" textlink="">
      <xdr:nvSpPr>
        <xdr:cNvPr id="497" name="n_1mainValue【公民館】&#10;有形固定資産減価償却率"/>
        <xdr:cNvSpPr txBox="1"/>
      </xdr:nvSpPr>
      <xdr:spPr>
        <a:xfrm>
          <a:off x="15266043"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08" name="直線コネクタ 5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09" name="テキスト ボックス 5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10" name="直線コネクタ 5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11" name="テキスト ボックス 5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12" name="直線コネクタ 5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13" name="テキスト ボックス 5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16" name="直線コネクタ 5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17" name="テキスト ボックス 5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18" name="直線コネクタ 5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19" name="テキスト ボックス 5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20" name="直線コネクタ 5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21" name="テキスト ボックス 5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25" name="直線コネクタ 524"/>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26"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27" name="直線コネクタ 526"/>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28"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29" name="直線コネクタ 528"/>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30"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31" name="フローチャート : 判断 530"/>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2" name="フローチャート : 判断 531"/>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145414</xdr:rowOff>
    </xdr:from>
    <xdr:to>
      <xdr:col>31</xdr:col>
      <xdr:colOff>85725</xdr:colOff>
      <xdr:row>105</xdr:row>
      <xdr:rowOff>75564</xdr:rowOff>
    </xdr:to>
    <xdr:sp macro="" textlink="">
      <xdr:nvSpPr>
        <xdr:cNvPr id="538" name="円/楕円 537"/>
        <xdr:cNvSpPr/>
      </xdr:nvSpPr>
      <xdr:spPr>
        <a:xfrm>
          <a:off x="21272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9" name="n_1aveValue【公民館】&#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66691</xdr:rowOff>
    </xdr:from>
    <xdr:ext cx="469744" cy="259045"/>
    <xdr:sp macro="" textlink="">
      <xdr:nvSpPr>
        <xdr:cNvPr id="540" name="n_1mainValue【公民館】&#10;一人当たり面積"/>
        <xdr:cNvSpPr txBox="1"/>
      </xdr:nvSpPr>
      <xdr:spPr>
        <a:xfrm>
          <a:off x="21075727"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公営住宅の有形固定資産減価償却率について、類似団体を上回る数値となっており、今後、資産の老朽化に伴う効率性の低下や修繕コストの増加が懸念される。また、認定こども園・幼稚園・保育所については、比較的新しい建物も含まれることから、類似団体を下回る有形固定資産減価償却率と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73" name="直線コネクタ 72"/>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74"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75" name="直線コネクタ 74"/>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76"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77" name="直線コネクタ 76"/>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78"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79" name="フローチャート : 判断 78"/>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80" name="フローチャート : 判断 79"/>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65422</xdr:rowOff>
    </xdr:from>
    <xdr:ext cx="405111" cy="259045"/>
    <xdr:sp macro="" textlink="">
      <xdr:nvSpPr>
        <xdr:cNvPr id="81" name="n_1aveValue【体育館・プール】&#10;有形固定資産減価償却率"/>
        <xdr:cNvSpPr txBox="1"/>
      </xdr:nvSpPr>
      <xdr:spPr>
        <a:xfrm>
          <a:off x="3582043"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114935</xdr:rowOff>
    </xdr:from>
    <xdr:to>
      <xdr:col>5</xdr:col>
      <xdr:colOff>409575</xdr:colOff>
      <xdr:row>62</xdr:row>
      <xdr:rowOff>45085</xdr:rowOff>
    </xdr:to>
    <xdr:sp macro="" textlink="">
      <xdr:nvSpPr>
        <xdr:cNvPr id="87" name="円/楕円 86"/>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36212</xdr:rowOff>
    </xdr:from>
    <xdr:ext cx="405111" cy="259045"/>
    <xdr:sp macro="" textlink="">
      <xdr:nvSpPr>
        <xdr:cNvPr id="88" name="n_1mainValue【体育館・プール】&#10;有形固定資産減価償却率"/>
        <xdr:cNvSpPr txBox="1"/>
      </xdr:nvSpPr>
      <xdr:spPr>
        <a:xfrm>
          <a:off x="3582043"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9" name="テキスト ボックス 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11" name="直線コネクタ 110"/>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12"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13" name="直線コネクタ 112"/>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14"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15" name="直線コネクタ 114"/>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16"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17" name="フローチャート : 判断 116"/>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116078</xdr:rowOff>
    </xdr:from>
    <xdr:to>
      <xdr:col>14</xdr:col>
      <xdr:colOff>79375</xdr:colOff>
      <xdr:row>62</xdr:row>
      <xdr:rowOff>46228</xdr:rowOff>
    </xdr:to>
    <xdr:sp macro="" textlink="">
      <xdr:nvSpPr>
        <xdr:cNvPr id="118" name="フローチャート : 判断 117"/>
        <xdr:cNvSpPr/>
      </xdr:nvSpPr>
      <xdr:spPr>
        <a:xfrm>
          <a:off x="9588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37355</xdr:rowOff>
    </xdr:from>
    <xdr:ext cx="469744" cy="259045"/>
    <xdr:sp macro="" textlink="">
      <xdr:nvSpPr>
        <xdr:cNvPr id="119" name="n_1aveValue【体育館・プール】&#10;一人当たり面積"/>
        <xdr:cNvSpPr txBox="1"/>
      </xdr:nvSpPr>
      <xdr:spPr>
        <a:xfrm>
          <a:off x="9391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154940</xdr:rowOff>
    </xdr:from>
    <xdr:to>
      <xdr:col>14</xdr:col>
      <xdr:colOff>79375</xdr:colOff>
      <xdr:row>60</xdr:row>
      <xdr:rowOff>85090</xdr:rowOff>
    </xdr:to>
    <xdr:sp macro="" textlink="">
      <xdr:nvSpPr>
        <xdr:cNvPr id="125" name="円/楕円 124"/>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101617</xdr:rowOff>
    </xdr:from>
    <xdr:ext cx="469744" cy="259045"/>
    <xdr:sp macro="" textlink="">
      <xdr:nvSpPr>
        <xdr:cNvPr id="126" name="n_1main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7" name="テキスト ボックス 13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7" name="テキスト ボックス 14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151" name="直線コネクタ 150"/>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2"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3" name="直線コネクタ 152"/>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54"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5" name="直線コネクタ 154"/>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156"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157" name="フローチャート : 判断 156"/>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158" name="フローチャート : 判断 157"/>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137177</xdr:rowOff>
    </xdr:from>
    <xdr:ext cx="405111" cy="259045"/>
    <xdr:sp macro="" textlink="">
      <xdr:nvSpPr>
        <xdr:cNvPr id="159" name="n_1aveValue【福祉施設】&#10;有形固定資産減価償却率"/>
        <xdr:cNvSpPr txBox="1"/>
      </xdr:nvSpPr>
      <xdr:spPr>
        <a:xfrm>
          <a:off x="3582043"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166370</xdr:rowOff>
    </xdr:from>
    <xdr:to>
      <xdr:col>5</xdr:col>
      <xdr:colOff>409575</xdr:colOff>
      <xdr:row>83</xdr:row>
      <xdr:rowOff>96520</xdr:rowOff>
    </xdr:to>
    <xdr:sp macro="" textlink="">
      <xdr:nvSpPr>
        <xdr:cNvPr id="165" name="円/楕円 164"/>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113047</xdr:rowOff>
    </xdr:from>
    <xdr:ext cx="405111" cy="259045"/>
    <xdr:sp macro="" textlink="">
      <xdr:nvSpPr>
        <xdr:cNvPr id="166" name="n_1mainValue【福祉施設】&#10;有形固定資産減価償却率"/>
        <xdr:cNvSpPr txBox="1"/>
      </xdr:nvSpPr>
      <xdr:spPr>
        <a:xfrm>
          <a:off x="3582043"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7" name="直線コネクタ 1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8" name="テキスト ボックス 1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9" name="直線コネクタ 1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0" name="テキスト ボックス 1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1" name="直線コネクタ 1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2" name="テキスト ボックス 1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3" name="直線コネクタ 1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4" name="テキスト ボックス 1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188" name="直線コネクタ 187"/>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189"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190" name="直線コネクタ 189"/>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191"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192" name="直線コネクタ 191"/>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193"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194" name="フローチャート : 判断 193"/>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195" name="フローチャート : 判断 194"/>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196"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131318</xdr:rowOff>
    </xdr:from>
    <xdr:to>
      <xdr:col>14</xdr:col>
      <xdr:colOff>79375</xdr:colOff>
      <xdr:row>84</xdr:row>
      <xdr:rowOff>61468</xdr:rowOff>
    </xdr:to>
    <xdr:sp macro="" textlink="">
      <xdr:nvSpPr>
        <xdr:cNvPr id="202" name="円/楕円 201"/>
        <xdr:cNvSpPr/>
      </xdr:nvSpPr>
      <xdr:spPr>
        <a:xfrm>
          <a:off x="9588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52595</xdr:rowOff>
    </xdr:from>
    <xdr:ext cx="469744" cy="259045"/>
    <xdr:sp macro="" textlink="">
      <xdr:nvSpPr>
        <xdr:cNvPr id="203" name="n_1mainValue【福祉施設】&#10;一人当たり面積"/>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0" name="テキスト ボックス 22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8" name="テキスト ボックス 237"/>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153924</xdr:rowOff>
    </xdr:from>
    <xdr:to>
      <xdr:col>23</xdr:col>
      <xdr:colOff>516889</xdr:colOff>
      <xdr:row>40</xdr:row>
      <xdr:rowOff>101346</xdr:rowOff>
    </xdr:to>
    <xdr:cxnSp macro="">
      <xdr:nvCxnSpPr>
        <xdr:cNvPr id="242" name="直線コネクタ 241"/>
        <xdr:cNvCxnSpPr/>
      </xdr:nvCxnSpPr>
      <xdr:spPr>
        <a:xfrm flipV="1">
          <a:off x="16318864" y="6326124"/>
          <a:ext cx="0" cy="63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105173</xdr:rowOff>
    </xdr:from>
    <xdr:ext cx="405111" cy="259045"/>
    <xdr:sp macro="" textlink="">
      <xdr:nvSpPr>
        <xdr:cNvPr id="243" name="【一般廃棄物処理施設】&#10;有形固定資産減価償却率最小値テキスト"/>
        <xdr:cNvSpPr txBox="1"/>
      </xdr:nvSpPr>
      <xdr:spPr>
        <a:xfrm>
          <a:off x="16408400" y="696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40</xdr:row>
      <xdr:rowOff>101346</xdr:rowOff>
    </xdr:from>
    <xdr:to>
      <xdr:col>23</xdr:col>
      <xdr:colOff>606425</xdr:colOff>
      <xdr:row>40</xdr:row>
      <xdr:rowOff>101346</xdr:rowOff>
    </xdr:to>
    <xdr:cxnSp macro="">
      <xdr:nvCxnSpPr>
        <xdr:cNvPr id="244" name="直線コネクタ 243"/>
        <xdr:cNvCxnSpPr/>
      </xdr:nvCxnSpPr>
      <xdr:spPr>
        <a:xfrm>
          <a:off x="16230600" y="695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100601</xdr:rowOff>
    </xdr:from>
    <xdr:ext cx="405111" cy="259045"/>
    <xdr:sp macro="" textlink="">
      <xdr:nvSpPr>
        <xdr:cNvPr id="245" name="【一般廃棄物処理施設】&#10;有形固定資産減価償却率最大値テキスト"/>
        <xdr:cNvSpPr txBox="1"/>
      </xdr:nvSpPr>
      <xdr:spPr>
        <a:xfrm>
          <a:off x="16408400" y="610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36</xdr:row>
      <xdr:rowOff>153924</xdr:rowOff>
    </xdr:from>
    <xdr:to>
      <xdr:col>23</xdr:col>
      <xdr:colOff>606425</xdr:colOff>
      <xdr:row>36</xdr:row>
      <xdr:rowOff>153924</xdr:rowOff>
    </xdr:to>
    <xdr:cxnSp macro="">
      <xdr:nvCxnSpPr>
        <xdr:cNvPr id="246" name="直線コネクタ 245"/>
        <xdr:cNvCxnSpPr/>
      </xdr:nvCxnSpPr>
      <xdr:spPr>
        <a:xfrm>
          <a:off x="16230600" y="632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10685</xdr:rowOff>
    </xdr:from>
    <xdr:ext cx="405111" cy="259045"/>
    <xdr:sp macro="" textlink="">
      <xdr:nvSpPr>
        <xdr:cNvPr id="247" name="【一般廃棄物処理施設】&#10;有形固定資産減価償却率平均値テキスト"/>
        <xdr:cNvSpPr txBox="1"/>
      </xdr:nvSpPr>
      <xdr:spPr>
        <a:xfrm>
          <a:off x="16408400" y="669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32258</xdr:rowOff>
    </xdr:from>
    <xdr:to>
      <xdr:col>23</xdr:col>
      <xdr:colOff>568325</xdr:colOff>
      <xdr:row>39</xdr:row>
      <xdr:rowOff>133858</xdr:rowOff>
    </xdr:to>
    <xdr:sp macro="" textlink="">
      <xdr:nvSpPr>
        <xdr:cNvPr id="248" name="フローチャート : 判断 247"/>
        <xdr:cNvSpPr/>
      </xdr:nvSpPr>
      <xdr:spPr>
        <a:xfrm>
          <a:off x="16268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114554</xdr:rowOff>
    </xdr:from>
    <xdr:to>
      <xdr:col>22</xdr:col>
      <xdr:colOff>415925</xdr:colOff>
      <xdr:row>39</xdr:row>
      <xdr:rowOff>44704</xdr:rowOff>
    </xdr:to>
    <xdr:sp macro="" textlink="">
      <xdr:nvSpPr>
        <xdr:cNvPr id="249" name="フローチャート : 判断 248"/>
        <xdr:cNvSpPr/>
      </xdr:nvSpPr>
      <xdr:spPr>
        <a:xfrm>
          <a:off x="15430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35831</xdr:rowOff>
    </xdr:from>
    <xdr:ext cx="405111" cy="259045"/>
    <xdr:sp macro="" textlink="">
      <xdr:nvSpPr>
        <xdr:cNvPr id="250" name="n_1aveValue【一般廃棄物処理施設】&#10;有形固定資産減価償却率"/>
        <xdr:cNvSpPr txBox="1"/>
      </xdr:nvSpPr>
      <xdr:spPr>
        <a:xfrm>
          <a:off x="15266043" y="672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256" name="円/楕円 255"/>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29227</xdr:rowOff>
    </xdr:from>
    <xdr:ext cx="469744" cy="259045"/>
    <xdr:sp macro="" textlink="">
      <xdr:nvSpPr>
        <xdr:cNvPr id="257" name="n_1mainValue【一般廃棄物処理施設】&#10;有形固定資産減価償却率"/>
        <xdr:cNvSpPr txBox="1"/>
      </xdr:nvSpPr>
      <xdr:spPr>
        <a:xfrm>
          <a:off x="15233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133350</xdr:rowOff>
    </xdr:from>
    <xdr:to>
      <xdr:col>33</xdr:col>
      <xdr:colOff>314325</xdr:colOff>
      <xdr:row>42</xdr:row>
      <xdr:rowOff>133350</xdr:rowOff>
    </xdr:to>
    <xdr:cxnSp macro="">
      <xdr:nvCxnSpPr>
        <xdr:cNvPr id="268" name="直線コネクタ 267"/>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162577</xdr:rowOff>
    </xdr:from>
    <xdr:ext cx="248786" cy="259045"/>
    <xdr:sp macro="" textlink="">
      <xdr:nvSpPr>
        <xdr:cNvPr id="269" name="テキスト ボックス 268"/>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270" name="直線コネクタ 26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40</xdr:row>
      <xdr:rowOff>48277</xdr:rowOff>
    </xdr:from>
    <xdr:ext cx="595419" cy="259045"/>
    <xdr:sp macro="" textlink="">
      <xdr:nvSpPr>
        <xdr:cNvPr id="271" name="テキスト ボックス 270"/>
        <xdr:cNvSpPr txBox="1"/>
      </xdr:nvSpPr>
      <xdr:spPr>
        <a:xfrm>
          <a:off x="17692581" y="690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39</xdr:row>
      <xdr:rowOff>76200</xdr:rowOff>
    </xdr:from>
    <xdr:to>
      <xdr:col>33</xdr:col>
      <xdr:colOff>314325</xdr:colOff>
      <xdr:row>39</xdr:row>
      <xdr:rowOff>76200</xdr:rowOff>
    </xdr:to>
    <xdr:cxnSp macro="">
      <xdr:nvCxnSpPr>
        <xdr:cNvPr id="272" name="直線コネクタ 271"/>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105427</xdr:rowOff>
    </xdr:from>
    <xdr:ext cx="595419" cy="259045"/>
    <xdr:sp macro="" textlink="">
      <xdr:nvSpPr>
        <xdr:cNvPr id="273" name="テキスト ボックス 272"/>
        <xdr:cNvSpPr txBox="1"/>
      </xdr:nvSpPr>
      <xdr:spPr>
        <a:xfrm>
          <a:off x="17692581" y="662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4" name="直線コネクタ 2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75" name="テキスト ボックス 2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36</xdr:row>
      <xdr:rowOff>19050</xdr:rowOff>
    </xdr:from>
    <xdr:to>
      <xdr:col>33</xdr:col>
      <xdr:colOff>314325</xdr:colOff>
      <xdr:row>36</xdr:row>
      <xdr:rowOff>19050</xdr:rowOff>
    </xdr:to>
    <xdr:cxnSp macro="">
      <xdr:nvCxnSpPr>
        <xdr:cNvPr id="276" name="直線コネクタ 275"/>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48277</xdr:rowOff>
    </xdr:from>
    <xdr:ext cx="595419" cy="259045"/>
    <xdr:sp macro="" textlink="">
      <xdr:nvSpPr>
        <xdr:cNvPr id="277" name="テキスト ボックス 276"/>
        <xdr:cNvSpPr txBox="1"/>
      </xdr:nvSpPr>
      <xdr:spPr>
        <a:xfrm>
          <a:off x="17692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78" name="直線コネクタ 27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279" name="テキスト ボックス 27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32</xdr:row>
      <xdr:rowOff>133350</xdr:rowOff>
    </xdr:from>
    <xdr:to>
      <xdr:col>33</xdr:col>
      <xdr:colOff>314325</xdr:colOff>
      <xdr:row>32</xdr:row>
      <xdr:rowOff>133350</xdr:rowOff>
    </xdr:to>
    <xdr:cxnSp macro="">
      <xdr:nvCxnSpPr>
        <xdr:cNvPr id="280" name="直線コネクタ 279"/>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31</xdr:row>
      <xdr:rowOff>162577</xdr:rowOff>
    </xdr:from>
    <xdr:ext cx="595419" cy="259045"/>
    <xdr:sp macro="" textlink="">
      <xdr:nvSpPr>
        <xdr:cNvPr id="281" name="テキスト ボックス 280"/>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3" name="テキスト ボックス 2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128815</xdr:rowOff>
    </xdr:from>
    <xdr:to>
      <xdr:col>32</xdr:col>
      <xdr:colOff>186689</xdr:colOff>
      <xdr:row>41</xdr:row>
      <xdr:rowOff>115225</xdr:rowOff>
    </xdr:to>
    <xdr:cxnSp macro="">
      <xdr:nvCxnSpPr>
        <xdr:cNvPr id="285" name="直線コネクタ 284"/>
        <xdr:cNvCxnSpPr/>
      </xdr:nvCxnSpPr>
      <xdr:spPr>
        <a:xfrm flipV="1">
          <a:off x="22160864" y="6472465"/>
          <a:ext cx="0" cy="6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119052</xdr:rowOff>
    </xdr:from>
    <xdr:ext cx="534377" cy="259045"/>
    <xdr:sp macro="" textlink="">
      <xdr:nvSpPr>
        <xdr:cNvPr id="286" name="【一般廃棄物処理施設】&#10;一人当たり有形固定資産（償却資産）額最小値テキスト"/>
        <xdr:cNvSpPr txBox="1"/>
      </xdr:nvSpPr>
      <xdr:spPr>
        <a:xfrm>
          <a:off x="22250400" y="714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41</xdr:row>
      <xdr:rowOff>115225</xdr:rowOff>
    </xdr:from>
    <xdr:to>
      <xdr:col>32</xdr:col>
      <xdr:colOff>276225</xdr:colOff>
      <xdr:row>41</xdr:row>
      <xdr:rowOff>115225</xdr:rowOff>
    </xdr:to>
    <xdr:cxnSp macro="">
      <xdr:nvCxnSpPr>
        <xdr:cNvPr id="287" name="直線コネクタ 286"/>
        <xdr:cNvCxnSpPr/>
      </xdr:nvCxnSpPr>
      <xdr:spPr>
        <a:xfrm>
          <a:off x="22072600" y="714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75492</xdr:rowOff>
    </xdr:from>
    <xdr:ext cx="599010" cy="259045"/>
    <xdr:sp macro="" textlink="">
      <xdr:nvSpPr>
        <xdr:cNvPr id="288" name="【一般廃棄物処理施設】&#10;一人当たり有形固定資産（償却資産）額最大値テキスト"/>
        <xdr:cNvSpPr txBox="1"/>
      </xdr:nvSpPr>
      <xdr:spPr>
        <a:xfrm>
          <a:off x="22250400" y="624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37</xdr:row>
      <xdr:rowOff>128815</xdr:rowOff>
    </xdr:from>
    <xdr:to>
      <xdr:col>32</xdr:col>
      <xdr:colOff>276225</xdr:colOff>
      <xdr:row>37</xdr:row>
      <xdr:rowOff>128815</xdr:rowOff>
    </xdr:to>
    <xdr:cxnSp macro="">
      <xdr:nvCxnSpPr>
        <xdr:cNvPr id="289" name="直線コネクタ 288"/>
        <xdr:cNvCxnSpPr/>
      </xdr:nvCxnSpPr>
      <xdr:spPr>
        <a:xfrm>
          <a:off x="22072600" y="647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100642</xdr:rowOff>
    </xdr:from>
    <xdr:ext cx="599010" cy="259045"/>
    <xdr:sp macro="" textlink="">
      <xdr:nvSpPr>
        <xdr:cNvPr id="290" name="【一般廃棄物処理施設】&#10;一人当たり有形固定資産（償却資産）額平均値テキスト"/>
        <xdr:cNvSpPr txBox="1"/>
      </xdr:nvSpPr>
      <xdr:spPr>
        <a:xfrm>
          <a:off x="22250400" y="678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122215</xdr:rowOff>
    </xdr:from>
    <xdr:to>
      <xdr:col>32</xdr:col>
      <xdr:colOff>238125</xdr:colOff>
      <xdr:row>40</xdr:row>
      <xdr:rowOff>52365</xdr:rowOff>
    </xdr:to>
    <xdr:sp macro="" textlink="">
      <xdr:nvSpPr>
        <xdr:cNvPr id="291" name="フローチャート : 判断 290"/>
        <xdr:cNvSpPr/>
      </xdr:nvSpPr>
      <xdr:spPr>
        <a:xfrm>
          <a:off x="22110700" y="680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46897</xdr:rowOff>
    </xdr:from>
    <xdr:to>
      <xdr:col>31</xdr:col>
      <xdr:colOff>85725</xdr:colOff>
      <xdr:row>40</xdr:row>
      <xdr:rowOff>148497</xdr:rowOff>
    </xdr:to>
    <xdr:sp macro="" textlink="">
      <xdr:nvSpPr>
        <xdr:cNvPr id="292" name="フローチャート : 判断 291"/>
        <xdr:cNvSpPr/>
      </xdr:nvSpPr>
      <xdr:spPr>
        <a:xfrm>
          <a:off x="21272500" y="690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40</xdr:row>
      <xdr:rowOff>139624</xdr:rowOff>
    </xdr:from>
    <xdr:ext cx="599010" cy="259045"/>
    <xdr:sp macro="" textlink="">
      <xdr:nvSpPr>
        <xdr:cNvPr id="293" name="n_1aveValue【一般廃棄物処理施設】&#10;一人当たり有形固定資産（償却資産）額"/>
        <xdr:cNvSpPr txBox="1"/>
      </xdr:nvSpPr>
      <xdr:spPr>
        <a:xfrm>
          <a:off x="21011094" y="699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74646</xdr:rowOff>
    </xdr:from>
    <xdr:to>
      <xdr:col>31</xdr:col>
      <xdr:colOff>85725</xdr:colOff>
      <xdr:row>34</xdr:row>
      <xdr:rowOff>4796</xdr:rowOff>
    </xdr:to>
    <xdr:sp macro="" textlink="">
      <xdr:nvSpPr>
        <xdr:cNvPr id="299" name="円/楕円 298"/>
        <xdr:cNvSpPr/>
      </xdr:nvSpPr>
      <xdr:spPr>
        <a:xfrm>
          <a:off x="21272500" y="57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21323</xdr:rowOff>
    </xdr:from>
    <xdr:ext cx="599010" cy="259045"/>
    <xdr:sp macro="" textlink="">
      <xdr:nvSpPr>
        <xdr:cNvPr id="300" name="n_1mainValue【一般廃棄物処理施設】&#10;一人当たり有形固定資産（償却資産）額"/>
        <xdr:cNvSpPr txBox="1"/>
      </xdr:nvSpPr>
      <xdr:spPr>
        <a:xfrm>
          <a:off x="21011094" y="55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3" name="テキスト ボックス 3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1" name="テキスト ボックス 3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3" name="テキスト ボックス 3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25" name="直線コネクタ 324"/>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26"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27" name="直線コネクタ 326"/>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28"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29" name="直線コネクタ 328"/>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30"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31" name="フローチャート : 判断 330"/>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32" name="フローチャート : 判断 331"/>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333"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135890</xdr:rowOff>
    </xdr:from>
    <xdr:to>
      <xdr:col>22</xdr:col>
      <xdr:colOff>415925</xdr:colOff>
      <xdr:row>60</xdr:row>
      <xdr:rowOff>66040</xdr:rowOff>
    </xdr:to>
    <xdr:sp macro="" textlink="">
      <xdr:nvSpPr>
        <xdr:cNvPr id="339" name="円/楕円 338"/>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82567</xdr:rowOff>
    </xdr:from>
    <xdr:ext cx="405111" cy="259045"/>
    <xdr:sp macro="" textlink="">
      <xdr:nvSpPr>
        <xdr:cNvPr id="340" name="n_1mainValue【保健センター・保健所】&#10;有形固定資産減価償却率"/>
        <xdr:cNvSpPr txBox="1"/>
      </xdr:nvSpPr>
      <xdr:spPr>
        <a:xfrm>
          <a:off x="15266043"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1" name="直線コネクタ 3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2" name="テキスト ボックス 3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3" name="直線コネクタ 3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4" name="テキスト ボックス 3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5" name="直線コネクタ 3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6" name="テキスト ボックス 3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7" name="直線コネクタ 3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8" name="テキスト ボックス 3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9" name="直線コネクタ 3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0" name="テキスト ボックス 3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1" name="直線コネクタ 3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2" name="テキスト ボックス 3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7620</xdr:rowOff>
    </xdr:from>
    <xdr:to>
      <xdr:col>32</xdr:col>
      <xdr:colOff>186689</xdr:colOff>
      <xdr:row>63</xdr:row>
      <xdr:rowOff>72390</xdr:rowOff>
    </xdr:to>
    <xdr:cxnSp macro="">
      <xdr:nvCxnSpPr>
        <xdr:cNvPr id="364" name="直線コネクタ 363"/>
        <xdr:cNvCxnSpPr/>
      </xdr:nvCxnSpPr>
      <xdr:spPr>
        <a:xfrm flipV="1">
          <a:off x="22160864" y="10123170"/>
          <a:ext cx="0" cy="75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76217</xdr:rowOff>
    </xdr:from>
    <xdr:ext cx="469744" cy="259045"/>
    <xdr:sp macro="" textlink="">
      <xdr:nvSpPr>
        <xdr:cNvPr id="365" name="【保健センター・保健所】&#10;一人当たり面積最小値テキスト"/>
        <xdr:cNvSpPr txBox="1"/>
      </xdr:nvSpPr>
      <xdr:spPr>
        <a:xfrm>
          <a:off x="22250400"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72390</xdr:rowOff>
    </xdr:from>
    <xdr:to>
      <xdr:col>32</xdr:col>
      <xdr:colOff>276225</xdr:colOff>
      <xdr:row>63</xdr:row>
      <xdr:rowOff>72390</xdr:rowOff>
    </xdr:to>
    <xdr:cxnSp macro="">
      <xdr:nvCxnSpPr>
        <xdr:cNvPr id="366" name="直線コネクタ 365"/>
        <xdr:cNvCxnSpPr/>
      </xdr:nvCxnSpPr>
      <xdr:spPr>
        <a:xfrm>
          <a:off x="22072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125747</xdr:rowOff>
    </xdr:from>
    <xdr:ext cx="469744" cy="259045"/>
    <xdr:sp macro="" textlink="">
      <xdr:nvSpPr>
        <xdr:cNvPr id="367" name="【保健センター・保健所】&#10;一人当たり面積最大値テキスト"/>
        <xdr:cNvSpPr txBox="1"/>
      </xdr:nvSpPr>
      <xdr:spPr>
        <a:xfrm>
          <a:off x="22250400" y="98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59</xdr:row>
      <xdr:rowOff>7620</xdr:rowOff>
    </xdr:from>
    <xdr:to>
      <xdr:col>32</xdr:col>
      <xdr:colOff>276225</xdr:colOff>
      <xdr:row>59</xdr:row>
      <xdr:rowOff>7620</xdr:rowOff>
    </xdr:to>
    <xdr:cxnSp macro="">
      <xdr:nvCxnSpPr>
        <xdr:cNvPr id="368" name="直線コネクタ 367"/>
        <xdr:cNvCxnSpPr/>
      </xdr:nvCxnSpPr>
      <xdr:spPr>
        <a:xfrm>
          <a:off x="22072600" y="1012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80027</xdr:rowOff>
    </xdr:from>
    <xdr:ext cx="469744" cy="259045"/>
    <xdr:sp macro="" textlink="">
      <xdr:nvSpPr>
        <xdr:cNvPr id="369" name="【保健センター・保健所】&#10;一人当たり面積平均値テキスト"/>
        <xdr:cNvSpPr txBox="1"/>
      </xdr:nvSpPr>
      <xdr:spPr>
        <a:xfrm>
          <a:off x="222504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101600</xdr:rowOff>
    </xdr:from>
    <xdr:to>
      <xdr:col>32</xdr:col>
      <xdr:colOff>238125</xdr:colOff>
      <xdr:row>62</xdr:row>
      <xdr:rowOff>31750</xdr:rowOff>
    </xdr:to>
    <xdr:sp macro="" textlink="">
      <xdr:nvSpPr>
        <xdr:cNvPr id="370" name="フローチャート : 判断 369"/>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162560</xdr:rowOff>
    </xdr:from>
    <xdr:to>
      <xdr:col>31</xdr:col>
      <xdr:colOff>85725</xdr:colOff>
      <xdr:row>61</xdr:row>
      <xdr:rowOff>92710</xdr:rowOff>
    </xdr:to>
    <xdr:sp macro="" textlink="">
      <xdr:nvSpPr>
        <xdr:cNvPr id="371" name="フローチャート : 判断 370"/>
        <xdr:cNvSpPr/>
      </xdr:nvSpPr>
      <xdr:spPr>
        <a:xfrm>
          <a:off x="21272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83837</xdr:rowOff>
    </xdr:from>
    <xdr:ext cx="469744" cy="259045"/>
    <xdr:sp macro="" textlink="">
      <xdr:nvSpPr>
        <xdr:cNvPr id="372" name="n_1aveValue【保健センター・保健所】&#10;一人当たり面積"/>
        <xdr:cNvSpPr txBox="1"/>
      </xdr:nvSpPr>
      <xdr:spPr>
        <a:xfrm>
          <a:off x="21075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3" name="テキスト ボックス 3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63500</xdr:rowOff>
    </xdr:from>
    <xdr:to>
      <xdr:col>31</xdr:col>
      <xdr:colOff>85725</xdr:colOff>
      <xdr:row>56</xdr:row>
      <xdr:rowOff>165100</xdr:rowOff>
    </xdr:to>
    <xdr:sp macro="" textlink="">
      <xdr:nvSpPr>
        <xdr:cNvPr id="378" name="円/楕円 377"/>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10177</xdr:rowOff>
    </xdr:from>
    <xdr:ext cx="469744" cy="259045"/>
    <xdr:sp macro="" textlink="">
      <xdr:nvSpPr>
        <xdr:cNvPr id="379"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0" name="直線コネクタ 3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1" name="テキスト ボックス 39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2" name="直線コネクタ 3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3" name="テキスト ボックス 3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4" name="直線コネクタ 3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5" name="テキスト ボックス 3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6" name="直線コネクタ 3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7" name="テキスト ボックス 3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8" name="直線コネクタ 3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9" name="テキスト ボックス 39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0" name="直線コネクタ 3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1" name="テキスト ボックス 4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03" name="直線コネクタ 402"/>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04"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05" name="直線コネクタ 404"/>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06"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07" name="直線コネクタ 406"/>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08"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9" name="フローチャート : 判断 408"/>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10" name="フローチャート : 判断 409"/>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110507</xdr:rowOff>
    </xdr:from>
    <xdr:ext cx="405111" cy="259045"/>
    <xdr:sp macro="" textlink="">
      <xdr:nvSpPr>
        <xdr:cNvPr id="411" name="n_1aveValue【消防施設】&#10;有形固定資産減価償却率"/>
        <xdr:cNvSpPr txBox="1"/>
      </xdr:nvSpPr>
      <xdr:spPr>
        <a:xfrm>
          <a:off x="15266043"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2" name="テキスト ボックス 4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3" name="テキスト ボックス 4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4" name="テキスト ボックス 4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5" name="テキスト ボックス 4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6" name="テキスト ボックス 4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156845</xdr:rowOff>
    </xdr:from>
    <xdr:to>
      <xdr:col>22</xdr:col>
      <xdr:colOff>415925</xdr:colOff>
      <xdr:row>79</xdr:row>
      <xdr:rowOff>86995</xdr:rowOff>
    </xdr:to>
    <xdr:sp macro="" textlink="">
      <xdr:nvSpPr>
        <xdr:cNvPr id="417" name="円/楕円 416"/>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103522</xdr:rowOff>
    </xdr:from>
    <xdr:ext cx="405111" cy="259045"/>
    <xdr:sp macro="" textlink="">
      <xdr:nvSpPr>
        <xdr:cNvPr id="418" name="n_1mainValue【消防施設】&#10;有形固定資産減価償却率"/>
        <xdr:cNvSpPr txBox="1"/>
      </xdr:nvSpPr>
      <xdr:spPr>
        <a:xfrm>
          <a:off x="15266043"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7" name="テキスト ボックス 4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8" name="直線コネクタ 4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9" name="直線コネクタ 4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0" name="テキスト ボックス 4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1" name="直線コネクタ 4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2" name="テキスト ボックス 4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3" name="直線コネクタ 4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4" name="テキスト ボックス 4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5" name="直線コネクタ 4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6" name="テキスト ボックス 4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7" name="直線コネクタ 4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8" name="テキスト ボックス 4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9" name="直線コネクタ 4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0" name="テキスト ボックス 4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44" name="直線コネクタ 443"/>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45"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46" name="直線コネクタ 445"/>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47"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8" name="直線コネクタ 447"/>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449"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50" name="フローチャート : 判断 449"/>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451" name="フローチャート : 判断 450"/>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73496</xdr:rowOff>
    </xdr:from>
    <xdr:ext cx="469744" cy="259045"/>
    <xdr:sp macro="" textlink="">
      <xdr:nvSpPr>
        <xdr:cNvPr id="452" name="n_1aveValue【消防施設】&#10;一人当たり面積"/>
        <xdr:cNvSpPr txBox="1"/>
      </xdr:nvSpPr>
      <xdr:spPr>
        <a:xfrm>
          <a:off x="21075727" y="148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458" name="円/楕円 45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93997</xdr:rowOff>
    </xdr:from>
    <xdr:ext cx="469744" cy="259045"/>
    <xdr:sp macro="" textlink="">
      <xdr:nvSpPr>
        <xdr:cNvPr id="459" name="n_1mainValue【消防施設】&#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2" name="テキスト ボックス 4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2" name="テキスト ボックス 4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86" name="直線コネクタ 485"/>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87"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88" name="直線コネクタ 487"/>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89"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90" name="直線コネクタ 489"/>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91"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92" name="フローチャート : 判断 491"/>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493" name="フローチャート : 判断 492"/>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153325</xdr:rowOff>
    </xdr:from>
    <xdr:ext cx="405111" cy="259045"/>
    <xdr:sp macro="" textlink="">
      <xdr:nvSpPr>
        <xdr:cNvPr id="494" name="n_1aveValue【庁舎】&#10;有形固定資産減価償却率"/>
        <xdr:cNvSpPr txBox="1"/>
      </xdr:nvSpPr>
      <xdr:spPr>
        <a:xfrm>
          <a:off x="15266043" y="1798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77651</xdr:rowOff>
    </xdr:from>
    <xdr:to>
      <xdr:col>22</xdr:col>
      <xdr:colOff>415925</xdr:colOff>
      <xdr:row>109</xdr:row>
      <xdr:rowOff>7801</xdr:rowOff>
    </xdr:to>
    <xdr:sp macro="" textlink="">
      <xdr:nvSpPr>
        <xdr:cNvPr id="500" name="円/楕円 499"/>
        <xdr:cNvSpPr/>
      </xdr:nvSpPr>
      <xdr:spPr>
        <a:xfrm>
          <a:off x="15430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170378</xdr:rowOff>
    </xdr:from>
    <xdr:ext cx="405111" cy="259045"/>
    <xdr:sp macro="" textlink="">
      <xdr:nvSpPr>
        <xdr:cNvPr id="501" name="n_1mainValue【庁舎】&#10;有形固定資産減価償却率"/>
        <xdr:cNvSpPr txBox="1"/>
      </xdr:nvSpPr>
      <xdr:spPr>
        <a:xfrm>
          <a:off x="15266043" y="186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2" name="テキスト ボックス 5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8" name="直線コネクタ 527"/>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9"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30" name="直線コネクタ 529"/>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31"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32" name="直線コネクタ 531"/>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33"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34" name="フローチャート : 判断 533"/>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35" name="フローチャート : 判断 534"/>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536"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139700</xdr:rowOff>
    </xdr:from>
    <xdr:to>
      <xdr:col>31</xdr:col>
      <xdr:colOff>85725</xdr:colOff>
      <xdr:row>105</xdr:row>
      <xdr:rowOff>69850</xdr:rowOff>
    </xdr:to>
    <xdr:sp macro="" textlink="">
      <xdr:nvSpPr>
        <xdr:cNvPr id="542" name="円/楕円 541"/>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543" name="n_1mainValue【庁舎】&#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福祉施設、保健センター・保健所の有形固定資産減価償却率について、類似団体を上回る数値となっており、今後、資産の老朽化に伴う効率性の低下や修繕コストの増加が懸念される。また、庁舎については、類似団体を下回る有形固定資産減価償却率となっているが、比較的老朽化した建物も含まれていることから、耐用年数の設定等、数値の精査を行っていく必要もあると思わ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類似団体の中では最も高い水準となっており、全国平均及び県内平均との比較においても継続して高い水準を保っている。　しかし財政力指数は在住人口をベースとして計算されており、年間を通じて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万人にものぼる観光客については殆ど反映されていない。</a:t>
          </a:r>
          <a:endParaRPr lang="ja-JP" altLang="ja-JP" sz="1400">
            <a:effectLst/>
          </a:endParaRPr>
        </a:p>
        <a:p>
          <a:pPr rtl="0"/>
          <a:r>
            <a:rPr lang="ja-JP" altLang="ja-JP" sz="1100" b="0" i="0" baseline="0">
              <a:solidFill>
                <a:schemeClr val="dk1"/>
              </a:solidFill>
              <a:effectLst/>
              <a:latin typeface="+mn-lt"/>
              <a:ea typeface="+mn-ea"/>
              <a:cs typeface="+mn-cs"/>
            </a:rPr>
            <a:t>　観光を基幹産業とする当町において、観光関連の事業に要する経費や観光客も考慮した環境衛生施設の維持管理、消防力の</a:t>
          </a:r>
          <a:r>
            <a:rPr lang="ja-JP" altLang="en-US" sz="1100" b="0" i="0" baseline="0">
              <a:solidFill>
                <a:schemeClr val="dk1"/>
              </a:solidFill>
              <a:effectLst/>
              <a:latin typeface="+mn-lt"/>
              <a:ea typeface="+mn-ea"/>
              <a:cs typeface="+mn-cs"/>
            </a:rPr>
            <a:t>強化</a:t>
          </a:r>
          <a:r>
            <a:rPr lang="ja-JP" altLang="ja-JP" sz="1100" b="0" i="0" baseline="0">
              <a:solidFill>
                <a:schemeClr val="dk1"/>
              </a:solidFill>
              <a:effectLst/>
              <a:latin typeface="+mn-lt"/>
              <a:ea typeface="+mn-ea"/>
              <a:cs typeface="+mn-cs"/>
            </a:rPr>
            <a:t>等に多額の経費を要している。そのため</a:t>
          </a:r>
          <a:r>
            <a:rPr lang="ja-JP" altLang="en-US" sz="1100" b="0" i="0" baseline="0">
              <a:solidFill>
                <a:schemeClr val="dk1"/>
              </a:solidFill>
              <a:effectLst/>
              <a:latin typeface="+mn-lt"/>
              <a:ea typeface="+mn-ea"/>
              <a:cs typeface="+mn-cs"/>
            </a:rPr>
            <a:t>、町の規模で必要とされている金額</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実際の決算額と</a:t>
          </a:r>
          <a:r>
            <a:rPr lang="ja-JP" altLang="ja-JP" sz="1100" b="0" i="0" baseline="0">
              <a:solidFill>
                <a:schemeClr val="dk1"/>
              </a:solidFill>
              <a:effectLst/>
              <a:latin typeface="+mn-lt"/>
              <a:ea typeface="+mn-ea"/>
              <a:cs typeface="+mn-cs"/>
            </a:rPr>
            <a:t>の間に大きな乖離が生じており、実際の財政状況は厳しい状態が長く続いている。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54428</xdr:rowOff>
    </xdr:from>
    <xdr:to>
      <xdr:col>7</xdr:col>
      <xdr:colOff>152400</xdr:colOff>
      <xdr:row>36</xdr:row>
      <xdr:rowOff>54428</xdr:rowOff>
    </xdr:to>
    <xdr:cxnSp macro="">
      <xdr:nvCxnSpPr>
        <xdr:cNvPr id="69" name="直線コネクタ 68"/>
        <xdr:cNvCxnSpPr/>
      </xdr:nvCxnSpPr>
      <xdr:spPr>
        <a:xfrm>
          <a:off x="4114800" y="6226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19957</xdr:rowOff>
    </xdr:from>
    <xdr:to>
      <xdr:col>6</xdr:col>
      <xdr:colOff>0</xdr:colOff>
      <xdr:row>36</xdr:row>
      <xdr:rowOff>54428</xdr:rowOff>
    </xdr:to>
    <xdr:cxnSp macro="">
      <xdr:nvCxnSpPr>
        <xdr:cNvPr id="72" name="直線コネクタ 71"/>
        <xdr:cNvCxnSpPr/>
      </xdr:nvCxnSpPr>
      <xdr:spPr>
        <a:xfrm>
          <a:off x="3225800" y="61921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35</xdr:row>
      <xdr:rowOff>168426</xdr:rowOff>
    </xdr:from>
    <xdr:to>
      <xdr:col>4</xdr:col>
      <xdr:colOff>482600</xdr:colOff>
      <xdr:row>36</xdr:row>
      <xdr:rowOff>19957</xdr:rowOff>
    </xdr:to>
    <xdr:cxnSp macro="">
      <xdr:nvCxnSpPr>
        <xdr:cNvPr id="75" name="直線コネクタ 74"/>
        <xdr:cNvCxnSpPr/>
      </xdr:nvCxnSpPr>
      <xdr:spPr>
        <a:xfrm>
          <a:off x="2336800" y="61691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110974</xdr:rowOff>
    </xdr:from>
    <xdr:to>
      <xdr:col>3</xdr:col>
      <xdr:colOff>279400</xdr:colOff>
      <xdr:row>35</xdr:row>
      <xdr:rowOff>168426</xdr:rowOff>
    </xdr:to>
    <xdr:cxnSp macro="">
      <xdr:nvCxnSpPr>
        <xdr:cNvPr id="78" name="直線コネクタ 77"/>
        <xdr:cNvCxnSpPr/>
      </xdr:nvCxnSpPr>
      <xdr:spPr>
        <a:xfrm>
          <a:off x="1447800" y="61117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3628</xdr:rowOff>
    </xdr:from>
    <xdr:to>
      <xdr:col>7</xdr:col>
      <xdr:colOff>203200</xdr:colOff>
      <xdr:row>36</xdr:row>
      <xdr:rowOff>105228</xdr:rowOff>
    </xdr:to>
    <xdr:sp macro="" textlink="">
      <xdr:nvSpPr>
        <xdr:cNvPr id="88" name="円/楕円 87"/>
        <xdr:cNvSpPr/>
      </xdr:nvSpPr>
      <xdr:spPr>
        <a:xfrm>
          <a:off x="4902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96355</xdr:rowOff>
    </xdr:from>
    <xdr:ext cx="762000" cy="259045"/>
    <xdr:sp macro="" textlink="">
      <xdr:nvSpPr>
        <xdr:cNvPr id="89" name="財政力該当値テキスト"/>
        <xdr:cNvSpPr txBox="1"/>
      </xdr:nvSpPr>
      <xdr:spPr>
        <a:xfrm>
          <a:off x="5041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3628</xdr:rowOff>
    </xdr:from>
    <xdr:to>
      <xdr:col>6</xdr:col>
      <xdr:colOff>50800</xdr:colOff>
      <xdr:row>36</xdr:row>
      <xdr:rowOff>105228</xdr:rowOff>
    </xdr:to>
    <xdr:sp macro="" textlink="">
      <xdr:nvSpPr>
        <xdr:cNvPr id="90" name="円/楕円 89"/>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115405</xdr:rowOff>
    </xdr:from>
    <xdr:ext cx="736600" cy="259045"/>
    <xdr:sp macro="" textlink="">
      <xdr:nvSpPr>
        <xdr:cNvPr id="91" name="テキスト ボックス 90"/>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140607</xdr:rowOff>
    </xdr:from>
    <xdr:to>
      <xdr:col>4</xdr:col>
      <xdr:colOff>533400</xdr:colOff>
      <xdr:row>36</xdr:row>
      <xdr:rowOff>70757</xdr:rowOff>
    </xdr:to>
    <xdr:sp macro="" textlink="">
      <xdr:nvSpPr>
        <xdr:cNvPr id="92" name="円/楕円 91"/>
        <xdr:cNvSpPr/>
      </xdr:nvSpPr>
      <xdr:spPr>
        <a:xfrm>
          <a:off x="3175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80934</xdr:rowOff>
    </xdr:from>
    <xdr:ext cx="762000" cy="259045"/>
    <xdr:sp macro="" textlink="">
      <xdr:nvSpPr>
        <xdr:cNvPr id="93" name="テキスト ボックス 92"/>
        <xdr:cNvSpPr txBox="1"/>
      </xdr:nvSpPr>
      <xdr:spPr>
        <a:xfrm>
          <a:off x="2844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117626</xdr:rowOff>
    </xdr:from>
    <xdr:to>
      <xdr:col>3</xdr:col>
      <xdr:colOff>330200</xdr:colOff>
      <xdr:row>36</xdr:row>
      <xdr:rowOff>47776</xdr:rowOff>
    </xdr:to>
    <xdr:sp macro="" textlink="">
      <xdr:nvSpPr>
        <xdr:cNvPr id="94" name="円/楕円 93"/>
        <xdr:cNvSpPr/>
      </xdr:nvSpPr>
      <xdr:spPr>
        <a:xfrm>
          <a:off x="2286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57953</xdr:rowOff>
    </xdr:from>
    <xdr:ext cx="762000" cy="259045"/>
    <xdr:sp macro="" textlink="">
      <xdr:nvSpPr>
        <xdr:cNvPr id="95" name="テキスト ボックス 94"/>
        <xdr:cNvSpPr txBox="1"/>
      </xdr:nvSpPr>
      <xdr:spPr>
        <a:xfrm>
          <a:off x="1955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60174</xdr:rowOff>
    </xdr:from>
    <xdr:to>
      <xdr:col>2</xdr:col>
      <xdr:colOff>127000</xdr:colOff>
      <xdr:row>35</xdr:row>
      <xdr:rowOff>161774</xdr:rowOff>
    </xdr:to>
    <xdr:sp macro="" textlink="">
      <xdr:nvSpPr>
        <xdr:cNvPr id="96" name="円/楕円 95"/>
        <xdr:cNvSpPr/>
      </xdr:nvSpPr>
      <xdr:spPr>
        <a:xfrm>
          <a:off x="1397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501</xdr:rowOff>
    </xdr:from>
    <xdr:ext cx="762000" cy="259045"/>
    <xdr:sp macro="" textlink="">
      <xdr:nvSpPr>
        <xdr:cNvPr id="97" name="テキスト ボックス 96"/>
        <xdr:cNvSpPr txBox="1"/>
      </xdr:nvSpPr>
      <xdr:spPr>
        <a:xfrm>
          <a:off x="1066800" y="582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28</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歳入においては、平成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年度の大涌谷の火山活動により、</a:t>
          </a:r>
          <a:r>
            <a:rPr lang="ja-JP" altLang="en-US" sz="1100" b="0" i="0" baseline="0">
              <a:solidFill>
                <a:sysClr val="windowText" lastClr="000000"/>
              </a:solidFill>
              <a:effectLst/>
              <a:latin typeface="+mn-lt"/>
              <a:ea typeface="+mn-ea"/>
              <a:cs typeface="+mn-cs"/>
            </a:rPr>
            <a:t>個人・法人</a:t>
          </a:r>
          <a:r>
            <a:rPr lang="ja-JP" altLang="ja-JP" sz="1100" b="0" i="0" baseline="0">
              <a:solidFill>
                <a:sysClr val="windowText" lastClr="000000"/>
              </a:solidFill>
              <a:effectLst/>
              <a:latin typeface="+mn-lt"/>
              <a:ea typeface="+mn-ea"/>
              <a:cs typeface="+mn-cs"/>
            </a:rPr>
            <a:t>町民税が減</a:t>
          </a:r>
          <a:r>
            <a:rPr lang="ja-JP" altLang="en-US" sz="1100" b="0" i="0" baseline="0">
              <a:solidFill>
                <a:sysClr val="windowText" lastClr="000000"/>
              </a:solidFill>
              <a:effectLst/>
              <a:latin typeface="+mn-lt"/>
              <a:ea typeface="+mn-ea"/>
              <a:cs typeface="+mn-cs"/>
            </a:rPr>
            <a:t>とな</a:t>
          </a:r>
          <a:r>
            <a:rPr lang="ja-JP" altLang="ja-JP" sz="1100" b="0" i="0" baseline="0">
              <a:solidFill>
                <a:sysClr val="windowText" lastClr="000000"/>
              </a:solidFill>
              <a:effectLst/>
              <a:latin typeface="+mn-lt"/>
              <a:ea typeface="+mn-ea"/>
              <a:cs typeface="+mn-cs"/>
            </a:rPr>
            <a:t>った</a:t>
          </a:r>
          <a:r>
            <a:rPr lang="ja-JP" altLang="en-US" sz="1100" b="0" i="0" baseline="0">
              <a:solidFill>
                <a:sysClr val="windowText" lastClr="000000"/>
              </a:solidFill>
              <a:effectLst/>
              <a:latin typeface="+mn-lt"/>
              <a:ea typeface="+mn-ea"/>
              <a:cs typeface="+mn-cs"/>
            </a:rPr>
            <a:t>こと等で</a:t>
          </a:r>
          <a:r>
            <a:rPr lang="ja-JP" altLang="ja-JP" sz="1100" b="0" i="0" baseline="0">
              <a:solidFill>
                <a:sysClr val="windowText" lastClr="000000"/>
              </a:solidFill>
              <a:effectLst/>
              <a:latin typeface="+mn-lt"/>
              <a:ea typeface="+mn-ea"/>
              <a:cs typeface="+mn-cs"/>
            </a:rPr>
            <a:t>、全体としては</a:t>
          </a:r>
          <a:r>
            <a:rPr lang="en-US" altLang="ja-JP" sz="1100" b="0" i="0" baseline="0">
              <a:solidFill>
                <a:sysClr val="windowText" lastClr="000000"/>
              </a:solidFill>
              <a:effectLst/>
              <a:latin typeface="+mn-lt"/>
              <a:ea typeface="+mn-ea"/>
              <a:cs typeface="+mn-cs"/>
            </a:rPr>
            <a:t>78,114</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減）。歳出では、職員給及び手当や、ごみ処理施設の光熱費の減</a:t>
          </a:r>
          <a:r>
            <a:rPr lang="ja-JP" altLang="en-US" sz="1100" b="0" i="0" baseline="0">
              <a:solidFill>
                <a:sysClr val="windowText" lastClr="000000"/>
              </a:solidFill>
              <a:effectLst/>
              <a:latin typeface="+mn-lt"/>
              <a:ea typeface="+mn-ea"/>
              <a:cs typeface="+mn-cs"/>
            </a:rPr>
            <a:t>となったこと等</a:t>
          </a:r>
          <a:r>
            <a:rPr lang="ja-JP" altLang="ja-JP" sz="1100" b="0" i="0" baseline="0">
              <a:solidFill>
                <a:sysClr val="windowText" lastClr="000000"/>
              </a:solidFill>
              <a:effectLst/>
              <a:latin typeface="+mn-lt"/>
              <a:ea typeface="+mn-ea"/>
              <a:cs typeface="+mn-cs"/>
            </a:rPr>
            <a:t>で、歳出全体としても</a:t>
          </a:r>
          <a:r>
            <a:rPr lang="en-US" altLang="ja-JP" sz="1100" b="0" i="0" baseline="0">
              <a:solidFill>
                <a:sysClr val="windowText" lastClr="000000"/>
              </a:solidFill>
              <a:effectLst/>
              <a:latin typeface="+mn-lt"/>
              <a:ea typeface="+mn-ea"/>
              <a:cs typeface="+mn-cs"/>
            </a:rPr>
            <a:t>80,679</a:t>
          </a:r>
          <a:r>
            <a:rPr lang="ja-JP" altLang="ja-JP" sz="1100" b="0" i="0" baseline="0">
              <a:solidFill>
                <a:sysClr val="windowText" lastClr="000000"/>
              </a:solidFill>
              <a:effectLst/>
              <a:latin typeface="+mn-lt"/>
              <a:ea typeface="+mn-ea"/>
              <a:cs typeface="+mn-cs"/>
            </a:rPr>
            <a:t>千円の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r>
            <a:rPr lang="en-US" altLang="ja-JP" sz="1100" b="0" i="0" baseline="0">
              <a:solidFill>
                <a:sysClr val="windowText" lastClr="000000"/>
              </a:solidFill>
              <a:effectLst/>
              <a:latin typeface="+mn-lt"/>
              <a:ea typeface="+mn-ea"/>
              <a:cs typeface="+mn-cs"/>
            </a:rPr>
            <a:t>1.3%</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）。歳入</a:t>
          </a:r>
          <a:r>
            <a:rPr lang="ja-JP" altLang="en-US" sz="1100" b="0" i="0" baseline="0">
              <a:solidFill>
                <a:sysClr val="windowText" lastClr="000000"/>
              </a:solidFill>
              <a:effectLst/>
              <a:latin typeface="+mn-lt"/>
              <a:ea typeface="+mn-ea"/>
              <a:cs typeface="+mn-cs"/>
            </a:rPr>
            <a:t>よりも</a:t>
          </a:r>
          <a:r>
            <a:rPr lang="ja-JP" altLang="ja-JP" sz="1100" b="0" i="0" baseline="0">
              <a:solidFill>
                <a:sysClr val="windowText" lastClr="000000"/>
              </a:solidFill>
              <a:effectLst/>
              <a:latin typeface="+mn-lt"/>
              <a:ea typeface="+mn-ea"/>
              <a:cs typeface="+mn-cs"/>
            </a:rPr>
            <a:t>歳出の</a:t>
          </a:r>
          <a:r>
            <a:rPr lang="ja-JP" altLang="en-US" sz="1100" b="0" i="0" baseline="0">
              <a:solidFill>
                <a:sysClr val="windowText" lastClr="000000"/>
              </a:solidFill>
              <a:effectLst/>
              <a:latin typeface="+mn-lt"/>
              <a:ea typeface="+mn-ea"/>
              <a:cs typeface="+mn-cs"/>
            </a:rPr>
            <a:t>減小額</a:t>
          </a:r>
          <a:r>
            <a:rPr lang="ja-JP" altLang="ja-JP" sz="1100" b="0" i="0" baseline="0">
              <a:solidFill>
                <a:sysClr val="windowText" lastClr="000000"/>
              </a:solidFill>
              <a:effectLst/>
              <a:latin typeface="+mn-lt"/>
              <a:ea typeface="+mn-ea"/>
              <a:cs typeface="+mn-cs"/>
            </a:rPr>
            <a:t>の方が大きく、</a:t>
          </a:r>
          <a:r>
            <a:rPr lang="ja-JP" altLang="en-US" sz="1100" b="0" i="0" baseline="0">
              <a:solidFill>
                <a:sysClr val="windowText" lastClr="000000"/>
              </a:solidFill>
              <a:effectLst/>
              <a:latin typeface="+mn-lt"/>
              <a:ea typeface="+mn-ea"/>
              <a:cs typeface="+mn-cs"/>
            </a:rPr>
            <a:t>結果として</a:t>
          </a:r>
          <a:r>
            <a:rPr lang="ja-JP" altLang="ja-JP" sz="1100" b="0" i="0" baseline="0">
              <a:solidFill>
                <a:sysClr val="windowText" lastClr="000000"/>
              </a:solidFill>
              <a:effectLst/>
              <a:latin typeface="+mn-lt"/>
              <a:ea typeface="+mn-ea"/>
              <a:cs typeface="+mn-cs"/>
            </a:rPr>
            <a:t>経常収支比率は減となったもの。</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、箱根町行財政改革アクションプランを</a:t>
          </a:r>
          <a:r>
            <a:rPr lang="ja-JP" altLang="en-US" sz="1100" b="0" i="0" baseline="0">
              <a:solidFill>
                <a:schemeClr val="dk1"/>
              </a:solidFill>
              <a:effectLst/>
              <a:latin typeface="+mn-lt"/>
              <a:ea typeface="+mn-ea"/>
              <a:cs typeface="+mn-cs"/>
            </a:rPr>
            <a:t>着実に実行することで、</a:t>
          </a:r>
          <a:r>
            <a:rPr lang="ja-JP" altLang="ja-JP" sz="1100" b="0" i="0" baseline="0">
              <a:solidFill>
                <a:schemeClr val="dk1"/>
              </a:solidFill>
              <a:effectLst/>
              <a:latin typeface="+mn-lt"/>
              <a:ea typeface="+mn-ea"/>
              <a:cs typeface="+mn-cs"/>
            </a:rPr>
            <a:t>歳入確保、歳出削減を推進し、財政の健全化を図っていく。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39116</xdr:rowOff>
    </xdr:from>
    <xdr:to>
      <xdr:col>7</xdr:col>
      <xdr:colOff>152400</xdr:colOff>
      <xdr:row>66</xdr:row>
      <xdr:rowOff>43942</xdr:rowOff>
    </xdr:to>
    <xdr:cxnSp macro="">
      <xdr:nvCxnSpPr>
        <xdr:cNvPr id="130" name="直線コネクタ 129"/>
        <xdr:cNvCxnSpPr/>
      </xdr:nvCxnSpPr>
      <xdr:spPr>
        <a:xfrm flipV="1">
          <a:off x="4114800" y="113548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43942</xdr:rowOff>
    </xdr:from>
    <xdr:to>
      <xdr:col>6</xdr:col>
      <xdr:colOff>0</xdr:colOff>
      <xdr:row>66</xdr:row>
      <xdr:rowOff>58420</xdr:rowOff>
    </xdr:to>
    <xdr:cxnSp macro="">
      <xdr:nvCxnSpPr>
        <xdr:cNvPr id="133" name="直線コネクタ 132"/>
        <xdr:cNvCxnSpPr/>
      </xdr:nvCxnSpPr>
      <xdr:spPr>
        <a:xfrm flipV="1">
          <a:off x="3225800" y="113596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66</xdr:row>
      <xdr:rowOff>58420</xdr:rowOff>
    </xdr:to>
    <xdr:cxnSp macro="">
      <xdr:nvCxnSpPr>
        <xdr:cNvPr id="136" name="直線コネクタ 135"/>
        <xdr:cNvCxnSpPr/>
      </xdr:nvCxnSpPr>
      <xdr:spPr>
        <a:xfrm>
          <a:off x="2336800" y="1122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66</xdr:row>
      <xdr:rowOff>19812</xdr:rowOff>
    </xdr:to>
    <xdr:cxnSp macro="">
      <xdr:nvCxnSpPr>
        <xdr:cNvPr id="139" name="直線コネクタ 138"/>
        <xdr:cNvCxnSpPr/>
      </xdr:nvCxnSpPr>
      <xdr:spPr>
        <a:xfrm flipV="1">
          <a:off x="1447800" y="112293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159766</xdr:rowOff>
    </xdr:from>
    <xdr:to>
      <xdr:col>7</xdr:col>
      <xdr:colOff>203200</xdr:colOff>
      <xdr:row>66</xdr:row>
      <xdr:rowOff>89916</xdr:rowOff>
    </xdr:to>
    <xdr:sp macro="" textlink="">
      <xdr:nvSpPr>
        <xdr:cNvPr id="149" name="円/楕円 148"/>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55643</xdr:rowOff>
    </xdr:from>
    <xdr:ext cx="762000" cy="259045"/>
    <xdr:sp macro="" textlink="">
      <xdr:nvSpPr>
        <xdr:cNvPr id="150" name="財政構造の弾力性該当値テキスト"/>
        <xdr:cNvSpPr txBox="1"/>
      </xdr:nvSpPr>
      <xdr:spPr>
        <a:xfrm>
          <a:off x="5041900" y="111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164592</xdr:rowOff>
    </xdr:from>
    <xdr:to>
      <xdr:col>6</xdr:col>
      <xdr:colOff>50800</xdr:colOff>
      <xdr:row>66</xdr:row>
      <xdr:rowOff>94742</xdr:rowOff>
    </xdr:to>
    <xdr:sp macro="" textlink="">
      <xdr:nvSpPr>
        <xdr:cNvPr id="151" name="円/楕円 150"/>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79519</xdr:rowOff>
    </xdr:from>
    <xdr:ext cx="736600" cy="259045"/>
    <xdr:sp macro="" textlink="">
      <xdr:nvSpPr>
        <xdr:cNvPr id="152" name="テキスト ボックス 151"/>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3" name="円/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5" name="円/楕円 154"/>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6" name="テキスト ボックス 155"/>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140462</xdr:rowOff>
    </xdr:from>
    <xdr:to>
      <xdr:col>2</xdr:col>
      <xdr:colOff>127000</xdr:colOff>
      <xdr:row>66</xdr:row>
      <xdr:rowOff>70612</xdr:rowOff>
    </xdr:to>
    <xdr:sp macro="" textlink="">
      <xdr:nvSpPr>
        <xdr:cNvPr id="157" name="円/楕円 156"/>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55389</xdr:rowOff>
    </xdr:from>
    <xdr:ext cx="762000" cy="259045"/>
    <xdr:sp macro="" textlink="">
      <xdr:nvSpPr>
        <xdr:cNvPr id="158" name="テキスト ボックス 157"/>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[421,495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当町の人口は</a:t>
          </a:r>
          <a:r>
            <a:rPr lang="en-US" altLang="ja-JP" sz="1100" b="0" i="0" baseline="0">
              <a:solidFill>
                <a:schemeClr val="dk1"/>
              </a:solidFill>
              <a:effectLst/>
              <a:latin typeface="+mn-lt"/>
              <a:ea typeface="+mn-ea"/>
              <a:cs typeface="+mn-cs"/>
            </a:rPr>
            <a:t>12,000</a:t>
          </a:r>
          <a:r>
            <a:rPr lang="ja-JP" altLang="ja-JP" sz="1100" b="0" i="0" baseline="0">
              <a:solidFill>
                <a:schemeClr val="dk1"/>
              </a:solidFill>
              <a:effectLst/>
              <a:latin typeface="+mn-lt"/>
              <a:ea typeface="+mn-ea"/>
              <a:cs typeface="+mn-cs"/>
            </a:rPr>
            <a:t>人ほどであるが、年間を通じて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万人もの観光客が訪れる</a:t>
          </a:r>
          <a:r>
            <a:rPr lang="ja-JP" altLang="en-US" sz="1100" b="0" i="0" baseline="0">
              <a:solidFill>
                <a:schemeClr val="dk1"/>
              </a:solidFill>
              <a:effectLst/>
              <a:latin typeface="+mn-lt"/>
              <a:ea typeface="+mn-ea"/>
              <a:cs typeface="+mn-cs"/>
            </a:rPr>
            <a:t>首都圏でも</a:t>
          </a:r>
          <a:r>
            <a:rPr lang="ja-JP" altLang="ja-JP" sz="1100" b="0" i="0" baseline="0">
              <a:solidFill>
                <a:schemeClr val="dk1"/>
              </a:solidFill>
              <a:effectLst/>
              <a:latin typeface="+mn-lt"/>
              <a:ea typeface="+mn-ea"/>
              <a:cs typeface="+mn-cs"/>
            </a:rPr>
            <a:t>有数の観光地であり、観光客へ対応するために人口を大きく上回る処理能力を有したごみ処理施設、下水道施設の維持管理や消防力の</a:t>
          </a:r>
          <a:r>
            <a:rPr lang="ja-JP" altLang="en-US" sz="1100" b="0" i="0" baseline="0">
              <a:solidFill>
                <a:schemeClr val="dk1"/>
              </a:solidFill>
              <a:effectLst/>
              <a:latin typeface="+mn-lt"/>
              <a:ea typeface="+mn-ea"/>
              <a:cs typeface="+mn-cs"/>
            </a:rPr>
            <a:t>強化が必要不可欠である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そのため、</a:t>
          </a:r>
          <a:r>
            <a:rPr lang="ja-JP" altLang="ja-JP" sz="1100" b="0" i="0" baseline="0">
              <a:solidFill>
                <a:schemeClr val="dk1"/>
              </a:solidFill>
              <a:effectLst/>
              <a:latin typeface="+mn-lt"/>
              <a:ea typeface="+mn-ea"/>
              <a:cs typeface="+mn-cs"/>
            </a:rPr>
            <a:t>県内平均・全国平均を大きく上回っている。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人件費については、職員給や退職金の減により人件費全体が減となった。物件費については、ふるさと</a:t>
          </a:r>
          <a:r>
            <a:rPr lang="ja-JP" altLang="ja-JP" sz="1100" b="0" i="0" baseline="0">
              <a:solidFill>
                <a:schemeClr val="dk1"/>
              </a:solidFill>
              <a:effectLst/>
              <a:latin typeface="+mn-lt"/>
              <a:ea typeface="+mn-ea"/>
              <a:cs typeface="+mn-cs"/>
            </a:rPr>
            <a:t>納税促進事業のため必要となった経費、及び地方創生推進事業に係る経費により大幅増となった。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120803</xdr:rowOff>
    </xdr:from>
    <xdr:to>
      <xdr:col>7</xdr:col>
      <xdr:colOff>152400</xdr:colOff>
      <xdr:row>90</xdr:row>
      <xdr:rowOff>2135</xdr:rowOff>
    </xdr:to>
    <xdr:cxnSp macro="">
      <xdr:nvCxnSpPr>
        <xdr:cNvPr id="191" name="直線コネクタ 190"/>
        <xdr:cNvCxnSpPr/>
      </xdr:nvCxnSpPr>
      <xdr:spPr>
        <a:xfrm>
          <a:off x="4114800" y="15379853"/>
          <a:ext cx="8382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129380</xdr:rowOff>
    </xdr:from>
    <xdr:to>
      <xdr:col>6</xdr:col>
      <xdr:colOff>0</xdr:colOff>
      <xdr:row>89</xdr:row>
      <xdr:rowOff>120803</xdr:rowOff>
    </xdr:to>
    <xdr:cxnSp macro="">
      <xdr:nvCxnSpPr>
        <xdr:cNvPr id="194" name="直線コネクタ 193"/>
        <xdr:cNvCxnSpPr/>
      </xdr:nvCxnSpPr>
      <xdr:spPr>
        <a:xfrm>
          <a:off x="3225800" y="15216980"/>
          <a:ext cx="889000" cy="16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129380</xdr:rowOff>
    </xdr:from>
    <xdr:to>
      <xdr:col>4</xdr:col>
      <xdr:colOff>482600</xdr:colOff>
      <xdr:row>88</xdr:row>
      <xdr:rowOff>134516</xdr:rowOff>
    </xdr:to>
    <xdr:cxnSp macro="">
      <xdr:nvCxnSpPr>
        <xdr:cNvPr id="197" name="直線コネクタ 196"/>
        <xdr:cNvCxnSpPr/>
      </xdr:nvCxnSpPr>
      <xdr:spPr>
        <a:xfrm flipV="1">
          <a:off x="2336800" y="15216980"/>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114945</xdr:rowOff>
    </xdr:from>
    <xdr:to>
      <xdr:col>3</xdr:col>
      <xdr:colOff>279400</xdr:colOff>
      <xdr:row>88</xdr:row>
      <xdr:rowOff>134516</xdr:rowOff>
    </xdr:to>
    <xdr:cxnSp macro="">
      <xdr:nvCxnSpPr>
        <xdr:cNvPr id="200" name="直線コネクタ 199"/>
        <xdr:cNvCxnSpPr/>
      </xdr:nvCxnSpPr>
      <xdr:spPr>
        <a:xfrm>
          <a:off x="1447800" y="15202545"/>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89</xdr:row>
      <xdr:rowOff>122785</xdr:rowOff>
    </xdr:from>
    <xdr:to>
      <xdr:col>7</xdr:col>
      <xdr:colOff>203200</xdr:colOff>
      <xdr:row>90</xdr:row>
      <xdr:rowOff>52935</xdr:rowOff>
    </xdr:to>
    <xdr:sp macro="" textlink="">
      <xdr:nvSpPr>
        <xdr:cNvPr id="210" name="円/楕円 209"/>
        <xdr:cNvSpPr/>
      </xdr:nvSpPr>
      <xdr:spPr>
        <a:xfrm>
          <a:off x="4902200" y="1538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18662</xdr:rowOff>
    </xdr:from>
    <xdr:ext cx="762000" cy="259045"/>
    <xdr:sp macro="" textlink="">
      <xdr:nvSpPr>
        <xdr:cNvPr id="211" name="人件費・物件費等の状況該当値テキスト"/>
        <xdr:cNvSpPr txBox="1"/>
      </xdr:nvSpPr>
      <xdr:spPr>
        <a:xfrm>
          <a:off x="5041900" y="1527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421,495</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70003</xdr:rowOff>
    </xdr:from>
    <xdr:to>
      <xdr:col>6</xdr:col>
      <xdr:colOff>50800</xdr:colOff>
      <xdr:row>90</xdr:row>
      <xdr:rowOff>153</xdr:rowOff>
    </xdr:to>
    <xdr:sp macro="" textlink="">
      <xdr:nvSpPr>
        <xdr:cNvPr id="212" name="円/楕円 211"/>
        <xdr:cNvSpPr/>
      </xdr:nvSpPr>
      <xdr:spPr>
        <a:xfrm>
          <a:off x="4064000" y="153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156380</xdr:rowOff>
    </xdr:from>
    <xdr:ext cx="736600" cy="259045"/>
    <xdr:sp macro="" textlink="">
      <xdr:nvSpPr>
        <xdr:cNvPr id="213" name="テキスト ボックス 212"/>
        <xdr:cNvSpPr txBox="1"/>
      </xdr:nvSpPr>
      <xdr:spPr>
        <a:xfrm>
          <a:off x="3733800" y="15415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410,558</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78580</xdr:rowOff>
    </xdr:from>
    <xdr:to>
      <xdr:col>4</xdr:col>
      <xdr:colOff>533400</xdr:colOff>
      <xdr:row>89</xdr:row>
      <xdr:rowOff>8730</xdr:rowOff>
    </xdr:to>
    <xdr:sp macro="" textlink="">
      <xdr:nvSpPr>
        <xdr:cNvPr id="214" name="円/楕円 213"/>
        <xdr:cNvSpPr/>
      </xdr:nvSpPr>
      <xdr:spPr>
        <a:xfrm>
          <a:off x="3175000" y="151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164957</xdr:rowOff>
    </xdr:from>
    <xdr:ext cx="762000" cy="259045"/>
    <xdr:sp macro="" textlink="">
      <xdr:nvSpPr>
        <xdr:cNvPr id="215" name="テキスト ボックス 214"/>
        <xdr:cNvSpPr txBox="1"/>
      </xdr:nvSpPr>
      <xdr:spPr>
        <a:xfrm>
          <a:off x="2844800" y="152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376,809</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83716</xdr:rowOff>
    </xdr:from>
    <xdr:to>
      <xdr:col>3</xdr:col>
      <xdr:colOff>330200</xdr:colOff>
      <xdr:row>89</xdr:row>
      <xdr:rowOff>13866</xdr:rowOff>
    </xdr:to>
    <xdr:sp macro="" textlink="">
      <xdr:nvSpPr>
        <xdr:cNvPr id="216" name="円/楕円 215"/>
        <xdr:cNvSpPr/>
      </xdr:nvSpPr>
      <xdr:spPr>
        <a:xfrm>
          <a:off x="2286000" y="151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170093</xdr:rowOff>
    </xdr:from>
    <xdr:ext cx="762000" cy="259045"/>
    <xdr:sp macro="" textlink="">
      <xdr:nvSpPr>
        <xdr:cNvPr id="217" name="テキスト ボックス 216"/>
        <xdr:cNvSpPr txBox="1"/>
      </xdr:nvSpPr>
      <xdr:spPr>
        <a:xfrm>
          <a:off x="1955800" y="1525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377,873</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64145</xdr:rowOff>
    </xdr:from>
    <xdr:to>
      <xdr:col>2</xdr:col>
      <xdr:colOff>127000</xdr:colOff>
      <xdr:row>88</xdr:row>
      <xdr:rowOff>165745</xdr:rowOff>
    </xdr:to>
    <xdr:sp macro="" textlink="">
      <xdr:nvSpPr>
        <xdr:cNvPr id="218" name="円/楕円 217"/>
        <xdr:cNvSpPr/>
      </xdr:nvSpPr>
      <xdr:spPr>
        <a:xfrm>
          <a:off x="1397000" y="15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150522</xdr:rowOff>
    </xdr:from>
    <xdr:ext cx="762000" cy="259045"/>
    <xdr:sp macro="" textlink="">
      <xdr:nvSpPr>
        <xdr:cNvPr id="219" name="テキスト ボックス 218"/>
        <xdr:cNvSpPr txBox="1"/>
      </xdr:nvSpPr>
      <xdr:spPr>
        <a:xfrm>
          <a:off x="1066800" y="15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373,818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国基準を下回っているが、引き続きより一層給与の適正化に努めていく。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125730</xdr:rowOff>
    </xdr:to>
    <xdr:cxnSp macro="">
      <xdr:nvCxnSpPr>
        <xdr:cNvPr id="253" name="直線コネクタ 252"/>
        <xdr:cNvCxnSpPr/>
      </xdr:nvCxnSpPr>
      <xdr:spPr>
        <a:xfrm>
          <a:off x="16179800" y="148382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93557</xdr:rowOff>
    </xdr:from>
    <xdr:to>
      <xdr:col>23</xdr:col>
      <xdr:colOff>406400</xdr:colOff>
      <xdr:row>86</xdr:row>
      <xdr:rowOff>141816</xdr:rowOff>
    </xdr:to>
    <xdr:cxnSp macro="">
      <xdr:nvCxnSpPr>
        <xdr:cNvPr id="256" name="直線コネクタ 255"/>
        <xdr:cNvCxnSpPr/>
      </xdr:nvCxnSpPr>
      <xdr:spPr>
        <a:xfrm flipV="1">
          <a:off x="15290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133773</xdr:rowOff>
    </xdr:from>
    <xdr:to>
      <xdr:col>22</xdr:col>
      <xdr:colOff>203200</xdr:colOff>
      <xdr:row>86</xdr:row>
      <xdr:rowOff>141816</xdr:rowOff>
    </xdr:to>
    <xdr:cxnSp macro="">
      <xdr:nvCxnSpPr>
        <xdr:cNvPr id="259" name="直線コネクタ 258"/>
        <xdr:cNvCxnSpPr/>
      </xdr:nvCxnSpPr>
      <xdr:spPr>
        <a:xfrm>
          <a:off x="14401800" y="148784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133773</xdr:rowOff>
    </xdr:from>
    <xdr:to>
      <xdr:col>21</xdr:col>
      <xdr:colOff>0</xdr:colOff>
      <xdr:row>90</xdr:row>
      <xdr:rowOff>43180</xdr:rowOff>
    </xdr:to>
    <xdr:cxnSp macro="">
      <xdr:nvCxnSpPr>
        <xdr:cNvPr id="262" name="直線コネクタ 261"/>
        <xdr:cNvCxnSpPr/>
      </xdr:nvCxnSpPr>
      <xdr:spPr>
        <a:xfrm flipV="1">
          <a:off x="13512800" y="148784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2" name="円/楕円 271"/>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3"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4" name="円/楕円 273"/>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75" name="テキスト ボックス 274"/>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91016</xdr:rowOff>
    </xdr:from>
    <xdr:to>
      <xdr:col>22</xdr:col>
      <xdr:colOff>254000</xdr:colOff>
      <xdr:row>87</xdr:row>
      <xdr:rowOff>21166</xdr:rowOff>
    </xdr:to>
    <xdr:sp macro="" textlink="">
      <xdr:nvSpPr>
        <xdr:cNvPr id="276" name="円/楕円 275"/>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5943</xdr:rowOff>
    </xdr:from>
    <xdr:ext cx="762000" cy="259045"/>
    <xdr:sp macro="" textlink="">
      <xdr:nvSpPr>
        <xdr:cNvPr id="277" name="テキスト ボックス 276"/>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82973</xdr:rowOff>
    </xdr:from>
    <xdr:to>
      <xdr:col>21</xdr:col>
      <xdr:colOff>50800</xdr:colOff>
      <xdr:row>87</xdr:row>
      <xdr:rowOff>13123</xdr:rowOff>
    </xdr:to>
    <xdr:sp macro="" textlink="">
      <xdr:nvSpPr>
        <xdr:cNvPr id="278" name="円/楕円 277"/>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169350</xdr:rowOff>
    </xdr:from>
    <xdr:ext cx="762000" cy="259045"/>
    <xdr:sp macro="" textlink="">
      <xdr:nvSpPr>
        <xdr:cNvPr id="279" name="テキスト ボックス 278"/>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0" name="円/楕円 279"/>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1" name="テキスト ボックス 280"/>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これまでも定年退職者の</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以内の補充や業務の執行方法の見直し、効率的な組織の改編などにより職員の削減を継続的に行ってきたが、年間を通じて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にものぼる観光客に対応するための観光、ごみ処理、下水道及び消防に関連する施設に勤務する職員を数多く必要とすることから類似団体の平均値を大きく上回る数値となっている。また山間部に集落が点在するという地形のため、出張所や消防分遣所も集落ごとに配備する必要があり、他団体よりも多くの職員を擁してい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88824</xdr:rowOff>
    </xdr:from>
    <xdr:to>
      <xdr:col>24</xdr:col>
      <xdr:colOff>558800</xdr:colOff>
      <xdr:row>66</xdr:row>
      <xdr:rowOff>91237</xdr:rowOff>
    </xdr:to>
    <xdr:cxnSp macro="">
      <xdr:nvCxnSpPr>
        <xdr:cNvPr id="313" name="直線コネクタ 312"/>
        <xdr:cNvCxnSpPr/>
      </xdr:nvCxnSpPr>
      <xdr:spPr>
        <a:xfrm flipV="1">
          <a:off x="16179800" y="1140452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77724</xdr:rowOff>
    </xdr:from>
    <xdr:to>
      <xdr:col>23</xdr:col>
      <xdr:colOff>406400</xdr:colOff>
      <xdr:row>66</xdr:row>
      <xdr:rowOff>91237</xdr:rowOff>
    </xdr:to>
    <xdr:cxnSp macro="">
      <xdr:nvCxnSpPr>
        <xdr:cNvPr id="316" name="直線コネクタ 315"/>
        <xdr:cNvCxnSpPr/>
      </xdr:nvCxnSpPr>
      <xdr:spPr>
        <a:xfrm>
          <a:off x="15290800" y="11393424"/>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74346</xdr:rowOff>
    </xdr:from>
    <xdr:to>
      <xdr:col>22</xdr:col>
      <xdr:colOff>203200</xdr:colOff>
      <xdr:row>66</xdr:row>
      <xdr:rowOff>77724</xdr:rowOff>
    </xdr:to>
    <xdr:cxnSp macro="">
      <xdr:nvCxnSpPr>
        <xdr:cNvPr id="319" name="直線コネクタ 318"/>
        <xdr:cNvCxnSpPr/>
      </xdr:nvCxnSpPr>
      <xdr:spPr>
        <a:xfrm>
          <a:off x="14401800" y="1139004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74346</xdr:rowOff>
    </xdr:from>
    <xdr:to>
      <xdr:col>21</xdr:col>
      <xdr:colOff>0</xdr:colOff>
      <xdr:row>66</xdr:row>
      <xdr:rowOff>76759</xdr:rowOff>
    </xdr:to>
    <xdr:cxnSp macro="">
      <xdr:nvCxnSpPr>
        <xdr:cNvPr id="322" name="直線コネクタ 321"/>
        <xdr:cNvCxnSpPr/>
      </xdr:nvCxnSpPr>
      <xdr:spPr>
        <a:xfrm flipV="1">
          <a:off x="13512800" y="1139004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38024</xdr:rowOff>
    </xdr:from>
    <xdr:to>
      <xdr:col>24</xdr:col>
      <xdr:colOff>609600</xdr:colOff>
      <xdr:row>66</xdr:row>
      <xdr:rowOff>139624</xdr:rowOff>
    </xdr:to>
    <xdr:sp macro="" textlink="">
      <xdr:nvSpPr>
        <xdr:cNvPr id="332" name="円/楕円 331"/>
        <xdr:cNvSpPr/>
      </xdr:nvSpPr>
      <xdr:spPr>
        <a:xfrm>
          <a:off x="16967200" y="11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105351</xdr:rowOff>
    </xdr:from>
    <xdr:ext cx="762000" cy="259045"/>
    <xdr:sp macro="" textlink="">
      <xdr:nvSpPr>
        <xdr:cNvPr id="333" name="定員管理の状況該当値テキスト"/>
        <xdr:cNvSpPr txBox="1"/>
      </xdr:nvSpPr>
      <xdr:spPr>
        <a:xfrm>
          <a:off x="17106900" y="1124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40437</xdr:rowOff>
    </xdr:from>
    <xdr:to>
      <xdr:col>23</xdr:col>
      <xdr:colOff>457200</xdr:colOff>
      <xdr:row>66</xdr:row>
      <xdr:rowOff>142037</xdr:rowOff>
    </xdr:to>
    <xdr:sp macro="" textlink="">
      <xdr:nvSpPr>
        <xdr:cNvPr id="334" name="円/楕円 333"/>
        <xdr:cNvSpPr/>
      </xdr:nvSpPr>
      <xdr:spPr>
        <a:xfrm>
          <a:off x="16129000" y="113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126814</xdr:rowOff>
    </xdr:from>
    <xdr:ext cx="736600" cy="259045"/>
    <xdr:sp macro="" textlink="">
      <xdr:nvSpPr>
        <xdr:cNvPr id="335" name="テキスト ボックス 334"/>
        <xdr:cNvSpPr txBox="1"/>
      </xdr:nvSpPr>
      <xdr:spPr>
        <a:xfrm>
          <a:off x="15798800" y="1144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26924</xdr:rowOff>
    </xdr:from>
    <xdr:to>
      <xdr:col>22</xdr:col>
      <xdr:colOff>254000</xdr:colOff>
      <xdr:row>66</xdr:row>
      <xdr:rowOff>128524</xdr:rowOff>
    </xdr:to>
    <xdr:sp macro="" textlink="">
      <xdr:nvSpPr>
        <xdr:cNvPr id="336" name="円/楕円 335"/>
        <xdr:cNvSpPr/>
      </xdr:nvSpPr>
      <xdr:spPr>
        <a:xfrm>
          <a:off x="15240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113301</xdr:rowOff>
    </xdr:from>
    <xdr:ext cx="762000" cy="259045"/>
    <xdr:sp macro="" textlink="">
      <xdr:nvSpPr>
        <xdr:cNvPr id="337" name="テキスト ボックス 336"/>
        <xdr:cNvSpPr txBox="1"/>
      </xdr:nvSpPr>
      <xdr:spPr>
        <a:xfrm>
          <a:off x="14909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23546</xdr:rowOff>
    </xdr:from>
    <xdr:to>
      <xdr:col>21</xdr:col>
      <xdr:colOff>50800</xdr:colOff>
      <xdr:row>66</xdr:row>
      <xdr:rowOff>125146</xdr:rowOff>
    </xdr:to>
    <xdr:sp macro="" textlink="">
      <xdr:nvSpPr>
        <xdr:cNvPr id="338" name="円/楕円 337"/>
        <xdr:cNvSpPr/>
      </xdr:nvSpPr>
      <xdr:spPr>
        <a:xfrm>
          <a:off x="14351000" y="113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109923</xdr:rowOff>
    </xdr:from>
    <xdr:ext cx="762000" cy="259045"/>
    <xdr:sp macro="" textlink="">
      <xdr:nvSpPr>
        <xdr:cNvPr id="339" name="テキスト ボックス 338"/>
        <xdr:cNvSpPr txBox="1"/>
      </xdr:nvSpPr>
      <xdr:spPr>
        <a:xfrm>
          <a:off x="14020800" y="1142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25959</xdr:rowOff>
    </xdr:from>
    <xdr:to>
      <xdr:col>19</xdr:col>
      <xdr:colOff>533400</xdr:colOff>
      <xdr:row>66</xdr:row>
      <xdr:rowOff>127559</xdr:rowOff>
    </xdr:to>
    <xdr:sp macro="" textlink="">
      <xdr:nvSpPr>
        <xdr:cNvPr id="340" name="円/楕円 339"/>
        <xdr:cNvSpPr/>
      </xdr:nvSpPr>
      <xdr:spPr>
        <a:xfrm>
          <a:off x="13462000" y="1134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112336</xdr:rowOff>
    </xdr:from>
    <xdr:ext cx="762000" cy="259045"/>
    <xdr:sp macro="" textlink="">
      <xdr:nvSpPr>
        <xdr:cNvPr id="341" name="テキスト ボックス 340"/>
        <xdr:cNvSpPr txBox="1"/>
      </xdr:nvSpPr>
      <xdr:spPr>
        <a:xfrm>
          <a:off x="13131800" y="1142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900" b="0" i="0" baseline="0">
              <a:solidFill>
                <a:sysClr val="windowText" lastClr="000000"/>
              </a:solidFill>
              <a:effectLst/>
              <a:latin typeface="+mn-lt"/>
              <a:ea typeface="+mn-ea"/>
              <a:cs typeface="+mn-cs"/>
            </a:rPr>
            <a:t>   </a:t>
          </a:r>
          <a:r>
            <a:rPr lang="ja-JP" altLang="ja-JP" sz="900" b="0" i="0" baseline="0">
              <a:solidFill>
                <a:sysClr val="windowText" lastClr="000000"/>
              </a:solidFill>
              <a:effectLst/>
              <a:latin typeface="+mn-lt"/>
              <a:ea typeface="+mn-ea"/>
              <a:cs typeface="+mn-cs"/>
            </a:rPr>
            <a:t>公債費</a:t>
          </a:r>
          <a:r>
            <a:rPr lang="ja-JP" altLang="en-US" sz="900" b="0" i="0" baseline="0">
              <a:solidFill>
                <a:sysClr val="windowText" lastClr="000000"/>
              </a:solidFill>
              <a:effectLst/>
              <a:latin typeface="+mn-lt"/>
              <a:ea typeface="+mn-ea"/>
              <a:cs typeface="+mn-cs"/>
            </a:rPr>
            <a:t>については、年間を通じて</a:t>
          </a:r>
          <a:r>
            <a:rPr lang="en-US" altLang="ja-JP" sz="900" b="0" i="0" baseline="0">
              <a:solidFill>
                <a:sysClr val="windowText" lastClr="000000"/>
              </a:solidFill>
              <a:effectLst/>
              <a:latin typeface="+mn-lt"/>
              <a:ea typeface="+mn-ea"/>
              <a:cs typeface="+mn-cs"/>
            </a:rPr>
            <a:t>2,000</a:t>
          </a:r>
          <a:r>
            <a:rPr lang="ja-JP" altLang="en-US" sz="900" b="0" i="0" baseline="0">
              <a:solidFill>
                <a:sysClr val="windowText" lastClr="000000"/>
              </a:solidFill>
              <a:effectLst/>
              <a:latin typeface="+mn-lt"/>
              <a:ea typeface="+mn-ea"/>
              <a:cs typeface="+mn-cs"/>
            </a:rPr>
            <a:t>万人にものぼる</a:t>
          </a:r>
          <a:r>
            <a:rPr lang="ja-JP" altLang="ja-JP" sz="900" b="0" i="0" baseline="0">
              <a:solidFill>
                <a:sysClr val="windowText" lastClr="000000"/>
              </a:solidFill>
              <a:effectLst/>
              <a:latin typeface="+mn-lt"/>
              <a:ea typeface="+mn-ea"/>
              <a:cs typeface="+mn-cs"/>
            </a:rPr>
            <a:t>観光客に対応するために行うごみ処理施設、下水道施設の整備や消防力の</a:t>
          </a:r>
          <a:r>
            <a:rPr lang="ja-JP" altLang="en-US" sz="900" b="0" i="0" baseline="0">
              <a:solidFill>
                <a:sysClr val="windowText" lastClr="000000"/>
              </a:solidFill>
              <a:effectLst/>
              <a:latin typeface="+mn-lt"/>
              <a:ea typeface="+mn-ea"/>
              <a:cs typeface="+mn-cs"/>
            </a:rPr>
            <a:t>強化</a:t>
          </a:r>
          <a:r>
            <a:rPr lang="ja-JP" altLang="ja-JP" sz="900" b="0" i="0" baseline="0">
              <a:solidFill>
                <a:sysClr val="windowText" lastClr="000000"/>
              </a:solidFill>
              <a:effectLst/>
              <a:latin typeface="+mn-lt"/>
              <a:ea typeface="+mn-ea"/>
              <a:cs typeface="+mn-cs"/>
            </a:rPr>
            <a:t>にかかる負担</a:t>
          </a:r>
          <a:r>
            <a:rPr lang="ja-JP" altLang="en-US" sz="900" b="0" i="0" baseline="0">
              <a:solidFill>
                <a:sysClr val="windowText" lastClr="000000"/>
              </a:solidFill>
              <a:effectLst/>
              <a:latin typeface="+mn-lt"/>
              <a:ea typeface="+mn-ea"/>
              <a:cs typeface="+mn-cs"/>
            </a:rPr>
            <a:t>が</a:t>
          </a:r>
          <a:r>
            <a:rPr lang="ja-JP" altLang="ja-JP" sz="900" b="0" i="0" baseline="0">
              <a:solidFill>
                <a:sysClr val="windowText" lastClr="000000"/>
              </a:solidFill>
              <a:effectLst/>
              <a:latin typeface="+mn-lt"/>
              <a:ea typeface="+mn-ea"/>
              <a:cs typeface="+mn-cs"/>
            </a:rPr>
            <a:t>大きく、劇的な数値の改善は難しい状況にある。平成</a:t>
          </a:r>
          <a:r>
            <a:rPr lang="en-US" altLang="ja-JP" sz="900" b="0" i="0" baseline="0">
              <a:solidFill>
                <a:sysClr val="windowText" lastClr="000000"/>
              </a:solidFill>
              <a:effectLst/>
              <a:latin typeface="+mn-lt"/>
              <a:ea typeface="+mn-ea"/>
              <a:cs typeface="+mn-cs"/>
            </a:rPr>
            <a:t>28</a:t>
          </a:r>
          <a:r>
            <a:rPr lang="ja-JP" altLang="ja-JP" sz="900" b="0" i="0" baseline="0">
              <a:solidFill>
                <a:sysClr val="windowText" lastClr="000000"/>
              </a:solidFill>
              <a:effectLst/>
              <a:latin typeface="+mn-lt"/>
              <a:ea typeface="+mn-ea"/>
              <a:cs typeface="+mn-cs"/>
            </a:rPr>
            <a:t>年度は対前年度</a:t>
          </a:r>
          <a:r>
            <a:rPr lang="en-US" altLang="ja-JP" sz="900" b="0" i="0" baseline="0">
              <a:solidFill>
                <a:sysClr val="windowText" lastClr="000000"/>
              </a:solidFill>
              <a:effectLst/>
              <a:latin typeface="+mn-lt"/>
              <a:ea typeface="+mn-ea"/>
              <a:cs typeface="+mn-cs"/>
            </a:rPr>
            <a:t>0.9</a:t>
          </a:r>
          <a:r>
            <a:rPr lang="ja-JP" altLang="ja-JP" sz="900" b="0" i="0" baseline="0">
              <a:solidFill>
                <a:sysClr val="windowText" lastClr="000000"/>
              </a:solidFill>
              <a:effectLst/>
              <a:latin typeface="+mn-lt"/>
              <a:ea typeface="+mn-ea"/>
              <a:cs typeface="+mn-cs"/>
            </a:rPr>
            <a:t>ポイント増となった。</a:t>
          </a:r>
          <a:r>
            <a:rPr lang="ja-JP" altLang="en-US" sz="900" b="0" i="0" baseline="0">
              <a:solidFill>
                <a:sysClr val="windowText" lastClr="000000"/>
              </a:solidFill>
              <a:effectLst/>
              <a:latin typeface="+mn-lt"/>
              <a:ea typeface="+mn-ea"/>
              <a:cs typeface="+mn-cs"/>
            </a:rPr>
            <a:t>実質公債費比率は３か年平均で測定するため、平成</a:t>
          </a:r>
          <a:r>
            <a:rPr lang="en-US" altLang="ja-JP" sz="900" b="0" i="0" baseline="0">
              <a:solidFill>
                <a:sysClr val="windowText" lastClr="000000"/>
              </a:solidFill>
              <a:effectLst/>
              <a:latin typeface="+mn-lt"/>
              <a:ea typeface="+mn-ea"/>
              <a:cs typeface="+mn-cs"/>
            </a:rPr>
            <a:t>25</a:t>
          </a:r>
          <a:r>
            <a:rPr lang="ja-JP" altLang="en-US" sz="900" b="0" i="0" baseline="0">
              <a:solidFill>
                <a:sysClr val="windowText" lastClr="000000"/>
              </a:solidFill>
              <a:effectLst/>
              <a:latin typeface="+mn-lt"/>
              <a:ea typeface="+mn-ea"/>
              <a:cs typeface="+mn-cs"/>
            </a:rPr>
            <a:t>年度と平成</a:t>
          </a:r>
          <a:r>
            <a:rPr lang="en-US" altLang="ja-JP" sz="900" b="0" i="0" baseline="0">
              <a:solidFill>
                <a:sysClr val="windowText" lastClr="000000"/>
              </a:solidFill>
              <a:effectLst/>
              <a:latin typeface="+mn-lt"/>
              <a:ea typeface="+mn-ea"/>
              <a:cs typeface="+mn-cs"/>
            </a:rPr>
            <a:t>28</a:t>
          </a:r>
          <a:r>
            <a:rPr lang="ja-JP" altLang="en-US" sz="900" b="0" i="0" baseline="0">
              <a:solidFill>
                <a:sysClr val="windowText" lastClr="000000"/>
              </a:solidFill>
              <a:effectLst/>
              <a:latin typeface="+mn-lt"/>
              <a:ea typeface="+mn-ea"/>
              <a:cs typeface="+mn-cs"/>
            </a:rPr>
            <a:t>年度の単年の数値を比較することとなる。平成</a:t>
          </a:r>
          <a:r>
            <a:rPr lang="en-US" altLang="ja-JP" sz="900" b="0" i="0" baseline="0">
              <a:solidFill>
                <a:sysClr val="windowText" lastClr="000000"/>
              </a:solidFill>
              <a:effectLst/>
              <a:latin typeface="+mn-lt"/>
              <a:ea typeface="+mn-ea"/>
              <a:cs typeface="+mn-cs"/>
            </a:rPr>
            <a:t>25</a:t>
          </a:r>
          <a:r>
            <a:rPr lang="ja-JP" altLang="en-US" sz="900" b="0" i="0" baseline="0">
              <a:solidFill>
                <a:sysClr val="windowText" lastClr="000000"/>
              </a:solidFill>
              <a:effectLst/>
              <a:latin typeface="+mn-lt"/>
              <a:ea typeface="+mn-ea"/>
              <a:cs typeface="+mn-cs"/>
            </a:rPr>
            <a:t>年度と平成</a:t>
          </a:r>
          <a:r>
            <a:rPr lang="en-US" altLang="ja-JP" sz="900" b="0" i="0" baseline="0">
              <a:solidFill>
                <a:sysClr val="windowText" lastClr="000000"/>
              </a:solidFill>
              <a:effectLst/>
              <a:latin typeface="+mn-lt"/>
              <a:ea typeface="+mn-ea"/>
              <a:cs typeface="+mn-cs"/>
            </a:rPr>
            <a:t>28</a:t>
          </a:r>
          <a:r>
            <a:rPr lang="ja-JP" altLang="en-US" sz="900" b="0" i="0" baseline="0">
              <a:solidFill>
                <a:sysClr val="windowText" lastClr="000000"/>
              </a:solidFill>
              <a:effectLst/>
              <a:latin typeface="+mn-lt"/>
              <a:ea typeface="+mn-ea"/>
              <a:cs typeface="+mn-cs"/>
            </a:rPr>
            <a:t>年度を比較したところ、平成</a:t>
          </a:r>
          <a:r>
            <a:rPr lang="en-US" altLang="ja-JP" sz="900" b="0" i="0" baseline="0">
              <a:solidFill>
                <a:sysClr val="windowText" lastClr="000000"/>
              </a:solidFill>
              <a:effectLst/>
              <a:latin typeface="+mn-lt"/>
              <a:ea typeface="+mn-ea"/>
              <a:cs typeface="+mn-cs"/>
            </a:rPr>
            <a:t>26</a:t>
          </a:r>
          <a:r>
            <a:rPr lang="ja-JP" altLang="en-US" sz="900" b="0" i="0" baseline="0">
              <a:solidFill>
                <a:sysClr val="windowText" lastClr="000000"/>
              </a:solidFill>
              <a:effectLst/>
              <a:latin typeface="+mn-lt"/>
              <a:ea typeface="+mn-ea"/>
              <a:cs typeface="+mn-cs"/>
            </a:rPr>
            <a:t>年度から第三セクター等改革推進債の返済が始まったことによる元利償還金の増加、及び算入公債費が増加したことによる償還に要する経費の増加により、分子が増加した。一方、分母である標準財政規模は減少となった。結果として、分子が増加し、分母が減少することとなったので、実質公債費率は増加した。</a:t>
          </a:r>
        </a:p>
        <a:p>
          <a:pPr rtl="0"/>
          <a:r>
            <a:rPr lang="ja-JP" altLang="ja-JP" sz="900" b="0" i="0" baseline="0">
              <a:solidFill>
                <a:sysClr val="windowText" lastClr="000000"/>
              </a:solidFill>
              <a:effectLst/>
              <a:latin typeface="+mn-lt"/>
              <a:ea typeface="+mn-ea"/>
              <a:cs typeface="+mn-cs"/>
            </a:rPr>
            <a:t>　</a:t>
          </a:r>
          <a:r>
            <a:rPr lang="ja-JP" altLang="en-US" sz="900" b="0" i="0" baseline="0">
              <a:solidFill>
                <a:sysClr val="windowText" lastClr="000000"/>
              </a:solidFill>
              <a:effectLst/>
              <a:latin typeface="+mn-lt"/>
              <a:ea typeface="+mn-ea"/>
              <a:cs typeface="+mn-cs"/>
            </a:rPr>
            <a:t>公共施設の老朽化への対応などに伴い、今後も起債を行う必要性が高まるが、</a:t>
          </a:r>
          <a:r>
            <a:rPr lang="ja-JP" altLang="ja-JP" sz="900" b="0" i="0" baseline="0">
              <a:solidFill>
                <a:sysClr val="windowText" lastClr="000000"/>
              </a:solidFill>
              <a:effectLst/>
              <a:latin typeface="+mn-lt"/>
              <a:ea typeface="+mn-ea"/>
              <a:cs typeface="+mn-cs"/>
            </a:rPr>
            <a:t>税収の減や臨時財政対策債発行可能額の算定方法の変更など実質公債費比率を悪化させる要素が多い中にあって、</a:t>
          </a:r>
          <a:r>
            <a:rPr lang="ja-JP" altLang="en-US" sz="900" b="0" i="0" baseline="0">
              <a:solidFill>
                <a:sysClr val="windowText" lastClr="000000"/>
              </a:solidFill>
              <a:effectLst/>
              <a:latin typeface="+mn-lt"/>
              <a:ea typeface="+mn-ea"/>
              <a:cs typeface="+mn-cs"/>
            </a:rPr>
            <a:t>地方債の発行と償還のバランス等への適切な対応をとるよう</a:t>
          </a:r>
          <a:r>
            <a:rPr lang="ja-JP" altLang="ja-JP" sz="900" b="0" i="0" baseline="0">
              <a:solidFill>
                <a:sysClr val="windowText" lastClr="000000"/>
              </a:solidFill>
              <a:effectLst/>
              <a:latin typeface="+mn-lt"/>
              <a:ea typeface="+mn-ea"/>
              <a:cs typeface="+mn-cs"/>
            </a:rPr>
            <a:t>努めていく。</a:t>
          </a:r>
          <a:endParaRPr lang="ja-JP" altLang="ja-JP" sz="9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104902</xdr:rowOff>
    </xdr:to>
    <xdr:cxnSp macro="">
      <xdr:nvCxnSpPr>
        <xdr:cNvPr id="373" name="直線コネクタ 372"/>
        <xdr:cNvCxnSpPr/>
      </xdr:nvCxnSpPr>
      <xdr:spPr>
        <a:xfrm>
          <a:off x="16179800" y="73903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64008</xdr:rowOff>
    </xdr:from>
    <xdr:to>
      <xdr:col>23</xdr:col>
      <xdr:colOff>406400</xdr:colOff>
      <xdr:row>43</xdr:row>
      <xdr:rowOff>18034</xdr:rowOff>
    </xdr:to>
    <xdr:cxnSp macro="">
      <xdr:nvCxnSpPr>
        <xdr:cNvPr id="376" name="直線コネクタ 375"/>
        <xdr:cNvCxnSpPr/>
      </xdr:nvCxnSpPr>
      <xdr:spPr>
        <a:xfrm>
          <a:off x="15290800" y="726490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64008</xdr:rowOff>
    </xdr:to>
    <xdr:cxnSp macro="">
      <xdr:nvCxnSpPr>
        <xdr:cNvPr id="379" name="直線コネクタ 378"/>
        <xdr:cNvCxnSpPr/>
      </xdr:nvCxnSpPr>
      <xdr:spPr>
        <a:xfrm>
          <a:off x="14401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129286</xdr:rowOff>
    </xdr:to>
    <xdr:cxnSp macro="">
      <xdr:nvCxnSpPr>
        <xdr:cNvPr id="382" name="直線コネクタ 381"/>
        <xdr:cNvCxnSpPr/>
      </xdr:nvCxnSpPr>
      <xdr:spPr>
        <a:xfrm>
          <a:off x="13512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54102</xdr:rowOff>
    </xdr:from>
    <xdr:to>
      <xdr:col>24</xdr:col>
      <xdr:colOff>609600</xdr:colOff>
      <xdr:row>43</xdr:row>
      <xdr:rowOff>155702</xdr:rowOff>
    </xdr:to>
    <xdr:sp macro="" textlink="">
      <xdr:nvSpPr>
        <xdr:cNvPr id="392" name="円/楕円 391"/>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26179</xdr:rowOff>
    </xdr:from>
    <xdr:ext cx="762000" cy="259045"/>
    <xdr:sp macro="" textlink="">
      <xdr:nvSpPr>
        <xdr:cNvPr id="393"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138684</xdr:rowOff>
    </xdr:from>
    <xdr:to>
      <xdr:col>23</xdr:col>
      <xdr:colOff>457200</xdr:colOff>
      <xdr:row>43</xdr:row>
      <xdr:rowOff>68834</xdr:rowOff>
    </xdr:to>
    <xdr:sp macro="" textlink="">
      <xdr:nvSpPr>
        <xdr:cNvPr id="394" name="円/楕円 393"/>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53611</xdr:rowOff>
    </xdr:from>
    <xdr:ext cx="736600" cy="259045"/>
    <xdr:sp macro="" textlink="">
      <xdr:nvSpPr>
        <xdr:cNvPr id="395" name="テキスト ボックス 394"/>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6" name="円/楕円 395"/>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97" name="テキスト ボックス 396"/>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398" name="円/楕円 397"/>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99" name="テキスト ボックス 398"/>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0" name="円/楕円 399"/>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1" name="テキスト ボックス 400"/>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28</a:t>
          </a:r>
          <a:r>
            <a:rPr lang="ja-JP" altLang="ja-JP" sz="1100" b="0" i="0" baseline="0">
              <a:solidFill>
                <a:sysClr val="windowText" lastClr="000000"/>
              </a:solidFill>
              <a:effectLst/>
              <a:latin typeface="+mn-lt"/>
              <a:ea typeface="+mn-ea"/>
              <a:cs typeface="+mn-cs"/>
            </a:rPr>
            <a:t>年度は前年度比</a:t>
          </a:r>
          <a:r>
            <a:rPr lang="en-US" altLang="ja-JP" sz="1100" b="0" i="0" baseline="0">
              <a:solidFill>
                <a:sysClr val="windowText" lastClr="000000"/>
              </a:solidFill>
              <a:effectLst/>
              <a:latin typeface="+mn-lt"/>
              <a:ea typeface="+mn-ea"/>
              <a:cs typeface="+mn-cs"/>
            </a:rPr>
            <a:t>13.6</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endParaRPr lang="ja-JP" altLang="ja-JP" sz="11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将来負担額は、</a:t>
          </a:r>
          <a:r>
            <a:rPr lang="ja-JP" altLang="en-US" sz="1100" b="0" i="0" baseline="0">
              <a:solidFill>
                <a:sysClr val="windowText" lastClr="000000"/>
              </a:solidFill>
              <a:effectLst/>
              <a:latin typeface="+mn-lt"/>
              <a:ea typeface="+mn-ea"/>
              <a:cs typeface="+mn-cs"/>
            </a:rPr>
            <a:t>地方債現在高の減少（▲</a:t>
          </a:r>
          <a:r>
            <a:rPr lang="en-US" altLang="ja-JP" sz="1100" b="0" i="0" baseline="0">
              <a:solidFill>
                <a:sysClr val="windowText" lastClr="000000"/>
              </a:solidFill>
              <a:effectLst/>
              <a:latin typeface="+mn-lt"/>
              <a:ea typeface="+mn-ea"/>
              <a:cs typeface="+mn-cs"/>
            </a:rPr>
            <a:t>526,554</a:t>
          </a:r>
          <a:r>
            <a:rPr lang="ja-JP" altLang="en-US" sz="1100" b="0" i="0" baseline="0">
              <a:solidFill>
                <a:sysClr val="windowText" lastClr="000000"/>
              </a:solidFill>
              <a:effectLst/>
              <a:latin typeface="+mn-lt"/>
              <a:ea typeface="+mn-ea"/>
              <a:cs typeface="+mn-cs"/>
            </a:rPr>
            <a:t>千円）及び退職手当負担見込額の減少（▲</a:t>
          </a:r>
          <a:r>
            <a:rPr lang="en-US" altLang="ja-JP" sz="1100" b="0" i="0" baseline="0">
              <a:solidFill>
                <a:sysClr val="windowText" lastClr="000000"/>
              </a:solidFill>
              <a:effectLst/>
              <a:latin typeface="+mn-lt"/>
              <a:ea typeface="+mn-ea"/>
              <a:cs typeface="+mn-cs"/>
            </a:rPr>
            <a:t>4,676</a:t>
          </a:r>
          <a:r>
            <a:rPr lang="ja-JP" altLang="en-US" sz="1100" b="0" i="0" baseline="0">
              <a:solidFill>
                <a:sysClr val="windowText" lastClr="000000"/>
              </a:solidFill>
              <a:effectLst/>
              <a:latin typeface="+mn-lt"/>
              <a:ea typeface="+mn-ea"/>
              <a:cs typeface="+mn-cs"/>
            </a:rPr>
            <a:t>千円）により、大幅減（▲</a:t>
          </a:r>
          <a:r>
            <a:rPr lang="en-US" altLang="ja-JP" sz="1100" b="0" i="0" baseline="0">
              <a:solidFill>
                <a:sysClr val="windowText" lastClr="000000"/>
              </a:solidFill>
              <a:effectLst/>
              <a:latin typeface="+mn-lt"/>
              <a:ea typeface="+mn-ea"/>
              <a:cs typeface="+mn-cs"/>
            </a:rPr>
            <a:t>442,136</a:t>
          </a:r>
          <a:r>
            <a:rPr lang="ja-JP" altLang="en-US" sz="1100" b="0" i="0" baseline="0">
              <a:solidFill>
                <a:sysClr val="windowText" lastClr="000000"/>
              </a:solidFill>
              <a:effectLst/>
              <a:latin typeface="+mn-lt"/>
              <a:ea typeface="+mn-ea"/>
              <a:cs typeface="+mn-cs"/>
            </a:rPr>
            <a:t>千円）となった。地方債現在高の減少は、総合体育館建設事業などの借入額及び借入利率の高い起債の償還が完了したためである。退職手当負担見込額の減少は、一般職の人数減少に伴うものである。また、</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年度はふるさと納税寄付金により、充当可能基金が大幅増（＋</a:t>
          </a:r>
          <a:r>
            <a:rPr lang="en-US" altLang="ja-JP" sz="1100" b="0" i="0" baseline="0">
              <a:solidFill>
                <a:sysClr val="windowText" lastClr="000000"/>
              </a:solidFill>
              <a:effectLst/>
              <a:latin typeface="+mn-lt"/>
              <a:ea typeface="+mn-ea"/>
              <a:cs typeface="+mn-cs"/>
            </a:rPr>
            <a:t>530,919</a:t>
          </a:r>
          <a:r>
            <a:rPr lang="ja-JP" altLang="en-US" sz="1100" b="0" i="0" baseline="0">
              <a:solidFill>
                <a:sysClr val="windowText" lastClr="000000"/>
              </a:solidFill>
              <a:effectLst/>
              <a:latin typeface="+mn-lt"/>
              <a:ea typeface="+mn-ea"/>
              <a:cs typeface="+mn-cs"/>
            </a:rPr>
            <a:t>千円）となったことに伴い、充当可能財源も大幅増となった。これらの要因により、将来負担比率は大幅減となった。</a:t>
          </a:r>
          <a:endParaRPr lang="ja-JP" altLang="ja-JP" sz="11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26966</xdr:rowOff>
    </xdr:from>
    <xdr:to>
      <xdr:col>24</xdr:col>
      <xdr:colOff>558800</xdr:colOff>
      <xdr:row>18</xdr:row>
      <xdr:rowOff>136356</xdr:rowOff>
    </xdr:to>
    <xdr:cxnSp macro="">
      <xdr:nvCxnSpPr>
        <xdr:cNvPr id="435" name="直線コネクタ 434"/>
        <xdr:cNvCxnSpPr/>
      </xdr:nvCxnSpPr>
      <xdr:spPr>
        <a:xfrm flipV="1">
          <a:off x="16179800" y="3113066"/>
          <a:ext cx="8382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118660</xdr:rowOff>
    </xdr:from>
    <xdr:to>
      <xdr:col>23</xdr:col>
      <xdr:colOff>406400</xdr:colOff>
      <xdr:row>18</xdr:row>
      <xdr:rowOff>136356</xdr:rowOff>
    </xdr:to>
    <xdr:cxnSp macro="">
      <xdr:nvCxnSpPr>
        <xdr:cNvPr id="438" name="直線コネクタ 437"/>
        <xdr:cNvCxnSpPr/>
      </xdr:nvCxnSpPr>
      <xdr:spPr>
        <a:xfrm>
          <a:off x="15290800" y="3204760"/>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118660</xdr:rowOff>
    </xdr:from>
    <xdr:to>
      <xdr:col>22</xdr:col>
      <xdr:colOff>203200</xdr:colOff>
      <xdr:row>19</xdr:row>
      <xdr:rowOff>85556</xdr:rowOff>
    </xdr:to>
    <xdr:cxnSp macro="">
      <xdr:nvCxnSpPr>
        <xdr:cNvPr id="441" name="直線コネクタ 440"/>
        <xdr:cNvCxnSpPr/>
      </xdr:nvCxnSpPr>
      <xdr:spPr>
        <a:xfrm flipV="1">
          <a:off x="14401800" y="3204760"/>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85556</xdr:rowOff>
    </xdr:from>
    <xdr:to>
      <xdr:col>21</xdr:col>
      <xdr:colOff>0</xdr:colOff>
      <xdr:row>19</xdr:row>
      <xdr:rowOff>91186</xdr:rowOff>
    </xdr:to>
    <xdr:cxnSp macro="">
      <xdr:nvCxnSpPr>
        <xdr:cNvPr id="444" name="直線コネクタ 443"/>
        <xdr:cNvCxnSpPr/>
      </xdr:nvCxnSpPr>
      <xdr:spPr>
        <a:xfrm flipV="1">
          <a:off x="13512800" y="334310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147616</xdr:rowOff>
    </xdr:from>
    <xdr:to>
      <xdr:col>24</xdr:col>
      <xdr:colOff>609600</xdr:colOff>
      <xdr:row>18</xdr:row>
      <xdr:rowOff>77766</xdr:rowOff>
    </xdr:to>
    <xdr:sp macro="" textlink="">
      <xdr:nvSpPr>
        <xdr:cNvPr id="454" name="円/楕円 453"/>
        <xdr:cNvSpPr/>
      </xdr:nvSpPr>
      <xdr:spPr>
        <a:xfrm>
          <a:off x="169672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119693</xdr:rowOff>
    </xdr:from>
    <xdr:ext cx="762000" cy="259045"/>
    <xdr:sp macro="" textlink="">
      <xdr:nvSpPr>
        <xdr:cNvPr id="455" name="将来負担の状況該当値テキスト"/>
        <xdr:cNvSpPr txBox="1"/>
      </xdr:nvSpPr>
      <xdr:spPr>
        <a:xfrm>
          <a:off x="17106900" y="303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85556</xdr:rowOff>
    </xdr:from>
    <xdr:to>
      <xdr:col>23</xdr:col>
      <xdr:colOff>457200</xdr:colOff>
      <xdr:row>19</xdr:row>
      <xdr:rowOff>15706</xdr:rowOff>
    </xdr:to>
    <xdr:sp macro="" textlink="">
      <xdr:nvSpPr>
        <xdr:cNvPr id="456" name="円/楕円 455"/>
        <xdr:cNvSpPr/>
      </xdr:nvSpPr>
      <xdr:spPr>
        <a:xfrm>
          <a:off x="16129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483</xdr:rowOff>
    </xdr:from>
    <xdr:ext cx="736600" cy="259045"/>
    <xdr:sp macro="" textlink="">
      <xdr:nvSpPr>
        <xdr:cNvPr id="457" name="テキスト ボックス 456"/>
        <xdr:cNvSpPr txBox="1"/>
      </xdr:nvSpPr>
      <xdr:spPr>
        <a:xfrm>
          <a:off x="15798800" y="325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67860</xdr:rowOff>
    </xdr:from>
    <xdr:to>
      <xdr:col>22</xdr:col>
      <xdr:colOff>254000</xdr:colOff>
      <xdr:row>18</xdr:row>
      <xdr:rowOff>169460</xdr:rowOff>
    </xdr:to>
    <xdr:sp macro="" textlink="">
      <xdr:nvSpPr>
        <xdr:cNvPr id="458" name="円/楕円 457"/>
        <xdr:cNvSpPr/>
      </xdr:nvSpPr>
      <xdr:spPr>
        <a:xfrm>
          <a:off x="15240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154237</xdr:rowOff>
    </xdr:from>
    <xdr:ext cx="762000" cy="259045"/>
    <xdr:sp macro="" textlink="">
      <xdr:nvSpPr>
        <xdr:cNvPr id="459" name="テキスト ボックス 458"/>
        <xdr:cNvSpPr txBox="1"/>
      </xdr:nvSpPr>
      <xdr:spPr>
        <a:xfrm>
          <a:off x="14909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34756</xdr:rowOff>
    </xdr:from>
    <xdr:to>
      <xdr:col>21</xdr:col>
      <xdr:colOff>50800</xdr:colOff>
      <xdr:row>19</xdr:row>
      <xdr:rowOff>136356</xdr:rowOff>
    </xdr:to>
    <xdr:sp macro="" textlink="">
      <xdr:nvSpPr>
        <xdr:cNvPr id="460" name="円/楕円 459"/>
        <xdr:cNvSpPr/>
      </xdr:nvSpPr>
      <xdr:spPr>
        <a:xfrm>
          <a:off x="14351000" y="3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121133</xdr:rowOff>
    </xdr:from>
    <xdr:ext cx="762000" cy="259045"/>
    <xdr:sp macro="" textlink="">
      <xdr:nvSpPr>
        <xdr:cNvPr id="461" name="テキスト ボックス 460"/>
        <xdr:cNvSpPr txBox="1"/>
      </xdr:nvSpPr>
      <xdr:spPr>
        <a:xfrm>
          <a:off x="14020800" y="337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40386</xdr:rowOff>
    </xdr:from>
    <xdr:to>
      <xdr:col>19</xdr:col>
      <xdr:colOff>533400</xdr:colOff>
      <xdr:row>19</xdr:row>
      <xdr:rowOff>141986</xdr:rowOff>
    </xdr:to>
    <xdr:sp macro="" textlink="">
      <xdr:nvSpPr>
        <xdr:cNvPr id="462" name="円/楕円 461"/>
        <xdr:cNvSpPr/>
      </xdr:nvSpPr>
      <xdr:spPr>
        <a:xfrm>
          <a:off x="13462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126763</xdr:rowOff>
    </xdr:from>
    <xdr:ext cx="762000" cy="259045"/>
    <xdr:sp macro="" textlink="">
      <xdr:nvSpPr>
        <xdr:cNvPr id="463" name="テキスト ボックス 462"/>
        <xdr:cNvSpPr txBox="1"/>
      </xdr:nvSpPr>
      <xdr:spPr>
        <a:xfrm>
          <a:off x="13131800" y="33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山岳地域に集落が点在するという地形により出張所などに勤務する職員を多く必要とするため県内、全国市町村平均値を大きく上回り、類似団体との比較においても昨年度に引き続き最も低い順位となった。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職員給は</a:t>
          </a:r>
          <a:r>
            <a:rPr lang="ja-JP" altLang="en-US" sz="1100" b="0" i="0" baseline="0">
              <a:solidFill>
                <a:sysClr val="windowText" lastClr="000000"/>
              </a:solidFill>
              <a:effectLst/>
              <a:latin typeface="+mn-lt"/>
              <a:ea typeface="+mn-ea"/>
              <a:cs typeface="+mn-cs"/>
            </a:rPr>
            <a:t>年齢層が若くなっていること等</a:t>
          </a:r>
          <a:r>
            <a:rPr lang="ja-JP" altLang="ja-JP" sz="1100" b="0" i="0" baseline="0">
              <a:solidFill>
                <a:sysClr val="windowText" lastClr="000000"/>
              </a:solidFill>
              <a:effectLst/>
              <a:latin typeface="+mn-lt"/>
              <a:ea typeface="+mn-ea"/>
              <a:cs typeface="+mn-cs"/>
            </a:rPr>
            <a:t>により</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傾向が続いてい</a:t>
          </a:r>
          <a:r>
            <a:rPr lang="ja-JP" altLang="en-US"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年度においては、職員給</a:t>
          </a:r>
          <a:r>
            <a:rPr lang="ja-JP" altLang="en-US" sz="1100" b="0" i="0" baseline="0">
              <a:solidFill>
                <a:sysClr val="windowText" lastClr="000000"/>
              </a:solidFill>
              <a:effectLst/>
              <a:latin typeface="+mn-lt"/>
              <a:ea typeface="+mn-ea"/>
              <a:cs typeface="+mn-cs"/>
            </a:rPr>
            <a:t>等の増</a:t>
          </a:r>
          <a:r>
            <a:rPr lang="ja-JP" altLang="ja-JP" sz="1100" b="0" i="0" baseline="0">
              <a:solidFill>
                <a:sysClr val="windowText" lastClr="000000"/>
              </a:solidFill>
              <a:effectLst/>
              <a:latin typeface="+mn-lt"/>
              <a:ea typeface="+mn-ea"/>
              <a:cs typeface="+mn-cs"/>
            </a:rPr>
            <a:t>により、人件費</a:t>
          </a:r>
          <a:r>
            <a:rPr lang="ja-JP" altLang="en-US" sz="1100" b="0" i="0" baseline="0">
              <a:solidFill>
                <a:sysClr val="windowText" lastClr="000000"/>
              </a:solidFill>
              <a:effectLst/>
              <a:latin typeface="+mn-lt"/>
              <a:ea typeface="+mn-ea"/>
              <a:cs typeface="+mn-cs"/>
            </a:rPr>
            <a:t>充当一般財源が</a:t>
          </a:r>
          <a:r>
            <a:rPr lang="en-US" altLang="ja-JP" sz="1100" b="0" i="0" baseline="0">
              <a:solidFill>
                <a:sysClr val="windowText" lastClr="000000"/>
              </a:solidFill>
              <a:effectLst/>
              <a:latin typeface="+mn-lt"/>
              <a:ea typeface="+mn-ea"/>
              <a:cs typeface="+mn-cs"/>
            </a:rPr>
            <a:t>50,431</a:t>
          </a:r>
          <a:r>
            <a:rPr lang="ja-JP" altLang="en-US" sz="1100" b="0" i="0" baseline="0">
              <a:solidFill>
                <a:sysClr val="windowText" lastClr="000000"/>
              </a:solidFill>
              <a:effectLst/>
              <a:latin typeface="+mn-lt"/>
              <a:ea typeface="+mn-ea"/>
              <a:cs typeface="+mn-cs"/>
            </a:rPr>
            <a:t>千円増となったため、</a:t>
          </a:r>
          <a:r>
            <a:rPr lang="ja-JP" altLang="ja-JP" sz="1100" b="0" i="0" baseline="0">
              <a:solidFill>
                <a:sysClr val="windowText" lastClr="000000"/>
              </a:solidFill>
              <a:effectLst/>
              <a:latin typeface="+mn-lt"/>
              <a:ea typeface="+mn-ea"/>
              <a:cs typeface="+mn-cs"/>
            </a:rPr>
            <a:t>経常一般財源における</a:t>
          </a:r>
          <a:r>
            <a:rPr lang="ja-JP" altLang="en-US" sz="1100" b="0" i="0" baseline="0">
              <a:solidFill>
                <a:sysClr val="windowText" lastClr="000000"/>
              </a:solidFill>
              <a:effectLst/>
              <a:latin typeface="+mn-lt"/>
              <a:ea typeface="+mn-ea"/>
              <a:cs typeface="+mn-cs"/>
            </a:rPr>
            <a:t>人件費</a:t>
          </a:r>
          <a:r>
            <a:rPr lang="ja-JP" altLang="ja-JP" sz="1100" b="0" i="0" baseline="0">
              <a:solidFill>
                <a:sysClr val="windowText" lastClr="000000"/>
              </a:solidFill>
              <a:effectLst/>
              <a:latin typeface="+mn-lt"/>
              <a:ea typeface="+mn-ea"/>
              <a:cs typeface="+mn-cs"/>
            </a:rPr>
            <a:t>の割合は増となった。</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42418</xdr:rowOff>
    </xdr:from>
    <xdr:to>
      <xdr:col>7</xdr:col>
      <xdr:colOff>15875</xdr:colOff>
      <xdr:row>41</xdr:row>
      <xdr:rowOff>101854</xdr:rowOff>
    </xdr:to>
    <xdr:cxnSp macro="">
      <xdr:nvCxnSpPr>
        <xdr:cNvPr id="64" name="直線コネクタ 63"/>
        <xdr:cNvCxnSpPr/>
      </xdr:nvCxnSpPr>
      <xdr:spPr>
        <a:xfrm>
          <a:off x="3987800" y="70718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42418</xdr:rowOff>
    </xdr:from>
    <xdr:to>
      <xdr:col>5</xdr:col>
      <xdr:colOff>549275</xdr:colOff>
      <xdr:row>41</xdr:row>
      <xdr:rowOff>51562</xdr:rowOff>
    </xdr:to>
    <xdr:cxnSp macro="">
      <xdr:nvCxnSpPr>
        <xdr:cNvPr id="67" name="直線コネクタ 66"/>
        <xdr:cNvCxnSpPr/>
      </xdr:nvCxnSpPr>
      <xdr:spPr>
        <a:xfrm flipV="1">
          <a:off x="3098800" y="7071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51562</xdr:rowOff>
    </xdr:from>
    <xdr:to>
      <xdr:col>4</xdr:col>
      <xdr:colOff>346075</xdr:colOff>
      <xdr:row>41</xdr:row>
      <xdr:rowOff>51562</xdr:rowOff>
    </xdr:to>
    <xdr:cxnSp macro="">
      <xdr:nvCxnSpPr>
        <xdr:cNvPr id="70" name="直線コネクタ 69"/>
        <xdr:cNvCxnSpPr/>
      </xdr:nvCxnSpPr>
      <xdr:spPr>
        <a:xfrm>
          <a:off x="2209800" y="7081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51562</xdr:rowOff>
    </xdr:from>
    <xdr:to>
      <xdr:col>3</xdr:col>
      <xdr:colOff>142875</xdr:colOff>
      <xdr:row>41</xdr:row>
      <xdr:rowOff>165862</xdr:rowOff>
    </xdr:to>
    <xdr:cxnSp macro="">
      <xdr:nvCxnSpPr>
        <xdr:cNvPr id="73" name="直線コネクタ 72"/>
        <xdr:cNvCxnSpPr/>
      </xdr:nvCxnSpPr>
      <xdr:spPr>
        <a:xfrm flipV="1">
          <a:off x="1320800" y="70810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51054</xdr:rowOff>
    </xdr:from>
    <xdr:to>
      <xdr:col>7</xdr:col>
      <xdr:colOff>66675</xdr:colOff>
      <xdr:row>41</xdr:row>
      <xdr:rowOff>152654</xdr:rowOff>
    </xdr:to>
    <xdr:sp macro="" textlink="">
      <xdr:nvSpPr>
        <xdr:cNvPr id="83" name="円/楕円 82"/>
        <xdr:cNvSpPr/>
      </xdr:nvSpPr>
      <xdr:spPr>
        <a:xfrm>
          <a:off x="47752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131081</xdr:rowOff>
    </xdr:from>
    <xdr:ext cx="762000" cy="259045"/>
    <xdr:sp macro="" textlink="">
      <xdr:nvSpPr>
        <xdr:cNvPr id="84" name="人件費該当値テキスト"/>
        <xdr:cNvSpPr txBox="1"/>
      </xdr:nvSpPr>
      <xdr:spPr>
        <a:xfrm>
          <a:off x="4914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163068</xdr:rowOff>
    </xdr:from>
    <xdr:to>
      <xdr:col>5</xdr:col>
      <xdr:colOff>600075</xdr:colOff>
      <xdr:row>41</xdr:row>
      <xdr:rowOff>93218</xdr:rowOff>
    </xdr:to>
    <xdr:sp macro="" textlink="">
      <xdr:nvSpPr>
        <xdr:cNvPr id="85" name="円/楕円 84"/>
        <xdr:cNvSpPr/>
      </xdr:nvSpPr>
      <xdr:spPr>
        <a:xfrm>
          <a:off x="3937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77995</xdr:rowOff>
    </xdr:from>
    <xdr:ext cx="736600" cy="259045"/>
    <xdr:sp macro="" textlink="">
      <xdr:nvSpPr>
        <xdr:cNvPr id="86" name="テキスト ボックス 85"/>
        <xdr:cNvSpPr txBox="1"/>
      </xdr:nvSpPr>
      <xdr:spPr>
        <a:xfrm>
          <a:off x="3606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xdr:rowOff>
    </xdr:from>
    <xdr:to>
      <xdr:col>4</xdr:col>
      <xdr:colOff>396875</xdr:colOff>
      <xdr:row>41</xdr:row>
      <xdr:rowOff>102362</xdr:rowOff>
    </xdr:to>
    <xdr:sp macro="" textlink="">
      <xdr:nvSpPr>
        <xdr:cNvPr id="87" name="円/楕円 86"/>
        <xdr:cNvSpPr/>
      </xdr:nvSpPr>
      <xdr:spPr>
        <a:xfrm>
          <a:off x="3048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87139</xdr:rowOff>
    </xdr:from>
    <xdr:ext cx="762000" cy="259045"/>
    <xdr:sp macro="" textlink="">
      <xdr:nvSpPr>
        <xdr:cNvPr id="88" name="テキスト ボックス 87"/>
        <xdr:cNvSpPr txBox="1"/>
      </xdr:nvSpPr>
      <xdr:spPr>
        <a:xfrm>
          <a:off x="2717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762</xdr:rowOff>
    </xdr:from>
    <xdr:to>
      <xdr:col>3</xdr:col>
      <xdr:colOff>193675</xdr:colOff>
      <xdr:row>41</xdr:row>
      <xdr:rowOff>102362</xdr:rowOff>
    </xdr:to>
    <xdr:sp macro="" textlink="">
      <xdr:nvSpPr>
        <xdr:cNvPr id="89" name="円/楕円 88"/>
        <xdr:cNvSpPr/>
      </xdr:nvSpPr>
      <xdr:spPr>
        <a:xfrm>
          <a:off x="2159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87139</xdr:rowOff>
    </xdr:from>
    <xdr:ext cx="762000" cy="259045"/>
    <xdr:sp macro="" textlink="">
      <xdr:nvSpPr>
        <xdr:cNvPr id="90" name="テキスト ボックス 89"/>
        <xdr:cNvSpPr txBox="1"/>
      </xdr:nvSpPr>
      <xdr:spPr>
        <a:xfrm>
          <a:off x="1828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115062</xdr:rowOff>
    </xdr:from>
    <xdr:to>
      <xdr:col>1</xdr:col>
      <xdr:colOff>676275</xdr:colOff>
      <xdr:row>42</xdr:row>
      <xdr:rowOff>45212</xdr:rowOff>
    </xdr:to>
    <xdr:sp macro="" textlink="">
      <xdr:nvSpPr>
        <xdr:cNvPr id="91" name="円/楕円 90"/>
        <xdr:cNvSpPr/>
      </xdr:nvSpPr>
      <xdr:spPr>
        <a:xfrm>
          <a:off x="1270000" y="71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29989</xdr:rowOff>
    </xdr:from>
    <xdr:ext cx="762000" cy="259045"/>
    <xdr:sp macro="" textlink="">
      <xdr:nvSpPr>
        <xdr:cNvPr id="92" name="テキスト ボックス 91"/>
        <xdr:cNvSpPr txBox="1"/>
      </xdr:nvSpPr>
      <xdr:spPr>
        <a:xfrm>
          <a:off x="939800" y="72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24</a:t>
          </a:r>
          <a:r>
            <a:rPr lang="ja-JP" altLang="ja-JP" sz="1100" b="0" i="0" baseline="0">
              <a:solidFill>
                <a:schemeClr val="dk1"/>
              </a:solidFill>
              <a:effectLst/>
              <a:latin typeface="+mn-lt"/>
              <a:ea typeface="+mn-ea"/>
              <a:cs typeface="+mn-cs"/>
            </a:rPr>
            <a:t>年度以降ほぼ横ばいとなっていたが、</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今年度は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ポイント減となった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物件費の中では委託料がその多くを占めているが、その大半はごみ処理施設の維持管理など環境整備に要する経費であり、年間</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万人もの観光客に対応するため必要不可欠なものである。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住民及び観光客に十分なサービスを提供しつつ、事業等の見直しを推進し、経費の削減に努めていく。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73660</xdr:rowOff>
    </xdr:from>
    <xdr:to>
      <xdr:col>24</xdr:col>
      <xdr:colOff>31750</xdr:colOff>
      <xdr:row>20</xdr:row>
      <xdr:rowOff>104140</xdr:rowOff>
    </xdr:to>
    <xdr:cxnSp macro="">
      <xdr:nvCxnSpPr>
        <xdr:cNvPr id="125" name="直線コネクタ 124"/>
        <xdr:cNvCxnSpPr/>
      </xdr:nvCxnSpPr>
      <xdr:spPr>
        <a:xfrm flipV="1">
          <a:off x="15671800" y="3502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104140</xdr:rowOff>
    </xdr:from>
    <xdr:to>
      <xdr:col>22</xdr:col>
      <xdr:colOff>565150</xdr:colOff>
      <xdr:row>20</xdr:row>
      <xdr:rowOff>111760</xdr:rowOff>
    </xdr:to>
    <xdr:cxnSp macro="">
      <xdr:nvCxnSpPr>
        <xdr:cNvPr id="128" name="直線コネクタ 127"/>
        <xdr:cNvCxnSpPr/>
      </xdr:nvCxnSpPr>
      <xdr:spPr>
        <a:xfrm flipV="1">
          <a:off x="14782800" y="3533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111760</xdr:rowOff>
    </xdr:from>
    <xdr:to>
      <xdr:col>21</xdr:col>
      <xdr:colOff>361950</xdr:colOff>
      <xdr:row>20</xdr:row>
      <xdr:rowOff>111760</xdr:rowOff>
    </xdr:to>
    <xdr:cxnSp macro="">
      <xdr:nvCxnSpPr>
        <xdr:cNvPr id="131" name="直線コネクタ 130"/>
        <xdr:cNvCxnSpPr/>
      </xdr:nvCxnSpPr>
      <xdr:spPr>
        <a:xfrm>
          <a:off x="13893800" y="354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111760</xdr:rowOff>
    </xdr:from>
    <xdr:to>
      <xdr:col>20</xdr:col>
      <xdr:colOff>158750</xdr:colOff>
      <xdr:row>20</xdr:row>
      <xdr:rowOff>111760</xdr:rowOff>
    </xdr:to>
    <xdr:cxnSp macro="">
      <xdr:nvCxnSpPr>
        <xdr:cNvPr id="134" name="直線コネクタ 133"/>
        <xdr:cNvCxnSpPr/>
      </xdr:nvCxnSpPr>
      <xdr:spPr>
        <a:xfrm>
          <a:off x="13004800" y="3540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22860</xdr:rowOff>
    </xdr:from>
    <xdr:to>
      <xdr:col>24</xdr:col>
      <xdr:colOff>82550</xdr:colOff>
      <xdr:row>20</xdr:row>
      <xdr:rowOff>124460</xdr:rowOff>
    </xdr:to>
    <xdr:sp macro="" textlink="">
      <xdr:nvSpPr>
        <xdr:cNvPr id="144" name="円/楕円 143"/>
        <xdr:cNvSpPr/>
      </xdr:nvSpPr>
      <xdr:spPr>
        <a:xfrm>
          <a:off x="164592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102887</xdr:rowOff>
    </xdr:from>
    <xdr:ext cx="762000" cy="259045"/>
    <xdr:sp macro="" textlink="">
      <xdr:nvSpPr>
        <xdr:cNvPr id="145" name="物件費該当値テキスト"/>
        <xdr:cNvSpPr txBox="1"/>
      </xdr:nvSpPr>
      <xdr:spPr>
        <a:xfrm>
          <a:off x="16598900" y="33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53340</xdr:rowOff>
    </xdr:from>
    <xdr:to>
      <xdr:col>22</xdr:col>
      <xdr:colOff>615950</xdr:colOff>
      <xdr:row>20</xdr:row>
      <xdr:rowOff>154940</xdr:rowOff>
    </xdr:to>
    <xdr:sp macro="" textlink="">
      <xdr:nvSpPr>
        <xdr:cNvPr id="146" name="円/楕円 145"/>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139717</xdr:rowOff>
    </xdr:from>
    <xdr:ext cx="736600" cy="259045"/>
    <xdr:sp macro="" textlink="">
      <xdr:nvSpPr>
        <xdr:cNvPr id="147" name="テキスト ボックス 146"/>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60960</xdr:rowOff>
    </xdr:from>
    <xdr:to>
      <xdr:col>21</xdr:col>
      <xdr:colOff>412750</xdr:colOff>
      <xdr:row>20</xdr:row>
      <xdr:rowOff>162560</xdr:rowOff>
    </xdr:to>
    <xdr:sp macro="" textlink="">
      <xdr:nvSpPr>
        <xdr:cNvPr id="148" name="円/楕円 147"/>
        <xdr:cNvSpPr/>
      </xdr:nvSpPr>
      <xdr:spPr>
        <a:xfrm>
          <a:off x="14732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147337</xdr:rowOff>
    </xdr:from>
    <xdr:ext cx="762000" cy="259045"/>
    <xdr:sp macro="" textlink="">
      <xdr:nvSpPr>
        <xdr:cNvPr id="149" name="テキスト ボックス 148"/>
        <xdr:cNvSpPr txBox="1"/>
      </xdr:nvSpPr>
      <xdr:spPr>
        <a:xfrm>
          <a:off x="14401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60960</xdr:rowOff>
    </xdr:from>
    <xdr:to>
      <xdr:col>20</xdr:col>
      <xdr:colOff>209550</xdr:colOff>
      <xdr:row>20</xdr:row>
      <xdr:rowOff>162560</xdr:rowOff>
    </xdr:to>
    <xdr:sp macro="" textlink="">
      <xdr:nvSpPr>
        <xdr:cNvPr id="150" name="円/楕円 149"/>
        <xdr:cNvSpPr/>
      </xdr:nvSpPr>
      <xdr:spPr>
        <a:xfrm>
          <a:off x="13843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147337</xdr:rowOff>
    </xdr:from>
    <xdr:ext cx="762000" cy="259045"/>
    <xdr:sp macro="" textlink="">
      <xdr:nvSpPr>
        <xdr:cNvPr id="151" name="テキスト ボックス 150"/>
        <xdr:cNvSpPr txBox="1"/>
      </xdr:nvSpPr>
      <xdr:spPr>
        <a:xfrm>
          <a:off x="13512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60960</xdr:rowOff>
    </xdr:from>
    <xdr:to>
      <xdr:col>19</xdr:col>
      <xdr:colOff>6350</xdr:colOff>
      <xdr:row>20</xdr:row>
      <xdr:rowOff>162560</xdr:rowOff>
    </xdr:to>
    <xdr:sp macro="" textlink="">
      <xdr:nvSpPr>
        <xdr:cNvPr id="152" name="円/楕円 151"/>
        <xdr:cNvSpPr/>
      </xdr:nvSpPr>
      <xdr:spPr>
        <a:xfrm>
          <a:off x="12954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147337</xdr:rowOff>
    </xdr:from>
    <xdr:ext cx="762000" cy="259045"/>
    <xdr:sp macro="" textlink="">
      <xdr:nvSpPr>
        <xdr:cNvPr id="153" name="テキスト ボックス 152"/>
        <xdr:cNvSpPr txBox="1"/>
      </xdr:nvSpPr>
      <xdr:spPr>
        <a:xfrm>
          <a:off x="12623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今年度は前年度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の減となったものの、</a:t>
          </a:r>
          <a:r>
            <a:rPr lang="ja-JP" altLang="ja-JP" sz="1100" b="0" i="0" baseline="0">
              <a:solidFill>
                <a:schemeClr val="dk1"/>
              </a:solidFill>
              <a:effectLst/>
              <a:latin typeface="+mn-lt"/>
              <a:ea typeface="+mn-ea"/>
              <a:cs typeface="+mn-cs"/>
            </a:rPr>
            <a:t>国の法令に基づき実施されているものが多いほか</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が単独で行う各種扶助費にも多額の費用がかかっているため、</a:t>
          </a:r>
          <a:r>
            <a:rPr lang="ja-JP" altLang="en-US" sz="1100" b="0" i="0" baseline="0">
              <a:solidFill>
                <a:schemeClr val="dk1"/>
              </a:solidFill>
              <a:effectLst/>
              <a:latin typeface="+mn-lt"/>
              <a:ea typeface="+mn-ea"/>
              <a:cs typeface="+mn-cs"/>
            </a:rPr>
            <a:t>今後も増加の傾向が続く見通しであることから</a:t>
          </a:r>
          <a:r>
            <a:rPr lang="ja-JP" altLang="ja-JP" sz="1100" b="0" i="0" baseline="0">
              <a:solidFill>
                <a:schemeClr val="dk1"/>
              </a:solidFill>
              <a:effectLst/>
              <a:latin typeface="+mn-lt"/>
              <a:ea typeface="+mn-ea"/>
              <a:cs typeface="+mn-cs"/>
            </a:rPr>
            <a:t>歳出削減が難しく、財政を圧迫することが懸念される。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8" name="直線コネクタ 187"/>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91" name="直線コネクタ 190"/>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4" name="直線コネクタ 193"/>
        <xdr:cNvCxnSpPr/>
      </xdr:nvCxnSpPr>
      <xdr:spPr>
        <a:xfrm>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7" name="直線コネクタ 196"/>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7" name="円/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25599</xdr:rowOff>
    </xdr:from>
    <xdr:ext cx="762000" cy="259045"/>
    <xdr:sp macro="" textlink="">
      <xdr:nvSpPr>
        <xdr:cNvPr id="208"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9" name="円/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1" name="円/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3" name="円/楕円 212"/>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4" name="テキスト ボックス 213"/>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5" name="円/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rgbClr val="FF0000"/>
              </a:solidFill>
              <a:effectLst/>
              <a:latin typeface="+mn-lt"/>
              <a:ea typeface="+mn-ea"/>
              <a:cs typeface="+mn-cs"/>
            </a:rPr>
            <a:t>    </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年度は、国民健康保険特別会計への繰出金</a:t>
          </a:r>
          <a:r>
            <a:rPr lang="ja-JP" altLang="en-US" sz="1100" b="0" i="0" baseline="0">
              <a:solidFill>
                <a:sysClr val="windowText" lastClr="000000"/>
              </a:solidFill>
              <a:effectLst/>
              <a:latin typeface="+mn-lt"/>
              <a:ea typeface="+mn-ea"/>
              <a:cs typeface="+mn-cs"/>
            </a:rPr>
            <a:t>の大幅な減少などで</a:t>
          </a:r>
          <a:r>
            <a:rPr lang="ja-JP" altLang="ja-JP" sz="1100" b="0" i="0" baseline="0">
              <a:solidFill>
                <a:sysClr val="windowText" lastClr="000000"/>
              </a:solidFill>
              <a:effectLst/>
              <a:latin typeface="+mn-lt"/>
              <a:ea typeface="+mn-ea"/>
              <a:cs typeface="+mn-cs"/>
            </a:rPr>
            <a:t>、繰出金</a:t>
          </a:r>
          <a:r>
            <a:rPr lang="ja-JP" altLang="en-US" sz="1100" b="0" i="0" baseline="0">
              <a:solidFill>
                <a:sysClr val="windowText" lastClr="000000"/>
              </a:solidFill>
              <a:effectLst/>
              <a:latin typeface="+mn-lt"/>
              <a:ea typeface="+mn-ea"/>
              <a:cs typeface="+mn-cs"/>
            </a:rPr>
            <a:t>全体</a:t>
          </a:r>
          <a:r>
            <a:rPr lang="ja-JP" altLang="ja-JP" sz="1100" b="0" i="0" baseline="0">
              <a:solidFill>
                <a:sysClr val="windowText" lastClr="000000"/>
              </a:solidFill>
              <a:effectLst/>
              <a:latin typeface="+mn-lt"/>
              <a:ea typeface="+mn-ea"/>
              <a:cs typeface="+mn-cs"/>
            </a:rPr>
            <a:t>が</a:t>
          </a:r>
          <a:r>
            <a:rPr lang="en-US" altLang="ja-JP" sz="1100" b="0" i="0" baseline="0">
              <a:solidFill>
                <a:sysClr val="windowText" lastClr="000000"/>
              </a:solidFill>
              <a:effectLst/>
              <a:latin typeface="+mn-lt"/>
              <a:ea typeface="+mn-ea"/>
              <a:cs typeface="+mn-cs"/>
            </a:rPr>
            <a:t>91,977</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した。結果として、その他経常経費は前年度より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121285</xdr:rowOff>
    </xdr:from>
    <xdr:to>
      <xdr:col>24</xdr:col>
      <xdr:colOff>31750</xdr:colOff>
      <xdr:row>58</xdr:row>
      <xdr:rowOff>6985</xdr:rowOff>
    </xdr:to>
    <xdr:cxnSp macro="">
      <xdr:nvCxnSpPr>
        <xdr:cNvPr id="244" name="直線コネクタ 243"/>
        <xdr:cNvCxnSpPr/>
      </xdr:nvCxnSpPr>
      <xdr:spPr>
        <a:xfrm flipV="1">
          <a:off x="15671800" y="98939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167005</xdr:rowOff>
    </xdr:from>
    <xdr:to>
      <xdr:col>22</xdr:col>
      <xdr:colOff>565150</xdr:colOff>
      <xdr:row>58</xdr:row>
      <xdr:rowOff>6985</xdr:rowOff>
    </xdr:to>
    <xdr:cxnSp macro="">
      <xdr:nvCxnSpPr>
        <xdr:cNvPr id="247" name="直線コネクタ 246"/>
        <xdr:cNvCxnSpPr/>
      </xdr:nvCxnSpPr>
      <xdr:spPr>
        <a:xfrm>
          <a:off x="14782800" y="9939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81280</xdr:rowOff>
    </xdr:from>
    <xdr:to>
      <xdr:col>21</xdr:col>
      <xdr:colOff>361950</xdr:colOff>
      <xdr:row>57</xdr:row>
      <xdr:rowOff>167005</xdr:rowOff>
    </xdr:to>
    <xdr:cxnSp macro="">
      <xdr:nvCxnSpPr>
        <xdr:cNvPr id="250" name="直線コネクタ 249"/>
        <xdr:cNvCxnSpPr/>
      </xdr:nvCxnSpPr>
      <xdr:spPr>
        <a:xfrm>
          <a:off x="13893800" y="98539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81280</xdr:rowOff>
    </xdr:to>
    <xdr:cxnSp macro="">
      <xdr:nvCxnSpPr>
        <xdr:cNvPr id="253" name="直線コネクタ 252"/>
        <xdr:cNvCxnSpPr/>
      </xdr:nvCxnSpPr>
      <xdr:spPr>
        <a:xfrm>
          <a:off x="13004800" y="9842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70485</xdr:rowOff>
    </xdr:from>
    <xdr:to>
      <xdr:col>24</xdr:col>
      <xdr:colOff>82550</xdr:colOff>
      <xdr:row>58</xdr:row>
      <xdr:rowOff>635</xdr:rowOff>
    </xdr:to>
    <xdr:sp macro="" textlink="">
      <xdr:nvSpPr>
        <xdr:cNvPr id="263" name="円/楕円 262"/>
        <xdr:cNvSpPr/>
      </xdr:nvSpPr>
      <xdr:spPr>
        <a:xfrm>
          <a:off x="164592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87012</xdr:rowOff>
    </xdr:from>
    <xdr:ext cx="762000" cy="259045"/>
    <xdr:sp macro="" textlink="">
      <xdr:nvSpPr>
        <xdr:cNvPr id="264" name="その他該当値テキスト"/>
        <xdr:cNvSpPr txBox="1"/>
      </xdr:nvSpPr>
      <xdr:spPr>
        <a:xfrm>
          <a:off x="16598900" y="96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127635</xdr:rowOff>
    </xdr:from>
    <xdr:to>
      <xdr:col>22</xdr:col>
      <xdr:colOff>615950</xdr:colOff>
      <xdr:row>58</xdr:row>
      <xdr:rowOff>57785</xdr:rowOff>
    </xdr:to>
    <xdr:sp macro="" textlink="">
      <xdr:nvSpPr>
        <xdr:cNvPr id="265" name="円/楕円 264"/>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66" name="テキスト ボックス 265"/>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116205</xdr:rowOff>
    </xdr:from>
    <xdr:to>
      <xdr:col>21</xdr:col>
      <xdr:colOff>412750</xdr:colOff>
      <xdr:row>58</xdr:row>
      <xdr:rowOff>46355</xdr:rowOff>
    </xdr:to>
    <xdr:sp macro="" textlink="">
      <xdr:nvSpPr>
        <xdr:cNvPr id="267" name="円/楕円 266"/>
        <xdr:cNvSpPr/>
      </xdr:nvSpPr>
      <xdr:spPr>
        <a:xfrm>
          <a:off x="14732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56532</xdr:rowOff>
    </xdr:from>
    <xdr:ext cx="762000" cy="259045"/>
    <xdr:sp macro="" textlink="">
      <xdr:nvSpPr>
        <xdr:cNvPr id="268" name="テキスト ボックス 267"/>
        <xdr:cNvSpPr txBox="1"/>
      </xdr:nvSpPr>
      <xdr:spPr>
        <a:xfrm>
          <a:off x="14401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30480</xdr:rowOff>
    </xdr:from>
    <xdr:to>
      <xdr:col>20</xdr:col>
      <xdr:colOff>209550</xdr:colOff>
      <xdr:row>57</xdr:row>
      <xdr:rowOff>132080</xdr:rowOff>
    </xdr:to>
    <xdr:sp macro="" textlink="">
      <xdr:nvSpPr>
        <xdr:cNvPr id="269" name="円/楕円 268"/>
        <xdr:cNvSpPr/>
      </xdr:nvSpPr>
      <xdr:spPr>
        <a:xfrm>
          <a:off x="13843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142257</xdr:rowOff>
    </xdr:from>
    <xdr:ext cx="762000" cy="259045"/>
    <xdr:sp macro="" textlink="">
      <xdr:nvSpPr>
        <xdr:cNvPr id="270" name="テキスト ボックス 269"/>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1" name="円/楕円 270"/>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72" name="テキスト ボックス 271"/>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28</a:t>
          </a:r>
          <a:r>
            <a:rPr lang="ja-JP" altLang="ja-JP" sz="1100" b="0" i="0" baseline="0">
              <a:solidFill>
                <a:schemeClr val="dk1"/>
              </a:solidFill>
              <a:effectLst/>
              <a:latin typeface="+mn-lt"/>
              <a:ea typeface="+mn-ea"/>
              <a:cs typeface="+mn-cs"/>
            </a:rPr>
            <a:t>年度は、前年度と比べて</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グラフは横ばいになっているが、全国及び神奈川県の</a:t>
          </a:r>
          <a:r>
            <a:rPr lang="ja-JP" altLang="en-US" sz="1100" b="0" i="0" baseline="0">
              <a:solidFill>
                <a:schemeClr val="dk1"/>
              </a:solidFill>
              <a:effectLst/>
              <a:latin typeface="+mn-lt"/>
              <a:ea typeface="+mn-ea"/>
              <a:cs typeface="+mn-cs"/>
            </a:rPr>
            <a:t>数値の</a:t>
          </a:r>
          <a:r>
            <a:rPr lang="ja-JP" altLang="ja-JP" sz="1100" b="0" i="0" baseline="0">
              <a:solidFill>
                <a:schemeClr val="dk1"/>
              </a:solidFill>
              <a:effectLst/>
              <a:latin typeface="+mn-lt"/>
              <a:ea typeface="+mn-ea"/>
              <a:cs typeface="+mn-cs"/>
            </a:rPr>
            <a:t>平均を大きく下回り、類似団体内の順位</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上位を維持している。</a:t>
          </a:r>
          <a:endParaRPr lang="ja-JP" altLang="ja-JP" sz="1400">
            <a:effectLst/>
          </a:endParaRPr>
        </a:p>
        <a:p>
          <a:pPr rtl="0"/>
          <a:r>
            <a:rPr lang="ja-JP" altLang="ja-JP" sz="1100" b="0" i="0" baseline="0">
              <a:solidFill>
                <a:schemeClr val="dk1"/>
              </a:solidFill>
              <a:effectLst/>
              <a:latin typeface="+mn-lt"/>
              <a:ea typeface="+mn-ea"/>
              <a:cs typeface="+mn-cs"/>
            </a:rPr>
            <a:t>　今後も引き続き適正な執行に努めていく。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117856</xdr:rowOff>
    </xdr:from>
    <xdr:to>
      <xdr:col>24</xdr:col>
      <xdr:colOff>31750</xdr:colOff>
      <xdr:row>34</xdr:row>
      <xdr:rowOff>140716</xdr:rowOff>
    </xdr:to>
    <xdr:cxnSp macro="">
      <xdr:nvCxnSpPr>
        <xdr:cNvPr id="302" name="直線コネクタ 301"/>
        <xdr:cNvCxnSpPr/>
      </xdr:nvCxnSpPr>
      <xdr:spPr>
        <a:xfrm>
          <a:off x="15671800" y="59471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140716</xdr:rowOff>
    </xdr:to>
    <xdr:cxnSp macro="">
      <xdr:nvCxnSpPr>
        <xdr:cNvPr id="305" name="直線コネクタ 304"/>
        <xdr:cNvCxnSpPr/>
      </xdr:nvCxnSpPr>
      <xdr:spPr>
        <a:xfrm flipV="1">
          <a:off x="14782800" y="5947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122428</xdr:rowOff>
    </xdr:from>
    <xdr:to>
      <xdr:col>21</xdr:col>
      <xdr:colOff>361950</xdr:colOff>
      <xdr:row>34</xdr:row>
      <xdr:rowOff>140716</xdr:rowOff>
    </xdr:to>
    <xdr:cxnSp macro="">
      <xdr:nvCxnSpPr>
        <xdr:cNvPr id="308" name="直線コネクタ 307"/>
        <xdr:cNvCxnSpPr/>
      </xdr:nvCxnSpPr>
      <xdr:spPr>
        <a:xfrm>
          <a:off x="13893800" y="5951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122428</xdr:rowOff>
    </xdr:to>
    <xdr:cxnSp macro="">
      <xdr:nvCxnSpPr>
        <xdr:cNvPr id="311" name="直線コネクタ 310"/>
        <xdr:cNvCxnSpPr/>
      </xdr:nvCxnSpPr>
      <xdr:spPr>
        <a:xfrm>
          <a:off x="13004800" y="5938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89916</xdr:rowOff>
    </xdr:from>
    <xdr:to>
      <xdr:col>24</xdr:col>
      <xdr:colOff>82550</xdr:colOff>
      <xdr:row>35</xdr:row>
      <xdr:rowOff>20066</xdr:rowOff>
    </xdr:to>
    <xdr:sp macro="" textlink="">
      <xdr:nvSpPr>
        <xdr:cNvPr id="321" name="円/楕円 320"/>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169943</xdr:rowOff>
    </xdr:from>
    <xdr:ext cx="762000" cy="259045"/>
    <xdr:sp macro="" textlink="">
      <xdr:nvSpPr>
        <xdr:cNvPr id="322"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67056</xdr:rowOff>
    </xdr:from>
    <xdr:to>
      <xdr:col>22</xdr:col>
      <xdr:colOff>615950</xdr:colOff>
      <xdr:row>34</xdr:row>
      <xdr:rowOff>168656</xdr:rowOff>
    </xdr:to>
    <xdr:sp macro="" textlink="">
      <xdr:nvSpPr>
        <xdr:cNvPr id="323" name="円/楕円 322"/>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7383</xdr:rowOff>
    </xdr:from>
    <xdr:ext cx="736600" cy="259045"/>
    <xdr:sp macro="" textlink="">
      <xdr:nvSpPr>
        <xdr:cNvPr id="324" name="テキスト ボックス 323"/>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89916</xdr:rowOff>
    </xdr:from>
    <xdr:to>
      <xdr:col>21</xdr:col>
      <xdr:colOff>412750</xdr:colOff>
      <xdr:row>35</xdr:row>
      <xdr:rowOff>20066</xdr:rowOff>
    </xdr:to>
    <xdr:sp macro="" textlink="">
      <xdr:nvSpPr>
        <xdr:cNvPr id="325" name="円/楕円 324"/>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30243</xdr:rowOff>
    </xdr:from>
    <xdr:ext cx="762000" cy="259045"/>
    <xdr:sp macro="" textlink="">
      <xdr:nvSpPr>
        <xdr:cNvPr id="326" name="テキスト ボックス 325"/>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71628</xdr:rowOff>
    </xdr:from>
    <xdr:to>
      <xdr:col>20</xdr:col>
      <xdr:colOff>209550</xdr:colOff>
      <xdr:row>35</xdr:row>
      <xdr:rowOff>1778</xdr:rowOff>
    </xdr:to>
    <xdr:sp macro="" textlink="">
      <xdr:nvSpPr>
        <xdr:cNvPr id="327" name="円/楕円 326"/>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11955</xdr:rowOff>
    </xdr:from>
    <xdr:ext cx="762000" cy="259045"/>
    <xdr:sp macro="" textlink="">
      <xdr:nvSpPr>
        <xdr:cNvPr id="328" name="テキスト ボックス 327"/>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29" name="円/楕円 328"/>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30" name="テキスト ボックス 329"/>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28</a:t>
          </a:r>
          <a:r>
            <a:rPr lang="ja-JP" altLang="ja-JP" sz="1100" b="0" i="0" baseline="0">
              <a:solidFill>
                <a:sysClr val="windowText" lastClr="000000"/>
              </a:solidFill>
              <a:effectLst/>
              <a:latin typeface="+mn-lt"/>
              <a:ea typeface="+mn-ea"/>
              <a:cs typeface="+mn-cs"/>
            </a:rPr>
            <a:t>年度において、公債費は</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年度に比べ総額で</a:t>
          </a:r>
          <a:r>
            <a:rPr lang="en-US" altLang="ja-JP" sz="1100" b="0" i="0" baseline="0">
              <a:solidFill>
                <a:sysClr val="windowText" lastClr="000000"/>
              </a:solidFill>
              <a:effectLst/>
              <a:latin typeface="+mn-lt"/>
              <a:ea typeface="+mn-ea"/>
              <a:cs typeface="+mn-cs"/>
            </a:rPr>
            <a:t>35,313</a:t>
          </a:r>
          <a:r>
            <a:rPr lang="ja-JP" altLang="ja-JP" sz="1100" b="0" i="0" baseline="0">
              <a:solidFill>
                <a:sysClr val="windowText" lastClr="000000"/>
              </a:solidFill>
              <a:effectLst/>
              <a:latin typeface="+mn-lt"/>
              <a:ea typeface="+mn-ea"/>
              <a:cs typeface="+mn-cs"/>
            </a:rPr>
            <a:t>千円、比率として</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減となっている。</a:t>
          </a:r>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今後は地方債の発行と償還のバランス等への適切な対応をとるよう努めていく。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65278</xdr:rowOff>
    </xdr:to>
    <xdr:cxnSp macro="">
      <xdr:nvCxnSpPr>
        <xdr:cNvPr id="360" name="直線コネクタ 359"/>
        <xdr:cNvCxnSpPr/>
      </xdr:nvCxnSpPr>
      <xdr:spPr>
        <a:xfrm flipV="1">
          <a:off x="3987800" y="13248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65278</xdr:rowOff>
    </xdr:to>
    <xdr:cxnSp macro="">
      <xdr:nvCxnSpPr>
        <xdr:cNvPr id="363" name="直線コネクタ 362"/>
        <xdr:cNvCxnSpPr/>
      </xdr:nvCxnSpPr>
      <xdr:spPr>
        <a:xfrm>
          <a:off x="3098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51563</xdr:rowOff>
    </xdr:to>
    <xdr:cxnSp macro="">
      <xdr:nvCxnSpPr>
        <xdr:cNvPr id="366" name="直線コネクタ 365"/>
        <xdr:cNvCxnSpPr/>
      </xdr:nvCxnSpPr>
      <xdr:spPr>
        <a:xfrm>
          <a:off x="2209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10413</xdr:rowOff>
    </xdr:from>
    <xdr:to>
      <xdr:col>3</xdr:col>
      <xdr:colOff>142875</xdr:colOff>
      <xdr:row>77</xdr:row>
      <xdr:rowOff>14987</xdr:rowOff>
    </xdr:to>
    <xdr:cxnSp macro="">
      <xdr:nvCxnSpPr>
        <xdr:cNvPr id="369" name="直線コネクタ 368"/>
        <xdr:cNvCxnSpPr/>
      </xdr:nvCxnSpPr>
      <xdr:spPr>
        <a:xfrm flipV="1">
          <a:off x="1320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9" name="円/楕円 378"/>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0"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1" name="円/楕円 380"/>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2" name="テキスト ボックス 381"/>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3" name="円/楕円 382"/>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4" name="テキスト ボックス 383"/>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131063</xdr:rowOff>
    </xdr:from>
    <xdr:to>
      <xdr:col>3</xdr:col>
      <xdr:colOff>193675</xdr:colOff>
      <xdr:row>77</xdr:row>
      <xdr:rowOff>61213</xdr:rowOff>
    </xdr:to>
    <xdr:sp macro="" textlink="">
      <xdr:nvSpPr>
        <xdr:cNvPr id="385" name="円/楕円 384"/>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71391</xdr:rowOff>
    </xdr:from>
    <xdr:ext cx="762000" cy="259045"/>
    <xdr:sp macro="" textlink="">
      <xdr:nvSpPr>
        <xdr:cNvPr id="386" name="テキスト ボックス 385"/>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87" name="円/楕円 386"/>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88" name="テキスト ボックス 387"/>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ysClr val="windowText" lastClr="000000"/>
              </a:solidFill>
              <a:effectLst/>
              <a:latin typeface="+mn-lt"/>
              <a:ea typeface="+mn-ea"/>
              <a:cs typeface="+mn-cs"/>
            </a:rPr>
            <a:t>    28</a:t>
          </a:r>
          <a:r>
            <a:rPr lang="ja-JP" altLang="ja-JP" sz="1100" b="0" i="0" baseline="0">
              <a:solidFill>
                <a:sysClr val="windowText" lastClr="000000"/>
              </a:solidFill>
              <a:effectLst/>
              <a:latin typeface="+mn-lt"/>
              <a:ea typeface="+mn-ea"/>
              <a:cs typeface="+mn-cs"/>
            </a:rPr>
            <a:t>年度は前年に比べ</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r>
            <a:rPr lang="ja-JP" altLang="en-US" sz="1100" b="0" i="0" baseline="0">
              <a:solidFill>
                <a:sysClr val="windowText" lastClr="000000"/>
              </a:solidFill>
              <a:effectLst/>
              <a:latin typeface="+mn-lt"/>
              <a:ea typeface="+mn-ea"/>
              <a:cs typeface="+mn-cs"/>
            </a:rPr>
            <a:t>公債費以外の各経常経費に充当した一般財源が減ったが、分母である経常一般財源等の減の方が大きかったため</a:t>
          </a:r>
          <a:r>
            <a:rPr lang="ja-JP" altLang="ja-JP" sz="1100" b="0" i="0" baseline="0">
              <a:solidFill>
                <a:sysClr val="windowText" lastClr="000000"/>
              </a:solidFill>
              <a:effectLst/>
              <a:latin typeface="+mn-lt"/>
              <a:ea typeface="+mn-ea"/>
              <a:cs typeface="+mn-cs"/>
            </a:rPr>
            <a:t>全体的に</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今後も引き続き経費の削減に努めていく。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37846</xdr:rowOff>
    </xdr:from>
    <xdr:to>
      <xdr:col>24</xdr:col>
      <xdr:colOff>31750</xdr:colOff>
      <xdr:row>79</xdr:row>
      <xdr:rowOff>51563</xdr:rowOff>
    </xdr:to>
    <xdr:cxnSp macro="">
      <xdr:nvCxnSpPr>
        <xdr:cNvPr id="419" name="直線コネクタ 418"/>
        <xdr:cNvCxnSpPr/>
      </xdr:nvCxnSpPr>
      <xdr:spPr>
        <a:xfrm>
          <a:off x="15671800" y="135823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37846</xdr:rowOff>
    </xdr:from>
    <xdr:to>
      <xdr:col>22</xdr:col>
      <xdr:colOff>565150</xdr:colOff>
      <xdr:row>79</xdr:row>
      <xdr:rowOff>65278</xdr:rowOff>
    </xdr:to>
    <xdr:cxnSp macro="">
      <xdr:nvCxnSpPr>
        <xdr:cNvPr id="422" name="直線コネクタ 421"/>
        <xdr:cNvCxnSpPr/>
      </xdr:nvCxnSpPr>
      <xdr:spPr>
        <a:xfrm flipV="1">
          <a:off x="14782800" y="13582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65278</xdr:rowOff>
    </xdr:to>
    <xdr:cxnSp macro="">
      <xdr:nvCxnSpPr>
        <xdr:cNvPr id="425" name="直線コネクタ 424"/>
        <xdr:cNvCxnSpPr/>
      </xdr:nvCxnSpPr>
      <xdr:spPr>
        <a:xfrm>
          <a:off x="13893800" y="135138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65278</xdr:rowOff>
    </xdr:to>
    <xdr:cxnSp macro="">
      <xdr:nvCxnSpPr>
        <xdr:cNvPr id="428" name="直線コネクタ 427"/>
        <xdr:cNvCxnSpPr/>
      </xdr:nvCxnSpPr>
      <xdr:spPr>
        <a:xfrm flipV="1">
          <a:off x="13004800" y="135138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38" name="円/楕円 437"/>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39"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158496</xdr:rowOff>
    </xdr:from>
    <xdr:to>
      <xdr:col>22</xdr:col>
      <xdr:colOff>615950</xdr:colOff>
      <xdr:row>79</xdr:row>
      <xdr:rowOff>88646</xdr:rowOff>
    </xdr:to>
    <xdr:sp macro="" textlink="">
      <xdr:nvSpPr>
        <xdr:cNvPr id="440" name="円/楕円 439"/>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73423</xdr:rowOff>
    </xdr:from>
    <xdr:ext cx="736600" cy="259045"/>
    <xdr:sp macro="" textlink="">
      <xdr:nvSpPr>
        <xdr:cNvPr id="441" name="テキスト ボックス 440"/>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14478</xdr:rowOff>
    </xdr:from>
    <xdr:to>
      <xdr:col>21</xdr:col>
      <xdr:colOff>412750</xdr:colOff>
      <xdr:row>79</xdr:row>
      <xdr:rowOff>116078</xdr:rowOff>
    </xdr:to>
    <xdr:sp macro="" textlink="">
      <xdr:nvSpPr>
        <xdr:cNvPr id="442" name="円/楕円 441"/>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100855</xdr:rowOff>
    </xdr:from>
    <xdr:ext cx="762000" cy="259045"/>
    <xdr:sp macro="" textlink="">
      <xdr:nvSpPr>
        <xdr:cNvPr id="443" name="テキスト ボックス 44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44" name="円/楕円 443"/>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45" name="テキスト ボックス 444"/>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14478</xdr:rowOff>
    </xdr:from>
    <xdr:to>
      <xdr:col>19</xdr:col>
      <xdr:colOff>6350</xdr:colOff>
      <xdr:row>79</xdr:row>
      <xdr:rowOff>116078</xdr:rowOff>
    </xdr:to>
    <xdr:sp macro="" textlink="">
      <xdr:nvSpPr>
        <xdr:cNvPr id="446" name="円/楕円 445"/>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100855</xdr:rowOff>
    </xdr:from>
    <xdr:ext cx="762000" cy="259045"/>
    <xdr:sp macro="" textlink="">
      <xdr:nvSpPr>
        <xdr:cNvPr id="447" name="テキスト ボックス 446"/>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神奈川県箱根町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88923</xdr:rowOff>
    </xdr:from>
    <xdr:to>
      <xdr:col>4</xdr:col>
      <xdr:colOff>1117600</xdr:colOff>
      <xdr:row>12</xdr:row>
      <xdr:rowOff>89563</xdr:rowOff>
    </xdr:to>
    <xdr:cxnSp macro="">
      <xdr:nvCxnSpPr>
        <xdr:cNvPr id="50" name="直線コネクタ 49"/>
        <xdr:cNvCxnSpPr/>
      </xdr:nvCxnSpPr>
      <xdr:spPr bwMode="auto">
        <a:xfrm flipV="1">
          <a:off x="5003800" y="2193948"/>
          <a:ext cx="647700" cy="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89563</xdr:rowOff>
    </xdr:from>
    <xdr:to>
      <xdr:col>4</xdr:col>
      <xdr:colOff>469900</xdr:colOff>
      <xdr:row>12</xdr:row>
      <xdr:rowOff>118664</xdr:rowOff>
    </xdr:to>
    <xdr:cxnSp macro="">
      <xdr:nvCxnSpPr>
        <xdr:cNvPr id="53" name="直線コネクタ 52"/>
        <xdr:cNvCxnSpPr/>
      </xdr:nvCxnSpPr>
      <xdr:spPr bwMode="auto">
        <a:xfrm flipV="1">
          <a:off x="4305300" y="2194588"/>
          <a:ext cx="698500" cy="29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118664</xdr:rowOff>
    </xdr:from>
    <xdr:to>
      <xdr:col>3</xdr:col>
      <xdr:colOff>904875</xdr:colOff>
      <xdr:row>13</xdr:row>
      <xdr:rowOff>19931</xdr:rowOff>
    </xdr:to>
    <xdr:cxnSp macro="">
      <xdr:nvCxnSpPr>
        <xdr:cNvPr id="56" name="直線コネクタ 55"/>
        <xdr:cNvCxnSpPr/>
      </xdr:nvCxnSpPr>
      <xdr:spPr bwMode="auto">
        <a:xfrm flipV="1">
          <a:off x="3606800" y="2223689"/>
          <a:ext cx="698500" cy="72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145699</xdr:rowOff>
    </xdr:from>
    <xdr:to>
      <xdr:col>3</xdr:col>
      <xdr:colOff>206375</xdr:colOff>
      <xdr:row>13</xdr:row>
      <xdr:rowOff>19931</xdr:rowOff>
    </xdr:to>
    <xdr:cxnSp macro="">
      <xdr:nvCxnSpPr>
        <xdr:cNvPr id="59" name="直線コネクタ 58"/>
        <xdr:cNvCxnSpPr/>
      </xdr:nvCxnSpPr>
      <xdr:spPr bwMode="auto">
        <a:xfrm>
          <a:off x="2908300" y="2250724"/>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38123</xdr:rowOff>
    </xdr:from>
    <xdr:to>
      <xdr:col>5</xdr:col>
      <xdr:colOff>34925</xdr:colOff>
      <xdr:row>12</xdr:row>
      <xdr:rowOff>139723</xdr:rowOff>
    </xdr:to>
    <xdr:sp macro="" textlink="">
      <xdr:nvSpPr>
        <xdr:cNvPr id="69" name="円/楕円 68"/>
        <xdr:cNvSpPr/>
      </xdr:nvSpPr>
      <xdr:spPr bwMode="auto">
        <a:xfrm>
          <a:off x="5600700" y="214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156250</xdr:rowOff>
    </xdr:from>
    <xdr:ext cx="762000" cy="259045"/>
    <xdr:sp macro="" textlink="">
      <xdr:nvSpPr>
        <xdr:cNvPr id="70" name="人口1人当たり決算額の推移該当値テキスト130"/>
        <xdr:cNvSpPr txBox="1"/>
      </xdr:nvSpPr>
      <xdr:spPr>
        <a:xfrm>
          <a:off x="5740400" y="20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228,747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38763</xdr:rowOff>
    </xdr:from>
    <xdr:to>
      <xdr:col>4</xdr:col>
      <xdr:colOff>520700</xdr:colOff>
      <xdr:row>12</xdr:row>
      <xdr:rowOff>140363</xdr:rowOff>
    </xdr:to>
    <xdr:sp macro="" textlink="">
      <xdr:nvSpPr>
        <xdr:cNvPr id="71" name="円/楕円 70"/>
        <xdr:cNvSpPr/>
      </xdr:nvSpPr>
      <xdr:spPr bwMode="auto">
        <a:xfrm>
          <a:off x="4953000" y="214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150540</xdr:rowOff>
    </xdr:from>
    <xdr:ext cx="736600" cy="259045"/>
    <xdr:sp macro="" textlink="">
      <xdr:nvSpPr>
        <xdr:cNvPr id="72" name="テキスト ボックス 71"/>
        <xdr:cNvSpPr txBox="1"/>
      </xdr:nvSpPr>
      <xdr:spPr>
        <a:xfrm>
          <a:off x="4622800" y="191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228,663</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67864</xdr:rowOff>
    </xdr:from>
    <xdr:to>
      <xdr:col>3</xdr:col>
      <xdr:colOff>955675</xdr:colOff>
      <xdr:row>12</xdr:row>
      <xdr:rowOff>169464</xdr:rowOff>
    </xdr:to>
    <xdr:sp macro="" textlink="">
      <xdr:nvSpPr>
        <xdr:cNvPr id="73" name="円/楕円 72"/>
        <xdr:cNvSpPr/>
      </xdr:nvSpPr>
      <xdr:spPr bwMode="auto">
        <a:xfrm>
          <a:off x="4254500" y="217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8191</xdr:rowOff>
    </xdr:from>
    <xdr:ext cx="762000" cy="259045"/>
    <xdr:sp macro="" textlink="">
      <xdr:nvSpPr>
        <xdr:cNvPr id="74" name="テキスト ボックス 73"/>
        <xdr:cNvSpPr txBox="1"/>
      </xdr:nvSpPr>
      <xdr:spPr>
        <a:xfrm>
          <a:off x="3924300" y="194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224,844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140581</xdr:rowOff>
    </xdr:from>
    <xdr:to>
      <xdr:col>3</xdr:col>
      <xdr:colOff>257175</xdr:colOff>
      <xdr:row>13</xdr:row>
      <xdr:rowOff>70731</xdr:rowOff>
    </xdr:to>
    <xdr:sp macro="" textlink="">
      <xdr:nvSpPr>
        <xdr:cNvPr id="75" name="円/楕円 74"/>
        <xdr:cNvSpPr/>
      </xdr:nvSpPr>
      <xdr:spPr bwMode="auto">
        <a:xfrm>
          <a:off x="3556000" y="2245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80908</xdr:rowOff>
    </xdr:from>
    <xdr:ext cx="762000" cy="259045"/>
    <xdr:sp macro="" textlink="">
      <xdr:nvSpPr>
        <xdr:cNvPr id="76" name="テキスト ボックス 75"/>
        <xdr:cNvSpPr txBox="1"/>
      </xdr:nvSpPr>
      <xdr:spPr>
        <a:xfrm>
          <a:off x="3225800" y="201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215,301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94899</xdr:rowOff>
    </xdr:from>
    <xdr:to>
      <xdr:col>2</xdr:col>
      <xdr:colOff>692150</xdr:colOff>
      <xdr:row>13</xdr:row>
      <xdr:rowOff>25049</xdr:rowOff>
    </xdr:to>
    <xdr:sp macro="" textlink="">
      <xdr:nvSpPr>
        <xdr:cNvPr id="77" name="円/楕円 76"/>
        <xdr:cNvSpPr/>
      </xdr:nvSpPr>
      <xdr:spPr bwMode="auto">
        <a:xfrm>
          <a:off x="2857500" y="219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35226</xdr:rowOff>
    </xdr:from>
    <xdr:ext cx="762000" cy="259045"/>
    <xdr:sp macro="" textlink="">
      <xdr:nvSpPr>
        <xdr:cNvPr id="78" name="テキスト ボックス 77"/>
        <xdr:cNvSpPr txBox="1"/>
      </xdr:nvSpPr>
      <xdr:spPr>
        <a:xfrm>
          <a:off x="2527300" y="196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225458</xdr:rowOff>
    </xdr:from>
    <xdr:to>
      <xdr:col>4</xdr:col>
      <xdr:colOff>1117600</xdr:colOff>
      <xdr:row>33</xdr:row>
      <xdr:rowOff>273990</xdr:rowOff>
    </xdr:to>
    <xdr:cxnSp macro="">
      <xdr:nvCxnSpPr>
        <xdr:cNvPr id="110" name="直線コネクタ 109"/>
        <xdr:cNvCxnSpPr/>
      </xdr:nvCxnSpPr>
      <xdr:spPr bwMode="auto">
        <a:xfrm>
          <a:off x="5003800" y="6150008"/>
          <a:ext cx="647700" cy="48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225458</xdr:rowOff>
    </xdr:from>
    <xdr:to>
      <xdr:col>4</xdr:col>
      <xdr:colOff>469900</xdr:colOff>
      <xdr:row>34</xdr:row>
      <xdr:rowOff>77462</xdr:rowOff>
    </xdr:to>
    <xdr:cxnSp macro="">
      <xdr:nvCxnSpPr>
        <xdr:cNvPr id="113" name="直線コネクタ 112"/>
        <xdr:cNvCxnSpPr/>
      </xdr:nvCxnSpPr>
      <xdr:spPr bwMode="auto">
        <a:xfrm flipV="1">
          <a:off x="4305300" y="6150008"/>
          <a:ext cx="698500" cy="19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77462</xdr:rowOff>
    </xdr:from>
    <xdr:to>
      <xdr:col>3</xdr:col>
      <xdr:colOff>904875</xdr:colOff>
      <xdr:row>34</xdr:row>
      <xdr:rowOff>274882</xdr:rowOff>
    </xdr:to>
    <xdr:cxnSp macro="">
      <xdr:nvCxnSpPr>
        <xdr:cNvPr id="116" name="直線コネクタ 115"/>
        <xdr:cNvCxnSpPr/>
      </xdr:nvCxnSpPr>
      <xdr:spPr bwMode="auto">
        <a:xfrm flipV="1">
          <a:off x="3606800" y="6344912"/>
          <a:ext cx="698500" cy="197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274882</xdr:rowOff>
    </xdr:from>
    <xdr:to>
      <xdr:col>3</xdr:col>
      <xdr:colOff>206375</xdr:colOff>
      <xdr:row>34</xdr:row>
      <xdr:rowOff>291867</xdr:rowOff>
    </xdr:to>
    <xdr:cxnSp macro="">
      <xdr:nvCxnSpPr>
        <xdr:cNvPr id="119" name="直線コネクタ 118"/>
        <xdr:cNvCxnSpPr/>
      </xdr:nvCxnSpPr>
      <xdr:spPr bwMode="auto">
        <a:xfrm flipV="1">
          <a:off x="2908300" y="6542332"/>
          <a:ext cx="698500" cy="16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223190</xdr:rowOff>
    </xdr:from>
    <xdr:to>
      <xdr:col>5</xdr:col>
      <xdr:colOff>34925</xdr:colOff>
      <xdr:row>33</xdr:row>
      <xdr:rowOff>324790</xdr:rowOff>
    </xdr:to>
    <xdr:sp macro="" textlink="">
      <xdr:nvSpPr>
        <xdr:cNvPr id="129" name="円/楕円 128"/>
        <xdr:cNvSpPr/>
      </xdr:nvSpPr>
      <xdr:spPr bwMode="auto">
        <a:xfrm>
          <a:off x="5600700" y="6147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156037</xdr:rowOff>
    </xdr:from>
    <xdr:ext cx="762000" cy="259045"/>
    <xdr:sp macro="" textlink="">
      <xdr:nvSpPr>
        <xdr:cNvPr id="130" name="人口1人当たり決算額の推移該当値テキスト445"/>
        <xdr:cNvSpPr txBox="1"/>
      </xdr:nvSpPr>
      <xdr:spPr>
        <a:xfrm>
          <a:off x="5740400" y="608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56,070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174658</xdr:rowOff>
    </xdr:from>
    <xdr:to>
      <xdr:col>4</xdr:col>
      <xdr:colOff>520700</xdr:colOff>
      <xdr:row>33</xdr:row>
      <xdr:rowOff>276258</xdr:rowOff>
    </xdr:to>
    <xdr:sp macro="" textlink="">
      <xdr:nvSpPr>
        <xdr:cNvPr id="131" name="円/楕円 130"/>
        <xdr:cNvSpPr/>
      </xdr:nvSpPr>
      <xdr:spPr bwMode="auto">
        <a:xfrm>
          <a:off x="4953000" y="609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114985</xdr:rowOff>
    </xdr:from>
    <xdr:ext cx="736600" cy="259045"/>
    <xdr:sp macro="" textlink="">
      <xdr:nvSpPr>
        <xdr:cNvPr id="132" name="テキスト ボックス 131"/>
        <xdr:cNvSpPr txBox="1"/>
      </xdr:nvSpPr>
      <xdr:spPr>
        <a:xfrm>
          <a:off x="4622800" y="586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26662</xdr:rowOff>
    </xdr:from>
    <xdr:to>
      <xdr:col>3</xdr:col>
      <xdr:colOff>955675</xdr:colOff>
      <xdr:row>34</xdr:row>
      <xdr:rowOff>128262</xdr:rowOff>
    </xdr:to>
    <xdr:sp macro="" textlink="">
      <xdr:nvSpPr>
        <xdr:cNvPr id="133" name="円/楕円 132"/>
        <xdr:cNvSpPr/>
      </xdr:nvSpPr>
      <xdr:spPr bwMode="auto">
        <a:xfrm>
          <a:off x="4254500" y="629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138439</xdr:rowOff>
    </xdr:from>
    <xdr:ext cx="762000" cy="259045"/>
    <xdr:sp macro="" textlink="">
      <xdr:nvSpPr>
        <xdr:cNvPr id="134" name="テキスト ボックス 133"/>
        <xdr:cNvSpPr txBox="1"/>
      </xdr:nvSpPr>
      <xdr:spPr>
        <a:xfrm>
          <a:off x="3924300" y="606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224081</xdr:rowOff>
    </xdr:from>
    <xdr:to>
      <xdr:col>3</xdr:col>
      <xdr:colOff>257175</xdr:colOff>
      <xdr:row>34</xdr:row>
      <xdr:rowOff>325681</xdr:rowOff>
    </xdr:to>
    <xdr:sp macro="" textlink="">
      <xdr:nvSpPr>
        <xdr:cNvPr id="135" name="円/楕円 134"/>
        <xdr:cNvSpPr/>
      </xdr:nvSpPr>
      <xdr:spPr bwMode="auto">
        <a:xfrm>
          <a:off x="3556000" y="649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335858</xdr:rowOff>
    </xdr:from>
    <xdr:ext cx="762000" cy="259045"/>
    <xdr:sp macro="" textlink="">
      <xdr:nvSpPr>
        <xdr:cNvPr id="136" name="テキスト ボックス 135"/>
        <xdr:cNvSpPr txBox="1"/>
      </xdr:nvSpPr>
      <xdr:spPr>
        <a:xfrm>
          <a:off x="3225800" y="626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241067</xdr:rowOff>
    </xdr:from>
    <xdr:to>
      <xdr:col>2</xdr:col>
      <xdr:colOff>692150</xdr:colOff>
      <xdr:row>34</xdr:row>
      <xdr:rowOff>342667</xdr:rowOff>
    </xdr:to>
    <xdr:sp macro="" textlink="">
      <xdr:nvSpPr>
        <xdr:cNvPr id="137" name="円/楕円 136"/>
        <xdr:cNvSpPr/>
      </xdr:nvSpPr>
      <xdr:spPr bwMode="auto">
        <a:xfrm>
          <a:off x="2857500" y="6508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9943</xdr:rowOff>
    </xdr:from>
    <xdr:ext cx="762000" cy="259045"/>
    <xdr:sp macro="" textlink="">
      <xdr:nvSpPr>
        <xdr:cNvPr id="138" name="テキスト ボックス 137"/>
        <xdr:cNvSpPr txBox="1"/>
      </xdr:nvSpPr>
      <xdr:spPr>
        <a:xfrm>
          <a:off x="2527300" y="627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26223</xdr:rowOff>
    </xdr:from>
    <xdr:to>
      <xdr:col>6</xdr:col>
      <xdr:colOff>511175</xdr:colOff>
      <xdr:row>31</xdr:row>
      <xdr:rowOff>45128</xdr:rowOff>
    </xdr:to>
    <xdr:cxnSp macro="">
      <xdr:nvCxnSpPr>
        <xdr:cNvPr id="61" name="直線コネクタ 60"/>
        <xdr:cNvCxnSpPr/>
      </xdr:nvCxnSpPr>
      <xdr:spPr>
        <a:xfrm>
          <a:off x="3797300" y="5341173"/>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26223</xdr:rowOff>
    </xdr:from>
    <xdr:to>
      <xdr:col>5</xdr:col>
      <xdr:colOff>358775</xdr:colOff>
      <xdr:row>31</xdr:row>
      <xdr:rowOff>27275</xdr:rowOff>
    </xdr:to>
    <xdr:cxnSp macro="">
      <xdr:nvCxnSpPr>
        <xdr:cNvPr id="64" name="直線コネクタ 63"/>
        <xdr:cNvCxnSpPr/>
      </xdr:nvCxnSpPr>
      <xdr:spPr>
        <a:xfrm flipV="1">
          <a:off x="2908300" y="5341173"/>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27275</xdr:rowOff>
    </xdr:from>
    <xdr:to>
      <xdr:col>4</xdr:col>
      <xdr:colOff>155575</xdr:colOff>
      <xdr:row>31</xdr:row>
      <xdr:rowOff>40114</xdr:rowOff>
    </xdr:to>
    <xdr:cxnSp macro="">
      <xdr:nvCxnSpPr>
        <xdr:cNvPr id="67" name="直線コネクタ 66"/>
        <xdr:cNvCxnSpPr/>
      </xdr:nvCxnSpPr>
      <xdr:spPr>
        <a:xfrm flipV="1">
          <a:off x="2019300" y="5342225"/>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170866</xdr:rowOff>
    </xdr:from>
    <xdr:to>
      <xdr:col>2</xdr:col>
      <xdr:colOff>638175</xdr:colOff>
      <xdr:row>31</xdr:row>
      <xdr:rowOff>40114</xdr:rowOff>
    </xdr:to>
    <xdr:cxnSp macro="">
      <xdr:nvCxnSpPr>
        <xdr:cNvPr id="70" name="直線コネクタ 69"/>
        <xdr:cNvCxnSpPr/>
      </xdr:nvCxnSpPr>
      <xdr:spPr>
        <a:xfrm>
          <a:off x="1130300" y="5314366"/>
          <a:ext cx="889000" cy="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165778</xdr:rowOff>
    </xdr:from>
    <xdr:to>
      <xdr:col>6</xdr:col>
      <xdr:colOff>561975</xdr:colOff>
      <xdr:row>31</xdr:row>
      <xdr:rowOff>95928</xdr:rowOff>
    </xdr:to>
    <xdr:sp macro="" textlink="">
      <xdr:nvSpPr>
        <xdr:cNvPr id="80" name="円/楕円 79"/>
        <xdr:cNvSpPr/>
      </xdr:nvSpPr>
      <xdr:spPr>
        <a:xfrm>
          <a:off x="4584700" y="53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118805</xdr:rowOff>
    </xdr:from>
    <xdr:ext cx="599010" cy="259045"/>
    <xdr:sp macro="" textlink="">
      <xdr:nvSpPr>
        <xdr:cNvPr id="81" name="人件費該当値テキスト"/>
        <xdr:cNvSpPr txBox="1"/>
      </xdr:nvSpPr>
      <xdr:spPr>
        <a:xfrm>
          <a:off x="4686300" y="526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229,911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146873</xdr:rowOff>
    </xdr:from>
    <xdr:to>
      <xdr:col>5</xdr:col>
      <xdr:colOff>409575</xdr:colOff>
      <xdr:row>31</xdr:row>
      <xdr:rowOff>77023</xdr:rowOff>
    </xdr:to>
    <xdr:sp macro="" textlink="">
      <xdr:nvSpPr>
        <xdr:cNvPr id="82" name="円/楕円 81"/>
        <xdr:cNvSpPr/>
      </xdr:nvSpPr>
      <xdr:spPr>
        <a:xfrm>
          <a:off x="3746500" y="52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93550</xdr:rowOff>
    </xdr:from>
    <xdr:ext cx="599010" cy="259045"/>
    <xdr:sp macro="" textlink="">
      <xdr:nvSpPr>
        <xdr:cNvPr id="83" name="テキスト ボックス 82"/>
        <xdr:cNvSpPr txBox="1"/>
      </xdr:nvSpPr>
      <xdr:spPr>
        <a:xfrm>
          <a:off x="3497794" y="506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232,392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147925</xdr:rowOff>
    </xdr:from>
    <xdr:to>
      <xdr:col>4</xdr:col>
      <xdr:colOff>206375</xdr:colOff>
      <xdr:row>31</xdr:row>
      <xdr:rowOff>78075</xdr:rowOff>
    </xdr:to>
    <xdr:sp macro="" textlink="">
      <xdr:nvSpPr>
        <xdr:cNvPr id="84" name="円/楕円 83"/>
        <xdr:cNvSpPr/>
      </xdr:nvSpPr>
      <xdr:spPr>
        <a:xfrm>
          <a:off x="2857500" y="52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94602</xdr:rowOff>
    </xdr:from>
    <xdr:ext cx="599010" cy="259045"/>
    <xdr:sp macro="" textlink="">
      <xdr:nvSpPr>
        <xdr:cNvPr id="85" name="テキスト ボックス 84"/>
        <xdr:cNvSpPr txBox="1"/>
      </xdr:nvSpPr>
      <xdr:spPr>
        <a:xfrm>
          <a:off x="2608794" y="506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232,254</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160764</xdr:rowOff>
    </xdr:from>
    <xdr:to>
      <xdr:col>3</xdr:col>
      <xdr:colOff>3175</xdr:colOff>
      <xdr:row>31</xdr:row>
      <xdr:rowOff>90914</xdr:rowOff>
    </xdr:to>
    <xdr:sp macro="" textlink="">
      <xdr:nvSpPr>
        <xdr:cNvPr id="86" name="円/楕円 85"/>
        <xdr:cNvSpPr/>
      </xdr:nvSpPr>
      <xdr:spPr>
        <a:xfrm>
          <a:off x="1968500" y="53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107441</xdr:rowOff>
    </xdr:from>
    <xdr:ext cx="599010" cy="259045"/>
    <xdr:sp macro="" textlink="">
      <xdr:nvSpPr>
        <xdr:cNvPr id="87" name="テキスト ボックス 86"/>
        <xdr:cNvSpPr txBox="1"/>
      </xdr:nvSpPr>
      <xdr:spPr>
        <a:xfrm>
          <a:off x="1719794" y="507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120066</xdr:rowOff>
    </xdr:from>
    <xdr:to>
      <xdr:col>1</xdr:col>
      <xdr:colOff>485775</xdr:colOff>
      <xdr:row>31</xdr:row>
      <xdr:rowOff>50216</xdr:rowOff>
    </xdr:to>
    <xdr:sp macro="" textlink="">
      <xdr:nvSpPr>
        <xdr:cNvPr id="88" name="円/楕円 87"/>
        <xdr:cNvSpPr/>
      </xdr:nvSpPr>
      <xdr:spPr>
        <a:xfrm>
          <a:off x="1079500" y="52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66743</xdr:rowOff>
    </xdr:from>
    <xdr:ext cx="599010" cy="259045"/>
    <xdr:sp macro="" textlink="">
      <xdr:nvSpPr>
        <xdr:cNvPr id="89" name="テキスト ボックス 88"/>
        <xdr:cNvSpPr txBox="1"/>
      </xdr:nvSpPr>
      <xdr:spPr>
        <a:xfrm>
          <a:off x="830794" y="503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144505</xdr:rowOff>
    </xdr:from>
    <xdr:to>
      <xdr:col>6</xdr:col>
      <xdr:colOff>511175</xdr:colOff>
      <xdr:row>54</xdr:row>
      <xdr:rowOff>9019</xdr:rowOff>
    </xdr:to>
    <xdr:cxnSp macro="">
      <xdr:nvCxnSpPr>
        <xdr:cNvPr id="116" name="直線コネクタ 115"/>
        <xdr:cNvCxnSpPr/>
      </xdr:nvCxnSpPr>
      <xdr:spPr>
        <a:xfrm flipV="1">
          <a:off x="3797300" y="9231355"/>
          <a:ext cx="838200" cy="3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9019</xdr:rowOff>
    </xdr:from>
    <xdr:to>
      <xdr:col>5</xdr:col>
      <xdr:colOff>358775</xdr:colOff>
      <xdr:row>54</xdr:row>
      <xdr:rowOff>141319</xdr:rowOff>
    </xdr:to>
    <xdr:cxnSp macro="">
      <xdr:nvCxnSpPr>
        <xdr:cNvPr id="119" name="直線コネクタ 118"/>
        <xdr:cNvCxnSpPr/>
      </xdr:nvCxnSpPr>
      <xdr:spPr>
        <a:xfrm flipV="1">
          <a:off x="2908300" y="9267319"/>
          <a:ext cx="889000" cy="13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125829</xdr:rowOff>
    </xdr:from>
    <xdr:to>
      <xdr:col>4</xdr:col>
      <xdr:colOff>155575</xdr:colOff>
      <xdr:row>54</xdr:row>
      <xdr:rowOff>141319</xdr:rowOff>
    </xdr:to>
    <xdr:cxnSp macro="">
      <xdr:nvCxnSpPr>
        <xdr:cNvPr id="122" name="直線コネクタ 121"/>
        <xdr:cNvCxnSpPr/>
      </xdr:nvCxnSpPr>
      <xdr:spPr>
        <a:xfrm>
          <a:off x="2019300" y="9384129"/>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125829</xdr:rowOff>
    </xdr:from>
    <xdr:to>
      <xdr:col>2</xdr:col>
      <xdr:colOff>638175</xdr:colOff>
      <xdr:row>54</xdr:row>
      <xdr:rowOff>139074</xdr:rowOff>
    </xdr:to>
    <xdr:cxnSp macro="">
      <xdr:nvCxnSpPr>
        <xdr:cNvPr id="125" name="直線コネクタ 124"/>
        <xdr:cNvCxnSpPr/>
      </xdr:nvCxnSpPr>
      <xdr:spPr>
        <a:xfrm flipV="1">
          <a:off x="1130300" y="9384129"/>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93705</xdr:rowOff>
    </xdr:from>
    <xdr:to>
      <xdr:col>6</xdr:col>
      <xdr:colOff>561975</xdr:colOff>
      <xdr:row>54</xdr:row>
      <xdr:rowOff>23855</xdr:rowOff>
    </xdr:to>
    <xdr:sp macro="" textlink="">
      <xdr:nvSpPr>
        <xdr:cNvPr id="135" name="円/楕円 134"/>
        <xdr:cNvSpPr/>
      </xdr:nvSpPr>
      <xdr:spPr>
        <a:xfrm>
          <a:off x="4584700" y="91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116582</xdr:rowOff>
    </xdr:from>
    <xdr:ext cx="599010" cy="259045"/>
    <xdr:sp macro="" textlink="">
      <xdr:nvSpPr>
        <xdr:cNvPr id="136" name="物件費該当値テキスト"/>
        <xdr:cNvSpPr txBox="1"/>
      </xdr:nvSpPr>
      <xdr:spPr>
        <a:xfrm>
          <a:off x="4686300" y="903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186,449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129669</xdr:rowOff>
    </xdr:from>
    <xdr:to>
      <xdr:col>5</xdr:col>
      <xdr:colOff>409575</xdr:colOff>
      <xdr:row>54</xdr:row>
      <xdr:rowOff>59819</xdr:rowOff>
    </xdr:to>
    <xdr:sp macro="" textlink="">
      <xdr:nvSpPr>
        <xdr:cNvPr id="137" name="円/楕円 136"/>
        <xdr:cNvSpPr/>
      </xdr:nvSpPr>
      <xdr:spPr>
        <a:xfrm>
          <a:off x="3746500" y="92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76346</xdr:rowOff>
    </xdr:from>
    <xdr:ext cx="599010" cy="259045"/>
    <xdr:sp macro="" textlink="">
      <xdr:nvSpPr>
        <xdr:cNvPr id="138" name="テキスト ボックス 137"/>
        <xdr:cNvSpPr txBox="1"/>
      </xdr:nvSpPr>
      <xdr:spPr>
        <a:xfrm>
          <a:off x="3497794" y="899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178,583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90519</xdr:rowOff>
    </xdr:from>
    <xdr:to>
      <xdr:col>4</xdr:col>
      <xdr:colOff>206375</xdr:colOff>
      <xdr:row>55</xdr:row>
      <xdr:rowOff>20669</xdr:rowOff>
    </xdr:to>
    <xdr:sp macro="" textlink="">
      <xdr:nvSpPr>
        <xdr:cNvPr id="139" name="円/楕円 138"/>
        <xdr:cNvSpPr/>
      </xdr:nvSpPr>
      <xdr:spPr>
        <a:xfrm>
          <a:off x="2857500" y="934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37196</xdr:rowOff>
    </xdr:from>
    <xdr:ext cx="599010" cy="259045"/>
    <xdr:sp macro="" textlink="">
      <xdr:nvSpPr>
        <xdr:cNvPr id="140" name="テキスト ボックス 139"/>
        <xdr:cNvSpPr txBox="1"/>
      </xdr:nvSpPr>
      <xdr:spPr>
        <a:xfrm>
          <a:off x="2608794" y="912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75029</xdr:rowOff>
    </xdr:from>
    <xdr:to>
      <xdr:col>3</xdr:col>
      <xdr:colOff>3175</xdr:colOff>
      <xdr:row>55</xdr:row>
      <xdr:rowOff>5179</xdr:rowOff>
    </xdr:to>
    <xdr:sp macro="" textlink="">
      <xdr:nvSpPr>
        <xdr:cNvPr id="141" name="円/楕円 140"/>
        <xdr:cNvSpPr/>
      </xdr:nvSpPr>
      <xdr:spPr>
        <a:xfrm>
          <a:off x="1968500" y="93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21706</xdr:rowOff>
    </xdr:from>
    <xdr:ext cx="599010" cy="259045"/>
    <xdr:sp macro="" textlink="">
      <xdr:nvSpPr>
        <xdr:cNvPr id="142" name="テキスト ボックス 141"/>
        <xdr:cNvSpPr txBox="1"/>
      </xdr:nvSpPr>
      <xdr:spPr>
        <a:xfrm>
          <a:off x="1719794" y="910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153,034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88274</xdr:rowOff>
    </xdr:from>
    <xdr:to>
      <xdr:col>1</xdr:col>
      <xdr:colOff>485775</xdr:colOff>
      <xdr:row>55</xdr:row>
      <xdr:rowOff>18424</xdr:rowOff>
    </xdr:to>
    <xdr:sp macro="" textlink="">
      <xdr:nvSpPr>
        <xdr:cNvPr id="143" name="円/楕円 142"/>
        <xdr:cNvSpPr/>
      </xdr:nvSpPr>
      <xdr:spPr>
        <a:xfrm>
          <a:off x="1079500" y="934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34951</xdr:rowOff>
    </xdr:from>
    <xdr:ext cx="599010" cy="259045"/>
    <xdr:sp macro="" textlink="">
      <xdr:nvSpPr>
        <xdr:cNvPr id="144" name="テキスト ボックス 143"/>
        <xdr:cNvSpPr txBox="1"/>
      </xdr:nvSpPr>
      <xdr:spPr>
        <a:xfrm>
          <a:off x="830794" y="912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64674</xdr:rowOff>
    </xdr:from>
    <xdr:to>
      <xdr:col>6</xdr:col>
      <xdr:colOff>511175</xdr:colOff>
      <xdr:row>72</xdr:row>
      <xdr:rowOff>115468</xdr:rowOff>
    </xdr:to>
    <xdr:cxnSp macro="">
      <xdr:nvCxnSpPr>
        <xdr:cNvPr id="171" name="直線コネクタ 170"/>
        <xdr:cNvCxnSpPr/>
      </xdr:nvCxnSpPr>
      <xdr:spPr>
        <a:xfrm flipV="1">
          <a:off x="3797300" y="12237624"/>
          <a:ext cx="838200" cy="2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26636</xdr:rowOff>
    </xdr:from>
    <xdr:ext cx="469744" cy="259045"/>
    <xdr:sp macro="" textlink="">
      <xdr:nvSpPr>
        <xdr:cNvPr id="172" name="維持補修費平均値テキスト"/>
        <xdr:cNvSpPr txBox="1"/>
      </xdr:nvSpPr>
      <xdr:spPr>
        <a:xfrm>
          <a:off x="4686300" y="13228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115468</xdr:rowOff>
    </xdr:from>
    <xdr:to>
      <xdr:col>5</xdr:col>
      <xdr:colOff>358775</xdr:colOff>
      <xdr:row>73</xdr:row>
      <xdr:rowOff>52604</xdr:rowOff>
    </xdr:to>
    <xdr:cxnSp macro="">
      <xdr:nvCxnSpPr>
        <xdr:cNvPr id="174" name="直線コネクタ 173"/>
        <xdr:cNvCxnSpPr/>
      </xdr:nvCxnSpPr>
      <xdr:spPr>
        <a:xfrm flipV="1">
          <a:off x="2908300" y="1245986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139654</xdr:rowOff>
    </xdr:from>
    <xdr:to>
      <xdr:col>4</xdr:col>
      <xdr:colOff>155575</xdr:colOff>
      <xdr:row>73</xdr:row>
      <xdr:rowOff>52604</xdr:rowOff>
    </xdr:to>
    <xdr:cxnSp macro="">
      <xdr:nvCxnSpPr>
        <xdr:cNvPr id="177" name="直線コネクタ 176"/>
        <xdr:cNvCxnSpPr/>
      </xdr:nvCxnSpPr>
      <xdr:spPr>
        <a:xfrm>
          <a:off x="2019300" y="12484054"/>
          <a:ext cx="8890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77523</xdr:rowOff>
    </xdr:from>
    <xdr:ext cx="469744" cy="259045"/>
    <xdr:sp macro="" textlink="">
      <xdr:nvSpPr>
        <xdr:cNvPr id="179" name="テキスト ボックス 178"/>
        <xdr:cNvSpPr txBox="1"/>
      </xdr:nvSpPr>
      <xdr:spPr>
        <a:xfrm>
          <a:off x="2673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139654</xdr:rowOff>
    </xdr:from>
    <xdr:to>
      <xdr:col>2</xdr:col>
      <xdr:colOff>638175</xdr:colOff>
      <xdr:row>73</xdr:row>
      <xdr:rowOff>102301</xdr:rowOff>
    </xdr:to>
    <xdr:cxnSp macro="">
      <xdr:nvCxnSpPr>
        <xdr:cNvPr id="180" name="直線コネクタ 179"/>
        <xdr:cNvCxnSpPr/>
      </xdr:nvCxnSpPr>
      <xdr:spPr>
        <a:xfrm flipV="1">
          <a:off x="1130300" y="12484054"/>
          <a:ext cx="8890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104222</xdr:rowOff>
    </xdr:from>
    <xdr:ext cx="469744" cy="259045"/>
    <xdr:sp macro="" textlink="">
      <xdr:nvSpPr>
        <xdr:cNvPr id="184" name="テキスト ボックス 183"/>
        <xdr:cNvSpPr txBox="1"/>
      </xdr:nvSpPr>
      <xdr:spPr>
        <a:xfrm>
          <a:off x="895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13874</xdr:rowOff>
    </xdr:from>
    <xdr:to>
      <xdr:col>6</xdr:col>
      <xdr:colOff>561975</xdr:colOff>
      <xdr:row>71</xdr:row>
      <xdr:rowOff>115474</xdr:rowOff>
    </xdr:to>
    <xdr:sp macro="" textlink="">
      <xdr:nvSpPr>
        <xdr:cNvPr id="190" name="円/楕円 189"/>
        <xdr:cNvSpPr/>
      </xdr:nvSpPr>
      <xdr:spPr>
        <a:xfrm>
          <a:off x="4584700" y="12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138351</xdr:rowOff>
    </xdr:from>
    <xdr:ext cx="534377" cy="259045"/>
    <xdr:sp macro="" textlink="">
      <xdr:nvSpPr>
        <xdr:cNvPr id="191" name="維持補修費該当値テキスト"/>
        <xdr:cNvSpPr txBox="1"/>
      </xdr:nvSpPr>
      <xdr:spPr>
        <a:xfrm>
          <a:off x="4686300" y="121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64668</xdr:rowOff>
    </xdr:from>
    <xdr:to>
      <xdr:col>5</xdr:col>
      <xdr:colOff>409575</xdr:colOff>
      <xdr:row>72</xdr:row>
      <xdr:rowOff>166268</xdr:rowOff>
    </xdr:to>
    <xdr:sp macro="" textlink="">
      <xdr:nvSpPr>
        <xdr:cNvPr id="192" name="円/楕円 191"/>
        <xdr:cNvSpPr/>
      </xdr:nvSpPr>
      <xdr:spPr>
        <a:xfrm>
          <a:off x="3746500" y="1240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11345</xdr:rowOff>
    </xdr:from>
    <xdr:ext cx="534377" cy="259045"/>
    <xdr:sp macro="" textlink="">
      <xdr:nvSpPr>
        <xdr:cNvPr id="193" name="テキスト ボックス 192"/>
        <xdr:cNvSpPr txBox="1"/>
      </xdr:nvSpPr>
      <xdr:spPr>
        <a:xfrm>
          <a:off x="3530111" y="121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1804</xdr:rowOff>
    </xdr:from>
    <xdr:to>
      <xdr:col>4</xdr:col>
      <xdr:colOff>206375</xdr:colOff>
      <xdr:row>73</xdr:row>
      <xdr:rowOff>103404</xdr:rowOff>
    </xdr:to>
    <xdr:sp macro="" textlink="">
      <xdr:nvSpPr>
        <xdr:cNvPr id="194" name="円/楕円 193"/>
        <xdr:cNvSpPr/>
      </xdr:nvSpPr>
      <xdr:spPr>
        <a:xfrm>
          <a:off x="2857500" y="1251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119931</xdr:rowOff>
    </xdr:from>
    <xdr:ext cx="534377" cy="259045"/>
    <xdr:sp macro="" textlink="">
      <xdr:nvSpPr>
        <xdr:cNvPr id="195" name="テキスト ボックス 194"/>
        <xdr:cNvSpPr txBox="1"/>
      </xdr:nvSpPr>
      <xdr:spPr>
        <a:xfrm>
          <a:off x="2641111" y="122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88854</xdr:rowOff>
    </xdr:from>
    <xdr:to>
      <xdr:col>3</xdr:col>
      <xdr:colOff>3175</xdr:colOff>
      <xdr:row>73</xdr:row>
      <xdr:rowOff>19004</xdr:rowOff>
    </xdr:to>
    <xdr:sp macro="" textlink="">
      <xdr:nvSpPr>
        <xdr:cNvPr id="196" name="円/楕円 195"/>
        <xdr:cNvSpPr/>
      </xdr:nvSpPr>
      <xdr:spPr>
        <a:xfrm>
          <a:off x="1968500" y="124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35531</xdr:rowOff>
    </xdr:from>
    <xdr:ext cx="534377" cy="259045"/>
    <xdr:sp macro="" textlink="">
      <xdr:nvSpPr>
        <xdr:cNvPr id="197" name="テキスト ボックス 196"/>
        <xdr:cNvSpPr txBox="1"/>
      </xdr:nvSpPr>
      <xdr:spPr>
        <a:xfrm>
          <a:off x="1752111" y="122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51501</xdr:rowOff>
    </xdr:from>
    <xdr:to>
      <xdr:col>1</xdr:col>
      <xdr:colOff>485775</xdr:colOff>
      <xdr:row>73</xdr:row>
      <xdr:rowOff>153101</xdr:rowOff>
    </xdr:to>
    <xdr:sp macro="" textlink="">
      <xdr:nvSpPr>
        <xdr:cNvPr id="198" name="円/楕円 197"/>
        <xdr:cNvSpPr/>
      </xdr:nvSpPr>
      <xdr:spPr>
        <a:xfrm>
          <a:off x="1079500" y="125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71</xdr:row>
      <xdr:rowOff>169628</xdr:rowOff>
    </xdr:from>
    <xdr:ext cx="534377" cy="259045"/>
    <xdr:sp macro="" textlink="">
      <xdr:nvSpPr>
        <xdr:cNvPr id="199" name="テキスト ボックス 198"/>
        <xdr:cNvSpPr txBox="1"/>
      </xdr:nvSpPr>
      <xdr:spPr>
        <a:xfrm>
          <a:off x="863111" y="123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3651</xdr:rowOff>
    </xdr:from>
    <xdr:to>
      <xdr:col>6</xdr:col>
      <xdr:colOff>511175</xdr:colOff>
      <xdr:row>97</xdr:row>
      <xdr:rowOff>36601</xdr:rowOff>
    </xdr:to>
    <xdr:cxnSp macro="">
      <xdr:nvCxnSpPr>
        <xdr:cNvPr id="231" name="直線コネクタ 230"/>
        <xdr:cNvCxnSpPr/>
      </xdr:nvCxnSpPr>
      <xdr:spPr>
        <a:xfrm flipV="1">
          <a:off x="3797300" y="16634301"/>
          <a:ext cx="8382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36601</xdr:rowOff>
    </xdr:from>
    <xdr:to>
      <xdr:col>5</xdr:col>
      <xdr:colOff>358775</xdr:colOff>
      <xdr:row>97</xdr:row>
      <xdr:rowOff>44994</xdr:rowOff>
    </xdr:to>
    <xdr:cxnSp macro="">
      <xdr:nvCxnSpPr>
        <xdr:cNvPr id="234" name="直線コネクタ 233"/>
        <xdr:cNvCxnSpPr/>
      </xdr:nvCxnSpPr>
      <xdr:spPr>
        <a:xfrm flipV="1">
          <a:off x="2908300" y="16667251"/>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44994</xdr:rowOff>
    </xdr:from>
    <xdr:to>
      <xdr:col>4</xdr:col>
      <xdr:colOff>155575</xdr:colOff>
      <xdr:row>97</xdr:row>
      <xdr:rowOff>107826</xdr:rowOff>
    </xdr:to>
    <xdr:cxnSp macro="">
      <xdr:nvCxnSpPr>
        <xdr:cNvPr id="237" name="直線コネクタ 236"/>
        <xdr:cNvCxnSpPr/>
      </xdr:nvCxnSpPr>
      <xdr:spPr>
        <a:xfrm flipV="1">
          <a:off x="2019300" y="16675644"/>
          <a:ext cx="889000" cy="6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107826</xdr:rowOff>
    </xdr:from>
    <xdr:to>
      <xdr:col>2</xdr:col>
      <xdr:colOff>638175</xdr:colOff>
      <xdr:row>97</xdr:row>
      <xdr:rowOff>123013</xdr:rowOff>
    </xdr:to>
    <xdr:cxnSp macro="">
      <xdr:nvCxnSpPr>
        <xdr:cNvPr id="240" name="直線コネクタ 239"/>
        <xdr:cNvCxnSpPr/>
      </xdr:nvCxnSpPr>
      <xdr:spPr>
        <a:xfrm flipV="1">
          <a:off x="1130300" y="16738476"/>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124301</xdr:rowOff>
    </xdr:from>
    <xdr:to>
      <xdr:col>6</xdr:col>
      <xdr:colOff>561975</xdr:colOff>
      <xdr:row>97</xdr:row>
      <xdr:rowOff>54451</xdr:rowOff>
    </xdr:to>
    <xdr:sp macro="" textlink="">
      <xdr:nvSpPr>
        <xdr:cNvPr id="250" name="円/楕円 249"/>
        <xdr:cNvSpPr/>
      </xdr:nvSpPr>
      <xdr:spPr>
        <a:xfrm>
          <a:off x="4584700" y="165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102728</xdr:rowOff>
    </xdr:from>
    <xdr:ext cx="534377" cy="259045"/>
    <xdr:sp macro="" textlink="">
      <xdr:nvSpPr>
        <xdr:cNvPr id="251" name="扶助費該当値テキスト"/>
        <xdr:cNvSpPr txBox="1"/>
      </xdr:nvSpPr>
      <xdr:spPr>
        <a:xfrm>
          <a:off x="4686300" y="165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157251</xdr:rowOff>
    </xdr:from>
    <xdr:to>
      <xdr:col>5</xdr:col>
      <xdr:colOff>409575</xdr:colOff>
      <xdr:row>97</xdr:row>
      <xdr:rowOff>87401</xdr:rowOff>
    </xdr:to>
    <xdr:sp macro="" textlink="">
      <xdr:nvSpPr>
        <xdr:cNvPr id="252" name="円/楕円 251"/>
        <xdr:cNvSpPr/>
      </xdr:nvSpPr>
      <xdr:spPr>
        <a:xfrm>
          <a:off x="3746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78528</xdr:rowOff>
    </xdr:from>
    <xdr:ext cx="534377" cy="259045"/>
    <xdr:sp macro="" textlink="">
      <xdr:nvSpPr>
        <xdr:cNvPr id="253" name="テキスト ボックス 252"/>
        <xdr:cNvSpPr txBox="1"/>
      </xdr:nvSpPr>
      <xdr:spPr>
        <a:xfrm>
          <a:off x="3530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165644</xdr:rowOff>
    </xdr:from>
    <xdr:to>
      <xdr:col>4</xdr:col>
      <xdr:colOff>206375</xdr:colOff>
      <xdr:row>97</xdr:row>
      <xdr:rowOff>95794</xdr:rowOff>
    </xdr:to>
    <xdr:sp macro="" textlink="">
      <xdr:nvSpPr>
        <xdr:cNvPr id="254" name="円/楕円 253"/>
        <xdr:cNvSpPr/>
      </xdr:nvSpPr>
      <xdr:spPr>
        <a:xfrm>
          <a:off x="2857500" y="166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86921</xdr:rowOff>
    </xdr:from>
    <xdr:ext cx="534377" cy="259045"/>
    <xdr:sp macro="" textlink="">
      <xdr:nvSpPr>
        <xdr:cNvPr id="255" name="テキスト ボックス 254"/>
        <xdr:cNvSpPr txBox="1"/>
      </xdr:nvSpPr>
      <xdr:spPr>
        <a:xfrm>
          <a:off x="2641111" y="167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57026</xdr:rowOff>
    </xdr:from>
    <xdr:to>
      <xdr:col>3</xdr:col>
      <xdr:colOff>3175</xdr:colOff>
      <xdr:row>97</xdr:row>
      <xdr:rowOff>158626</xdr:rowOff>
    </xdr:to>
    <xdr:sp macro="" textlink="">
      <xdr:nvSpPr>
        <xdr:cNvPr id="256" name="円/楕円 255"/>
        <xdr:cNvSpPr/>
      </xdr:nvSpPr>
      <xdr:spPr>
        <a:xfrm>
          <a:off x="19685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149753</xdr:rowOff>
    </xdr:from>
    <xdr:ext cx="534377" cy="259045"/>
    <xdr:sp macro="" textlink="">
      <xdr:nvSpPr>
        <xdr:cNvPr id="257" name="テキスト ボックス 256"/>
        <xdr:cNvSpPr txBox="1"/>
      </xdr:nvSpPr>
      <xdr:spPr>
        <a:xfrm>
          <a:off x="1752111" y="167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72213</xdr:rowOff>
    </xdr:from>
    <xdr:to>
      <xdr:col>1</xdr:col>
      <xdr:colOff>485775</xdr:colOff>
      <xdr:row>98</xdr:row>
      <xdr:rowOff>2363</xdr:rowOff>
    </xdr:to>
    <xdr:sp macro="" textlink="">
      <xdr:nvSpPr>
        <xdr:cNvPr id="258" name="円/楕円 257"/>
        <xdr:cNvSpPr/>
      </xdr:nvSpPr>
      <xdr:spPr>
        <a:xfrm>
          <a:off x="1079500" y="167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164940</xdr:rowOff>
    </xdr:from>
    <xdr:ext cx="534377" cy="259045"/>
    <xdr:sp macro="" textlink="">
      <xdr:nvSpPr>
        <xdr:cNvPr id="259" name="テキスト ボックス 258"/>
        <xdr:cNvSpPr txBox="1"/>
      </xdr:nvSpPr>
      <xdr:spPr>
        <a:xfrm>
          <a:off x="863111" y="167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157393</xdr:rowOff>
    </xdr:from>
    <xdr:to>
      <xdr:col>15</xdr:col>
      <xdr:colOff>180975</xdr:colOff>
      <xdr:row>37</xdr:row>
      <xdr:rowOff>161933</xdr:rowOff>
    </xdr:to>
    <xdr:cxnSp macro="">
      <xdr:nvCxnSpPr>
        <xdr:cNvPr id="290" name="直線コネクタ 289"/>
        <xdr:cNvCxnSpPr/>
      </xdr:nvCxnSpPr>
      <xdr:spPr>
        <a:xfrm>
          <a:off x="9639300" y="6501043"/>
          <a:ext cx="8382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157393</xdr:rowOff>
    </xdr:from>
    <xdr:to>
      <xdr:col>14</xdr:col>
      <xdr:colOff>28575</xdr:colOff>
      <xdr:row>38</xdr:row>
      <xdr:rowOff>31115</xdr:rowOff>
    </xdr:to>
    <xdr:cxnSp macro="">
      <xdr:nvCxnSpPr>
        <xdr:cNvPr id="293" name="直線コネクタ 292"/>
        <xdr:cNvCxnSpPr/>
      </xdr:nvCxnSpPr>
      <xdr:spPr>
        <a:xfrm flipV="1">
          <a:off x="8750300" y="6501043"/>
          <a:ext cx="889000" cy="4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62721</xdr:rowOff>
    </xdr:from>
    <xdr:to>
      <xdr:col>12</xdr:col>
      <xdr:colOff>511175</xdr:colOff>
      <xdr:row>38</xdr:row>
      <xdr:rowOff>31115</xdr:rowOff>
    </xdr:to>
    <xdr:cxnSp macro="">
      <xdr:nvCxnSpPr>
        <xdr:cNvPr id="296" name="直線コネクタ 295"/>
        <xdr:cNvCxnSpPr/>
      </xdr:nvCxnSpPr>
      <xdr:spPr>
        <a:xfrm>
          <a:off x="7861300" y="6234921"/>
          <a:ext cx="889000" cy="3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62721</xdr:rowOff>
    </xdr:from>
    <xdr:to>
      <xdr:col>11</xdr:col>
      <xdr:colOff>307975</xdr:colOff>
      <xdr:row>38</xdr:row>
      <xdr:rowOff>77064</xdr:rowOff>
    </xdr:to>
    <xdr:cxnSp macro="">
      <xdr:nvCxnSpPr>
        <xdr:cNvPr id="299" name="直線コネクタ 298"/>
        <xdr:cNvCxnSpPr/>
      </xdr:nvCxnSpPr>
      <xdr:spPr>
        <a:xfrm flipV="1">
          <a:off x="6972300" y="6234921"/>
          <a:ext cx="889000" cy="35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111133</xdr:rowOff>
    </xdr:from>
    <xdr:to>
      <xdr:col>15</xdr:col>
      <xdr:colOff>231775</xdr:colOff>
      <xdr:row>38</xdr:row>
      <xdr:rowOff>41283</xdr:rowOff>
    </xdr:to>
    <xdr:sp macro="" textlink="">
      <xdr:nvSpPr>
        <xdr:cNvPr id="309" name="円/楕円 308"/>
        <xdr:cNvSpPr/>
      </xdr:nvSpPr>
      <xdr:spPr>
        <a:xfrm>
          <a:off x="10426700" y="64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26060</xdr:rowOff>
    </xdr:from>
    <xdr:ext cx="534377" cy="259045"/>
    <xdr:sp macro="" textlink="">
      <xdr:nvSpPr>
        <xdr:cNvPr id="310" name="補助費等該当値テキスト"/>
        <xdr:cNvSpPr txBox="1"/>
      </xdr:nvSpPr>
      <xdr:spPr>
        <a:xfrm>
          <a:off x="10528300" y="636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106593</xdr:rowOff>
    </xdr:from>
    <xdr:to>
      <xdr:col>14</xdr:col>
      <xdr:colOff>79375</xdr:colOff>
      <xdr:row>38</xdr:row>
      <xdr:rowOff>36743</xdr:rowOff>
    </xdr:to>
    <xdr:sp macro="" textlink="">
      <xdr:nvSpPr>
        <xdr:cNvPr id="311" name="円/楕円 310"/>
        <xdr:cNvSpPr/>
      </xdr:nvSpPr>
      <xdr:spPr>
        <a:xfrm>
          <a:off x="9588500" y="64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27870</xdr:rowOff>
    </xdr:from>
    <xdr:ext cx="534377" cy="259045"/>
    <xdr:sp macro="" textlink="">
      <xdr:nvSpPr>
        <xdr:cNvPr id="312" name="テキスト ボックス 311"/>
        <xdr:cNvSpPr txBox="1"/>
      </xdr:nvSpPr>
      <xdr:spPr>
        <a:xfrm>
          <a:off x="9372111" y="654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151765</xdr:rowOff>
    </xdr:from>
    <xdr:to>
      <xdr:col>12</xdr:col>
      <xdr:colOff>561975</xdr:colOff>
      <xdr:row>38</xdr:row>
      <xdr:rowOff>81915</xdr:rowOff>
    </xdr:to>
    <xdr:sp macro="" textlink="">
      <xdr:nvSpPr>
        <xdr:cNvPr id="313" name="円/楕円 312"/>
        <xdr:cNvSpPr/>
      </xdr:nvSpPr>
      <xdr:spPr>
        <a:xfrm>
          <a:off x="8699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73042</xdr:rowOff>
    </xdr:from>
    <xdr:ext cx="534377" cy="259045"/>
    <xdr:sp macro="" textlink="">
      <xdr:nvSpPr>
        <xdr:cNvPr id="314" name="テキスト ボックス 313"/>
        <xdr:cNvSpPr txBox="1"/>
      </xdr:nvSpPr>
      <xdr:spPr>
        <a:xfrm>
          <a:off x="8483111" y="65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11921</xdr:rowOff>
    </xdr:from>
    <xdr:to>
      <xdr:col>11</xdr:col>
      <xdr:colOff>358775</xdr:colOff>
      <xdr:row>36</xdr:row>
      <xdr:rowOff>113521</xdr:rowOff>
    </xdr:to>
    <xdr:sp macro="" textlink="">
      <xdr:nvSpPr>
        <xdr:cNvPr id="315" name="円/楕円 314"/>
        <xdr:cNvSpPr/>
      </xdr:nvSpPr>
      <xdr:spPr>
        <a:xfrm>
          <a:off x="7810500" y="61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130048</xdr:rowOff>
    </xdr:from>
    <xdr:ext cx="534377" cy="259045"/>
    <xdr:sp macro="" textlink="">
      <xdr:nvSpPr>
        <xdr:cNvPr id="316" name="テキスト ボックス 315"/>
        <xdr:cNvSpPr txBox="1"/>
      </xdr:nvSpPr>
      <xdr:spPr>
        <a:xfrm>
          <a:off x="7594111" y="59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26264</xdr:rowOff>
    </xdr:from>
    <xdr:to>
      <xdr:col>10</xdr:col>
      <xdr:colOff>155575</xdr:colOff>
      <xdr:row>38</xdr:row>
      <xdr:rowOff>127864</xdr:rowOff>
    </xdr:to>
    <xdr:sp macro="" textlink="">
      <xdr:nvSpPr>
        <xdr:cNvPr id="317" name="円/楕円 316"/>
        <xdr:cNvSpPr/>
      </xdr:nvSpPr>
      <xdr:spPr>
        <a:xfrm>
          <a:off x="6921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118991</xdr:rowOff>
    </xdr:from>
    <xdr:ext cx="534377" cy="259045"/>
    <xdr:sp macro="" textlink="">
      <xdr:nvSpPr>
        <xdr:cNvPr id="318" name="テキスト ボックス 317"/>
        <xdr:cNvSpPr txBox="1"/>
      </xdr:nvSpPr>
      <xdr:spPr>
        <a:xfrm>
          <a:off x="6705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87004</xdr:rowOff>
    </xdr:from>
    <xdr:to>
      <xdr:col>15</xdr:col>
      <xdr:colOff>180975</xdr:colOff>
      <xdr:row>58</xdr:row>
      <xdr:rowOff>124875</xdr:rowOff>
    </xdr:to>
    <xdr:cxnSp macro="">
      <xdr:nvCxnSpPr>
        <xdr:cNvPr id="347" name="直線コネクタ 346"/>
        <xdr:cNvCxnSpPr/>
      </xdr:nvCxnSpPr>
      <xdr:spPr>
        <a:xfrm>
          <a:off x="9639300" y="10031104"/>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87004</xdr:rowOff>
    </xdr:from>
    <xdr:to>
      <xdr:col>14</xdr:col>
      <xdr:colOff>28575</xdr:colOff>
      <xdr:row>58</xdr:row>
      <xdr:rowOff>158950</xdr:rowOff>
    </xdr:to>
    <xdr:cxnSp macro="">
      <xdr:nvCxnSpPr>
        <xdr:cNvPr id="350" name="直線コネクタ 349"/>
        <xdr:cNvCxnSpPr/>
      </xdr:nvCxnSpPr>
      <xdr:spPr>
        <a:xfrm flipV="1">
          <a:off x="8750300" y="10031104"/>
          <a:ext cx="889000" cy="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157864</xdr:rowOff>
    </xdr:from>
    <xdr:to>
      <xdr:col>12</xdr:col>
      <xdr:colOff>511175</xdr:colOff>
      <xdr:row>58</xdr:row>
      <xdr:rowOff>158950</xdr:rowOff>
    </xdr:to>
    <xdr:cxnSp macro="">
      <xdr:nvCxnSpPr>
        <xdr:cNvPr id="353" name="直線コネクタ 352"/>
        <xdr:cNvCxnSpPr/>
      </xdr:nvCxnSpPr>
      <xdr:spPr>
        <a:xfrm>
          <a:off x="7861300" y="1010196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104949</xdr:rowOff>
    </xdr:from>
    <xdr:to>
      <xdr:col>11</xdr:col>
      <xdr:colOff>307975</xdr:colOff>
      <xdr:row>58</xdr:row>
      <xdr:rowOff>157864</xdr:rowOff>
    </xdr:to>
    <xdr:cxnSp macro="">
      <xdr:nvCxnSpPr>
        <xdr:cNvPr id="356" name="直線コネクタ 355"/>
        <xdr:cNvCxnSpPr/>
      </xdr:nvCxnSpPr>
      <xdr:spPr>
        <a:xfrm>
          <a:off x="6972300" y="10049049"/>
          <a:ext cx="889000" cy="5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74075</xdr:rowOff>
    </xdr:from>
    <xdr:to>
      <xdr:col>15</xdr:col>
      <xdr:colOff>231775</xdr:colOff>
      <xdr:row>59</xdr:row>
      <xdr:rowOff>4225</xdr:rowOff>
    </xdr:to>
    <xdr:sp macro="" textlink="">
      <xdr:nvSpPr>
        <xdr:cNvPr id="366" name="円/楕円 365"/>
        <xdr:cNvSpPr/>
      </xdr:nvSpPr>
      <xdr:spPr>
        <a:xfrm>
          <a:off x="10426700" y="100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36204</xdr:rowOff>
    </xdr:from>
    <xdr:to>
      <xdr:col>14</xdr:col>
      <xdr:colOff>79375</xdr:colOff>
      <xdr:row>58</xdr:row>
      <xdr:rowOff>137804</xdr:rowOff>
    </xdr:to>
    <xdr:sp macro="" textlink="">
      <xdr:nvSpPr>
        <xdr:cNvPr id="368" name="円/楕円 367"/>
        <xdr:cNvSpPr/>
      </xdr:nvSpPr>
      <xdr:spPr>
        <a:xfrm>
          <a:off x="9588500" y="99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128931</xdr:rowOff>
    </xdr:from>
    <xdr:ext cx="534377" cy="259045"/>
    <xdr:sp macro="" textlink="">
      <xdr:nvSpPr>
        <xdr:cNvPr id="369" name="テキスト ボックス 368"/>
        <xdr:cNvSpPr txBox="1"/>
      </xdr:nvSpPr>
      <xdr:spPr>
        <a:xfrm>
          <a:off x="9372111" y="100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108150</xdr:rowOff>
    </xdr:from>
    <xdr:to>
      <xdr:col>12</xdr:col>
      <xdr:colOff>561975</xdr:colOff>
      <xdr:row>59</xdr:row>
      <xdr:rowOff>38300</xdr:rowOff>
    </xdr:to>
    <xdr:sp macro="" textlink="">
      <xdr:nvSpPr>
        <xdr:cNvPr id="370" name="円/楕円 369"/>
        <xdr:cNvSpPr/>
      </xdr:nvSpPr>
      <xdr:spPr>
        <a:xfrm>
          <a:off x="8699500" y="100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29427</xdr:rowOff>
    </xdr:from>
    <xdr:ext cx="534377" cy="259045"/>
    <xdr:sp macro="" textlink="">
      <xdr:nvSpPr>
        <xdr:cNvPr id="371" name="テキスト ボックス 370"/>
        <xdr:cNvSpPr txBox="1"/>
      </xdr:nvSpPr>
      <xdr:spPr>
        <a:xfrm>
          <a:off x="8483111" y="1014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107064</xdr:rowOff>
    </xdr:from>
    <xdr:to>
      <xdr:col>11</xdr:col>
      <xdr:colOff>358775</xdr:colOff>
      <xdr:row>59</xdr:row>
      <xdr:rowOff>37214</xdr:rowOff>
    </xdr:to>
    <xdr:sp macro="" textlink="">
      <xdr:nvSpPr>
        <xdr:cNvPr id="372" name="円/楕円 371"/>
        <xdr:cNvSpPr/>
      </xdr:nvSpPr>
      <xdr:spPr>
        <a:xfrm>
          <a:off x="7810500" y="100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28341</xdr:rowOff>
    </xdr:from>
    <xdr:ext cx="534377" cy="259045"/>
    <xdr:sp macro="" textlink="">
      <xdr:nvSpPr>
        <xdr:cNvPr id="373" name="テキスト ボックス 372"/>
        <xdr:cNvSpPr txBox="1"/>
      </xdr:nvSpPr>
      <xdr:spPr>
        <a:xfrm>
          <a:off x="7594111" y="101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54149</xdr:rowOff>
    </xdr:from>
    <xdr:to>
      <xdr:col>10</xdr:col>
      <xdr:colOff>155575</xdr:colOff>
      <xdr:row>58</xdr:row>
      <xdr:rowOff>155749</xdr:rowOff>
    </xdr:to>
    <xdr:sp macro="" textlink="">
      <xdr:nvSpPr>
        <xdr:cNvPr id="374" name="円/楕円 373"/>
        <xdr:cNvSpPr/>
      </xdr:nvSpPr>
      <xdr:spPr>
        <a:xfrm>
          <a:off x="6921500" y="99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146876</xdr:rowOff>
    </xdr:from>
    <xdr:ext cx="534377" cy="259045"/>
    <xdr:sp macro="" textlink="">
      <xdr:nvSpPr>
        <xdr:cNvPr id="375" name="テキスト ボックス 374"/>
        <xdr:cNvSpPr txBox="1"/>
      </xdr:nvSpPr>
      <xdr:spPr>
        <a:xfrm>
          <a:off x="6705111" y="100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123315</xdr:rowOff>
    </xdr:from>
    <xdr:to>
      <xdr:col>15</xdr:col>
      <xdr:colOff>180975</xdr:colOff>
      <xdr:row>76</xdr:row>
      <xdr:rowOff>167811</xdr:rowOff>
    </xdr:to>
    <xdr:cxnSp macro="">
      <xdr:nvCxnSpPr>
        <xdr:cNvPr id="400" name="直線コネクタ 399"/>
        <xdr:cNvCxnSpPr/>
      </xdr:nvCxnSpPr>
      <xdr:spPr>
        <a:xfrm>
          <a:off x="9639300" y="13153515"/>
          <a:ext cx="838200" cy="4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123315</xdr:rowOff>
    </xdr:from>
    <xdr:to>
      <xdr:col>14</xdr:col>
      <xdr:colOff>28575</xdr:colOff>
      <xdr:row>77</xdr:row>
      <xdr:rowOff>134082</xdr:rowOff>
    </xdr:to>
    <xdr:cxnSp macro="">
      <xdr:nvCxnSpPr>
        <xdr:cNvPr id="403" name="直線コネクタ 402"/>
        <xdr:cNvCxnSpPr/>
      </xdr:nvCxnSpPr>
      <xdr:spPr>
        <a:xfrm flipV="1">
          <a:off x="8750300" y="13153515"/>
          <a:ext cx="889000" cy="18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117011</xdr:rowOff>
    </xdr:from>
    <xdr:to>
      <xdr:col>15</xdr:col>
      <xdr:colOff>231775</xdr:colOff>
      <xdr:row>77</xdr:row>
      <xdr:rowOff>47161</xdr:rowOff>
    </xdr:to>
    <xdr:sp macro="" textlink="">
      <xdr:nvSpPr>
        <xdr:cNvPr id="413" name="円/楕円 412"/>
        <xdr:cNvSpPr/>
      </xdr:nvSpPr>
      <xdr:spPr>
        <a:xfrm>
          <a:off x="10426700" y="131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139888</xdr:rowOff>
    </xdr:from>
    <xdr:ext cx="534377" cy="259045"/>
    <xdr:sp macro="" textlink="">
      <xdr:nvSpPr>
        <xdr:cNvPr id="414" name="普通建設事業費 （ うち新規整備　）該当値テキスト"/>
        <xdr:cNvSpPr txBox="1"/>
      </xdr:nvSpPr>
      <xdr:spPr>
        <a:xfrm>
          <a:off x="10528300" y="1299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35,081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72515</xdr:rowOff>
    </xdr:from>
    <xdr:to>
      <xdr:col>14</xdr:col>
      <xdr:colOff>79375</xdr:colOff>
      <xdr:row>77</xdr:row>
      <xdr:rowOff>2665</xdr:rowOff>
    </xdr:to>
    <xdr:sp macro="" textlink="">
      <xdr:nvSpPr>
        <xdr:cNvPr id="415" name="円/楕円 414"/>
        <xdr:cNvSpPr/>
      </xdr:nvSpPr>
      <xdr:spPr>
        <a:xfrm>
          <a:off x="9588500" y="131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19192</xdr:rowOff>
    </xdr:from>
    <xdr:ext cx="534377" cy="259045"/>
    <xdr:sp macro="" textlink="">
      <xdr:nvSpPr>
        <xdr:cNvPr id="416" name="テキスト ボックス 415"/>
        <xdr:cNvSpPr txBox="1"/>
      </xdr:nvSpPr>
      <xdr:spPr>
        <a:xfrm>
          <a:off x="9372111" y="128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83282</xdr:rowOff>
    </xdr:from>
    <xdr:to>
      <xdr:col>12</xdr:col>
      <xdr:colOff>561975</xdr:colOff>
      <xdr:row>78</xdr:row>
      <xdr:rowOff>13432</xdr:rowOff>
    </xdr:to>
    <xdr:sp macro="" textlink="">
      <xdr:nvSpPr>
        <xdr:cNvPr id="417" name="円/楕円 416"/>
        <xdr:cNvSpPr/>
      </xdr:nvSpPr>
      <xdr:spPr>
        <a:xfrm>
          <a:off x="8699500" y="132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4559</xdr:rowOff>
    </xdr:from>
    <xdr:ext cx="534377" cy="259045"/>
    <xdr:sp macro="" textlink="">
      <xdr:nvSpPr>
        <xdr:cNvPr id="418" name="テキスト ボックス 417"/>
        <xdr:cNvSpPr txBox="1"/>
      </xdr:nvSpPr>
      <xdr:spPr>
        <a:xfrm>
          <a:off x="8483111" y="133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87864</xdr:rowOff>
    </xdr:from>
    <xdr:to>
      <xdr:col>15</xdr:col>
      <xdr:colOff>180975</xdr:colOff>
      <xdr:row>98</xdr:row>
      <xdr:rowOff>113249</xdr:rowOff>
    </xdr:to>
    <xdr:cxnSp macro="">
      <xdr:nvCxnSpPr>
        <xdr:cNvPr id="445" name="直線コネクタ 444"/>
        <xdr:cNvCxnSpPr/>
      </xdr:nvCxnSpPr>
      <xdr:spPr>
        <a:xfrm>
          <a:off x="9639300" y="16889964"/>
          <a:ext cx="8382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87864</xdr:rowOff>
    </xdr:from>
    <xdr:to>
      <xdr:col>14</xdr:col>
      <xdr:colOff>28575</xdr:colOff>
      <xdr:row>98</xdr:row>
      <xdr:rowOff>108972</xdr:rowOff>
    </xdr:to>
    <xdr:cxnSp macro="">
      <xdr:nvCxnSpPr>
        <xdr:cNvPr id="448" name="直線コネクタ 447"/>
        <xdr:cNvCxnSpPr/>
      </xdr:nvCxnSpPr>
      <xdr:spPr>
        <a:xfrm flipV="1">
          <a:off x="8750300" y="16889964"/>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62449</xdr:rowOff>
    </xdr:from>
    <xdr:to>
      <xdr:col>15</xdr:col>
      <xdr:colOff>231775</xdr:colOff>
      <xdr:row>98</xdr:row>
      <xdr:rowOff>164049</xdr:rowOff>
    </xdr:to>
    <xdr:sp macro="" textlink="">
      <xdr:nvSpPr>
        <xdr:cNvPr id="458" name="円/楕円 457"/>
        <xdr:cNvSpPr/>
      </xdr:nvSpPr>
      <xdr:spPr>
        <a:xfrm>
          <a:off x="10426700" y="168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148826</xdr:rowOff>
    </xdr:from>
    <xdr:ext cx="534377" cy="259045"/>
    <xdr:sp macro="" textlink="">
      <xdr:nvSpPr>
        <xdr:cNvPr id="459" name="普通建設事業費 （ うち更新整備　）該当値テキスト"/>
        <xdr:cNvSpPr txBox="1"/>
      </xdr:nvSpPr>
      <xdr:spPr>
        <a:xfrm>
          <a:off x="10528300" y="167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37064</xdr:rowOff>
    </xdr:from>
    <xdr:to>
      <xdr:col>14</xdr:col>
      <xdr:colOff>79375</xdr:colOff>
      <xdr:row>98</xdr:row>
      <xdr:rowOff>138664</xdr:rowOff>
    </xdr:to>
    <xdr:sp macro="" textlink="">
      <xdr:nvSpPr>
        <xdr:cNvPr id="460" name="円/楕円 459"/>
        <xdr:cNvSpPr/>
      </xdr:nvSpPr>
      <xdr:spPr>
        <a:xfrm>
          <a:off x="9588500" y="168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129791</xdr:rowOff>
    </xdr:from>
    <xdr:ext cx="534377" cy="259045"/>
    <xdr:sp macro="" textlink="">
      <xdr:nvSpPr>
        <xdr:cNvPr id="461" name="テキスト ボックス 460"/>
        <xdr:cNvSpPr txBox="1"/>
      </xdr:nvSpPr>
      <xdr:spPr>
        <a:xfrm>
          <a:off x="9372111" y="169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58172</xdr:rowOff>
    </xdr:from>
    <xdr:to>
      <xdr:col>12</xdr:col>
      <xdr:colOff>561975</xdr:colOff>
      <xdr:row>98</xdr:row>
      <xdr:rowOff>159772</xdr:rowOff>
    </xdr:to>
    <xdr:sp macro="" textlink="">
      <xdr:nvSpPr>
        <xdr:cNvPr id="462" name="円/楕円 461"/>
        <xdr:cNvSpPr/>
      </xdr:nvSpPr>
      <xdr:spPr>
        <a:xfrm>
          <a:off x="8699500" y="168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150899</xdr:rowOff>
    </xdr:from>
    <xdr:ext cx="534377" cy="259045"/>
    <xdr:sp macro="" textlink="">
      <xdr:nvSpPr>
        <xdr:cNvPr id="463" name="テキスト ボックス 462"/>
        <xdr:cNvSpPr txBox="1"/>
      </xdr:nvSpPr>
      <xdr:spPr>
        <a:xfrm>
          <a:off x="8483111" y="169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105859</xdr:rowOff>
    </xdr:from>
    <xdr:to>
      <xdr:col>23</xdr:col>
      <xdr:colOff>517525</xdr:colOff>
      <xdr:row>75</xdr:row>
      <xdr:rowOff>122844</xdr:rowOff>
    </xdr:to>
    <xdr:cxnSp macro="">
      <xdr:nvCxnSpPr>
        <xdr:cNvPr id="598" name="直線コネクタ 597"/>
        <xdr:cNvCxnSpPr/>
      </xdr:nvCxnSpPr>
      <xdr:spPr>
        <a:xfrm>
          <a:off x="15481300" y="12964609"/>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105859</xdr:rowOff>
    </xdr:from>
    <xdr:to>
      <xdr:col>22</xdr:col>
      <xdr:colOff>365125</xdr:colOff>
      <xdr:row>75</xdr:row>
      <xdr:rowOff>122166</xdr:rowOff>
    </xdr:to>
    <xdr:cxnSp macro="">
      <xdr:nvCxnSpPr>
        <xdr:cNvPr id="601" name="直線コネクタ 600"/>
        <xdr:cNvCxnSpPr/>
      </xdr:nvCxnSpPr>
      <xdr:spPr>
        <a:xfrm flipV="1">
          <a:off x="14592300" y="1296460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122166</xdr:rowOff>
    </xdr:from>
    <xdr:to>
      <xdr:col>21</xdr:col>
      <xdr:colOff>161925</xdr:colOff>
      <xdr:row>75</xdr:row>
      <xdr:rowOff>160107</xdr:rowOff>
    </xdr:to>
    <xdr:cxnSp macro="">
      <xdr:nvCxnSpPr>
        <xdr:cNvPr id="604" name="直線コネクタ 603"/>
        <xdr:cNvCxnSpPr/>
      </xdr:nvCxnSpPr>
      <xdr:spPr>
        <a:xfrm flipV="1">
          <a:off x="13703300" y="12980916"/>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160107</xdr:rowOff>
    </xdr:from>
    <xdr:to>
      <xdr:col>19</xdr:col>
      <xdr:colOff>644525</xdr:colOff>
      <xdr:row>75</xdr:row>
      <xdr:rowOff>167415</xdr:rowOff>
    </xdr:to>
    <xdr:cxnSp macro="">
      <xdr:nvCxnSpPr>
        <xdr:cNvPr id="607" name="直線コネクタ 606"/>
        <xdr:cNvCxnSpPr/>
      </xdr:nvCxnSpPr>
      <xdr:spPr>
        <a:xfrm flipV="1">
          <a:off x="12814300" y="13018857"/>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72044</xdr:rowOff>
    </xdr:from>
    <xdr:to>
      <xdr:col>23</xdr:col>
      <xdr:colOff>568325</xdr:colOff>
      <xdr:row>76</xdr:row>
      <xdr:rowOff>2195</xdr:rowOff>
    </xdr:to>
    <xdr:sp macro="" textlink="">
      <xdr:nvSpPr>
        <xdr:cNvPr id="617" name="円/楕円 616"/>
        <xdr:cNvSpPr/>
      </xdr:nvSpPr>
      <xdr:spPr>
        <a:xfrm>
          <a:off x="16268700" y="129307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94921</xdr:rowOff>
    </xdr:from>
    <xdr:ext cx="534377" cy="259045"/>
    <xdr:sp macro="" textlink="">
      <xdr:nvSpPr>
        <xdr:cNvPr id="618" name="公債費該当値テキスト"/>
        <xdr:cNvSpPr txBox="1"/>
      </xdr:nvSpPr>
      <xdr:spPr>
        <a:xfrm>
          <a:off x="16370300" y="127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79,712</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55059</xdr:rowOff>
    </xdr:from>
    <xdr:to>
      <xdr:col>22</xdr:col>
      <xdr:colOff>415925</xdr:colOff>
      <xdr:row>75</xdr:row>
      <xdr:rowOff>156660</xdr:rowOff>
    </xdr:to>
    <xdr:sp macro="" textlink="">
      <xdr:nvSpPr>
        <xdr:cNvPr id="619" name="円/楕円 618"/>
        <xdr:cNvSpPr/>
      </xdr:nvSpPr>
      <xdr:spPr>
        <a:xfrm>
          <a:off x="15430500" y="12913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1736</xdr:rowOff>
    </xdr:from>
    <xdr:ext cx="534377" cy="259045"/>
    <xdr:sp macro="" textlink="">
      <xdr:nvSpPr>
        <xdr:cNvPr id="620" name="テキスト ボックス 619"/>
        <xdr:cNvSpPr txBox="1"/>
      </xdr:nvSpPr>
      <xdr:spPr>
        <a:xfrm>
          <a:off x="15214111" y="12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71366</xdr:rowOff>
    </xdr:from>
    <xdr:to>
      <xdr:col>21</xdr:col>
      <xdr:colOff>212725</xdr:colOff>
      <xdr:row>76</xdr:row>
      <xdr:rowOff>1516</xdr:rowOff>
    </xdr:to>
    <xdr:sp macro="" textlink="">
      <xdr:nvSpPr>
        <xdr:cNvPr id="621" name="円/楕円 620"/>
        <xdr:cNvSpPr/>
      </xdr:nvSpPr>
      <xdr:spPr>
        <a:xfrm>
          <a:off x="14541500" y="129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18043</xdr:rowOff>
    </xdr:from>
    <xdr:ext cx="534377" cy="259045"/>
    <xdr:sp macro="" textlink="">
      <xdr:nvSpPr>
        <xdr:cNvPr id="622" name="テキスト ボックス 621"/>
        <xdr:cNvSpPr txBox="1"/>
      </xdr:nvSpPr>
      <xdr:spPr>
        <a:xfrm>
          <a:off x="14325111" y="127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109307</xdr:rowOff>
    </xdr:from>
    <xdr:to>
      <xdr:col>20</xdr:col>
      <xdr:colOff>9525</xdr:colOff>
      <xdr:row>76</xdr:row>
      <xdr:rowOff>39457</xdr:rowOff>
    </xdr:to>
    <xdr:sp macro="" textlink="">
      <xdr:nvSpPr>
        <xdr:cNvPr id="623" name="円/楕円 622"/>
        <xdr:cNvSpPr/>
      </xdr:nvSpPr>
      <xdr:spPr>
        <a:xfrm>
          <a:off x="13652500" y="129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55984</xdr:rowOff>
    </xdr:from>
    <xdr:ext cx="534377" cy="259045"/>
    <xdr:sp macro="" textlink="">
      <xdr:nvSpPr>
        <xdr:cNvPr id="624" name="テキスト ボックス 623"/>
        <xdr:cNvSpPr txBox="1"/>
      </xdr:nvSpPr>
      <xdr:spPr>
        <a:xfrm>
          <a:off x="13436111" y="127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116614</xdr:rowOff>
    </xdr:from>
    <xdr:to>
      <xdr:col>18</xdr:col>
      <xdr:colOff>492125</xdr:colOff>
      <xdr:row>76</xdr:row>
      <xdr:rowOff>46763</xdr:rowOff>
    </xdr:to>
    <xdr:sp macro="" textlink="">
      <xdr:nvSpPr>
        <xdr:cNvPr id="625" name="円/楕円 624"/>
        <xdr:cNvSpPr/>
      </xdr:nvSpPr>
      <xdr:spPr>
        <a:xfrm>
          <a:off x="12763500" y="129753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63291</xdr:rowOff>
    </xdr:from>
    <xdr:ext cx="534377" cy="259045"/>
    <xdr:sp macro="" textlink="">
      <xdr:nvSpPr>
        <xdr:cNvPr id="626" name="テキスト ボックス 625"/>
        <xdr:cNvSpPr txBox="1"/>
      </xdr:nvSpPr>
      <xdr:spPr>
        <a:xfrm>
          <a:off x="12547111" y="127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30296</xdr:rowOff>
    </xdr:from>
    <xdr:to>
      <xdr:col>23</xdr:col>
      <xdr:colOff>517525</xdr:colOff>
      <xdr:row>98</xdr:row>
      <xdr:rowOff>48470</xdr:rowOff>
    </xdr:to>
    <xdr:cxnSp macro="">
      <xdr:nvCxnSpPr>
        <xdr:cNvPr id="655" name="直線コネクタ 654"/>
        <xdr:cNvCxnSpPr/>
      </xdr:nvCxnSpPr>
      <xdr:spPr>
        <a:xfrm flipV="1">
          <a:off x="15481300" y="15975146"/>
          <a:ext cx="838200" cy="87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53536</xdr:rowOff>
    </xdr:from>
    <xdr:to>
      <xdr:col>22</xdr:col>
      <xdr:colOff>365125</xdr:colOff>
      <xdr:row>98</xdr:row>
      <xdr:rowOff>48470</xdr:rowOff>
    </xdr:to>
    <xdr:cxnSp macro="">
      <xdr:nvCxnSpPr>
        <xdr:cNvPr id="658" name="直線コネクタ 657"/>
        <xdr:cNvCxnSpPr/>
      </xdr:nvCxnSpPr>
      <xdr:spPr>
        <a:xfrm>
          <a:off x="14592300" y="16512736"/>
          <a:ext cx="889000" cy="3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53536</xdr:rowOff>
    </xdr:from>
    <xdr:to>
      <xdr:col>21</xdr:col>
      <xdr:colOff>161925</xdr:colOff>
      <xdr:row>97</xdr:row>
      <xdr:rowOff>57423</xdr:rowOff>
    </xdr:to>
    <xdr:cxnSp macro="">
      <xdr:nvCxnSpPr>
        <xdr:cNvPr id="661" name="直線コネクタ 660"/>
        <xdr:cNvCxnSpPr/>
      </xdr:nvCxnSpPr>
      <xdr:spPr>
        <a:xfrm flipV="1">
          <a:off x="13703300" y="16512736"/>
          <a:ext cx="889000" cy="1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168714</xdr:rowOff>
    </xdr:from>
    <xdr:to>
      <xdr:col>19</xdr:col>
      <xdr:colOff>644525</xdr:colOff>
      <xdr:row>97</xdr:row>
      <xdr:rowOff>57423</xdr:rowOff>
    </xdr:to>
    <xdr:cxnSp macro="">
      <xdr:nvCxnSpPr>
        <xdr:cNvPr id="664" name="直線コネクタ 663"/>
        <xdr:cNvCxnSpPr/>
      </xdr:nvCxnSpPr>
      <xdr:spPr>
        <a:xfrm>
          <a:off x="12814300" y="16627914"/>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150946</xdr:rowOff>
    </xdr:from>
    <xdr:to>
      <xdr:col>23</xdr:col>
      <xdr:colOff>568325</xdr:colOff>
      <xdr:row>93</xdr:row>
      <xdr:rowOff>81096</xdr:rowOff>
    </xdr:to>
    <xdr:sp macro="" textlink="">
      <xdr:nvSpPr>
        <xdr:cNvPr id="674" name="円/楕円 673"/>
        <xdr:cNvSpPr/>
      </xdr:nvSpPr>
      <xdr:spPr>
        <a:xfrm>
          <a:off x="16268700" y="15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2373</xdr:rowOff>
    </xdr:from>
    <xdr:ext cx="534377" cy="259045"/>
    <xdr:sp macro="" textlink="">
      <xdr:nvSpPr>
        <xdr:cNvPr id="675" name="積立金該当値テキスト"/>
        <xdr:cNvSpPr txBox="1"/>
      </xdr:nvSpPr>
      <xdr:spPr>
        <a:xfrm>
          <a:off x="16370300" y="157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169120</xdr:rowOff>
    </xdr:from>
    <xdr:to>
      <xdr:col>22</xdr:col>
      <xdr:colOff>415925</xdr:colOff>
      <xdr:row>98</xdr:row>
      <xdr:rowOff>99270</xdr:rowOff>
    </xdr:to>
    <xdr:sp macro="" textlink="">
      <xdr:nvSpPr>
        <xdr:cNvPr id="676" name="円/楕円 675"/>
        <xdr:cNvSpPr/>
      </xdr:nvSpPr>
      <xdr:spPr>
        <a:xfrm>
          <a:off x="15430500" y="167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90397</xdr:rowOff>
    </xdr:from>
    <xdr:ext cx="469744" cy="259045"/>
    <xdr:sp macro="" textlink="">
      <xdr:nvSpPr>
        <xdr:cNvPr id="677" name="テキスト ボックス 676"/>
        <xdr:cNvSpPr txBox="1"/>
      </xdr:nvSpPr>
      <xdr:spPr>
        <a:xfrm>
          <a:off x="15246427" y="168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2736</xdr:rowOff>
    </xdr:from>
    <xdr:to>
      <xdr:col>21</xdr:col>
      <xdr:colOff>212725</xdr:colOff>
      <xdr:row>96</xdr:row>
      <xdr:rowOff>104336</xdr:rowOff>
    </xdr:to>
    <xdr:sp macro="" textlink="">
      <xdr:nvSpPr>
        <xdr:cNvPr id="678" name="円/楕円 677"/>
        <xdr:cNvSpPr/>
      </xdr:nvSpPr>
      <xdr:spPr>
        <a:xfrm>
          <a:off x="14541500" y="164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95463</xdr:rowOff>
    </xdr:from>
    <xdr:ext cx="534377" cy="259045"/>
    <xdr:sp macro="" textlink="">
      <xdr:nvSpPr>
        <xdr:cNvPr id="679" name="テキスト ボックス 678"/>
        <xdr:cNvSpPr txBox="1"/>
      </xdr:nvSpPr>
      <xdr:spPr>
        <a:xfrm>
          <a:off x="14325111" y="165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6623</xdr:rowOff>
    </xdr:from>
    <xdr:to>
      <xdr:col>20</xdr:col>
      <xdr:colOff>9525</xdr:colOff>
      <xdr:row>97</xdr:row>
      <xdr:rowOff>108223</xdr:rowOff>
    </xdr:to>
    <xdr:sp macro="" textlink="">
      <xdr:nvSpPr>
        <xdr:cNvPr id="680" name="円/楕円 679"/>
        <xdr:cNvSpPr/>
      </xdr:nvSpPr>
      <xdr:spPr>
        <a:xfrm>
          <a:off x="13652500" y="166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99350</xdr:rowOff>
    </xdr:from>
    <xdr:ext cx="534377" cy="259045"/>
    <xdr:sp macro="" textlink="">
      <xdr:nvSpPr>
        <xdr:cNvPr id="681" name="テキスト ボックス 680"/>
        <xdr:cNvSpPr txBox="1"/>
      </xdr:nvSpPr>
      <xdr:spPr>
        <a:xfrm>
          <a:off x="13436111" y="167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117914</xdr:rowOff>
    </xdr:from>
    <xdr:to>
      <xdr:col>18</xdr:col>
      <xdr:colOff>492125</xdr:colOff>
      <xdr:row>97</xdr:row>
      <xdr:rowOff>48064</xdr:rowOff>
    </xdr:to>
    <xdr:sp macro="" textlink="">
      <xdr:nvSpPr>
        <xdr:cNvPr id="682" name="円/楕円 681"/>
        <xdr:cNvSpPr/>
      </xdr:nvSpPr>
      <xdr:spPr>
        <a:xfrm>
          <a:off x="12763500" y="165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39191</xdr:rowOff>
    </xdr:from>
    <xdr:ext cx="534377" cy="259045"/>
    <xdr:sp macro="" textlink="">
      <xdr:nvSpPr>
        <xdr:cNvPr id="683" name="テキスト ボックス 682"/>
        <xdr:cNvSpPr txBox="1"/>
      </xdr:nvSpPr>
      <xdr:spPr>
        <a:xfrm>
          <a:off x="12547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3128</xdr:rowOff>
    </xdr:from>
    <xdr:to>
      <xdr:col>32</xdr:col>
      <xdr:colOff>187325</xdr:colOff>
      <xdr:row>59</xdr:row>
      <xdr:rowOff>29613</xdr:rowOff>
    </xdr:to>
    <xdr:cxnSp macro="">
      <xdr:nvCxnSpPr>
        <xdr:cNvPr id="771" name="直線コネクタ 770"/>
        <xdr:cNvCxnSpPr/>
      </xdr:nvCxnSpPr>
      <xdr:spPr>
        <a:xfrm>
          <a:off x="21323300" y="10118678"/>
          <a:ext cx="838200" cy="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3128</xdr:rowOff>
    </xdr:from>
    <xdr:to>
      <xdr:col>31</xdr:col>
      <xdr:colOff>34925</xdr:colOff>
      <xdr:row>59</xdr:row>
      <xdr:rowOff>19097</xdr:rowOff>
    </xdr:to>
    <xdr:cxnSp macro="">
      <xdr:nvCxnSpPr>
        <xdr:cNvPr id="774" name="直線コネクタ 773"/>
        <xdr:cNvCxnSpPr/>
      </xdr:nvCxnSpPr>
      <xdr:spPr>
        <a:xfrm flipV="1">
          <a:off x="20434300" y="10118678"/>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134965</xdr:rowOff>
    </xdr:from>
    <xdr:to>
      <xdr:col>29</xdr:col>
      <xdr:colOff>517525</xdr:colOff>
      <xdr:row>59</xdr:row>
      <xdr:rowOff>19097</xdr:rowOff>
    </xdr:to>
    <xdr:cxnSp macro="">
      <xdr:nvCxnSpPr>
        <xdr:cNvPr id="777" name="直線コネクタ 776"/>
        <xdr:cNvCxnSpPr/>
      </xdr:nvCxnSpPr>
      <xdr:spPr>
        <a:xfrm>
          <a:off x="19545300" y="10079065"/>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93980</xdr:rowOff>
    </xdr:from>
    <xdr:to>
      <xdr:col>28</xdr:col>
      <xdr:colOff>314325</xdr:colOff>
      <xdr:row>58</xdr:row>
      <xdr:rowOff>134965</xdr:rowOff>
    </xdr:to>
    <xdr:cxnSp macro="">
      <xdr:nvCxnSpPr>
        <xdr:cNvPr id="780" name="直線コネクタ 779"/>
        <xdr:cNvCxnSpPr/>
      </xdr:nvCxnSpPr>
      <xdr:spPr>
        <a:xfrm>
          <a:off x="18656300" y="10038080"/>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27485</xdr:rowOff>
    </xdr:from>
    <xdr:ext cx="469744" cy="259045"/>
    <xdr:sp macro="" textlink="">
      <xdr:nvSpPr>
        <xdr:cNvPr id="782" name="テキスト ボックス 781"/>
        <xdr:cNvSpPr txBox="1"/>
      </xdr:nvSpPr>
      <xdr:spPr>
        <a:xfrm>
          <a:off x="19310427" y="101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18374</xdr:rowOff>
    </xdr:from>
    <xdr:ext cx="469744" cy="259045"/>
    <xdr:sp macro="" textlink="">
      <xdr:nvSpPr>
        <xdr:cNvPr id="784" name="テキスト ボックス 783"/>
        <xdr:cNvSpPr txBox="1"/>
      </xdr:nvSpPr>
      <xdr:spPr>
        <a:xfrm>
          <a:off x="18421427" y="1013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150263</xdr:rowOff>
    </xdr:from>
    <xdr:to>
      <xdr:col>32</xdr:col>
      <xdr:colOff>238125</xdr:colOff>
      <xdr:row>59</xdr:row>
      <xdr:rowOff>80413</xdr:rowOff>
    </xdr:to>
    <xdr:sp macro="" textlink="">
      <xdr:nvSpPr>
        <xdr:cNvPr id="790" name="円/楕円 789"/>
        <xdr:cNvSpPr/>
      </xdr:nvSpPr>
      <xdr:spPr>
        <a:xfrm>
          <a:off x="22110700" y="100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109640</xdr:rowOff>
    </xdr:from>
    <xdr:ext cx="469744" cy="259045"/>
    <xdr:sp macro="" textlink="">
      <xdr:nvSpPr>
        <xdr:cNvPr id="791" name="貸付金該当値テキスト"/>
        <xdr:cNvSpPr txBox="1"/>
      </xdr:nvSpPr>
      <xdr:spPr>
        <a:xfrm>
          <a:off x="22212300" y="988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123778</xdr:rowOff>
    </xdr:from>
    <xdr:to>
      <xdr:col>31</xdr:col>
      <xdr:colOff>85725</xdr:colOff>
      <xdr:row>59</xdr:row>
      <xdr:rowOff>53928</xdr:rowOff>
    </xdr:to>
    <xdr:sp macro="" textlink="">
      <xdr:nvSpPr>
        <xdr:cNvPr id="792" name="円/楕円 791"/>
        <xdr:cNvSpPr/>
      </xdr:nvSpPr>
      <xdr:spPr>
        <a:xfrm>
          <a:off x="21272500" y="1006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70455</xdr:rowOff>
    </xdr:from>
    <xdr:ext cx="469744" cy="259045"/>
    <xdr:sp macro="" textlink="">
      <xdr:nvSpPr>
        <xdr:cNvPr id="793" name="テキスト ボックス 792"/>
        <xdr:cNvSpPr txBox="1"/>
      </xdr:nvSpPr>
      <xdr:spPr>
        <a:xfrm>
          <a:off x="21088427" y="984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139747</xdr:rowOff>
    </xdr:from>
    <xdr:to>
      <xdr:col>29</xdr:col>
      <xdr:colOff>568325</xdr:colOff>
      <xdr:row>59</xdr:row>
      <xdr:rowOff>69897</xdr:rowOff>
    </xdr:to>
    <xdr:sp macro="" textlink="">
      <xdr:nvSpPr>
        <xdr:cNvPr id="794" name="円/楕円 793"/>
        <xdr:cNvSpPr/>
      </xdr:nvSpPr>
      <xdr:spPr>
        <a:xfrm>
          <a:off x="20383500" y="100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61024</xdr:rowOff>
    </xdr:from>
    <xdr:ext cx="469744" cy="259045"/>
    <xdr:sp macro="" textlink="">
      <xdr:nvSpPr>
        <xdr:cNvPr id="795" name="テキスト ボックス 794"/>
        <xdr:cNvSpPr txBox="1"/>
      </xdr:nvSpPr>
      <xdr:spPr>
        <a:xfrm>
          <a:off x="20199427" y="101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84165</xdr:rowOff>
    </xdr:from>
    <xdr:to>
      <xdr:col>28</xdr:col>
      <xdr:colOff>365125</xdr:colOff>
      <xdr:row>59</xdr:row>
      <xdr:rowOff>14315</xdr:rowOff>
    </xdr:to>
    <xdr:sp macro="" textlink="">
      <xdr:nvSpPr>
        <xdr:cNvPr id="796" name="円/楕円 795"/>
        <xdr:cNvSpPr/>
      </xdr:nvSpPr>
      <xdr:spPr>
        <a:xfrm>
          <a:off x="19494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30842</xdr:rowOff>
    </xdr:from>
    <xdr:ext cx="469744" cy="259045"/>
    <xdr:sp macro="" textlink="">
      <xdr:nvSpPr>
        <xdr:cNvPr id="797" name="テキスト ボックス 796"/>
        <xdr:cNvSpPr txBox="1"/>
      </xdr:nvSpPr>
      <xdr:spPr>
        <a:xfrm>
          <a:off x="19310427" y="98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43180</xdr:rowOff>
    </xdr:from>
    <xdr:to>
      <xdr:col>27</xdr:col>
      <xdr:colOff>161925</xdr:colOff>
      <xdr:row>58</xdr:row>
      <xdr:rowOff>144780</xdr:rowOff>
    </xdr:to>
    <xdr:sp macro="" textlink="">
      <xdr:nvSpPr>
        <xdr:cNvPr id="798" name="円/楕円 797"/>
        <xdr:cNvSpPr/>
      </xdr:nvSpPr>
      <xdr:spPr>
        <a:xfrm>
          <a:off x="18605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161307</xdr:rowOff>
    </xdr:from>
    <xdr:ext cx="469744" cy="259045"/>
    <xdr:sp macro="" textlink="">
      <xdr:nvSpPr>
        <xdr:cNvPr id="799" name="テキスト ボックス 798"/>
        <xdr:cNvSpPr txBox="1"/>
      </xdr:nvSpPr>
      <xdr:spPr>
        <a:xfrm>
          <a:off x="184214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78237</xdr:rowOff>
    </xdr:from>
    <xdr:to>
      <xdr:col>32</xdr:col>
      <xdr:colOff>187325</xdr:colOff>
      <xdr:row>76</xdr:row>
      <xdr:rowOff>6761</xdr:rowOff>
    </xdr:to>
    <xdr:cxnSp macro="">
      <xdr:nvCxnSpPr>
        <xdr:cNvPr id="828" name="直線コネクタ 827"/>
        <xdr:cNvCxnSpPr/>
      </xdr:nvCxnSpPr>
      <xdr:spPr>
        <a:xfrm>
          <a:off x="21323300" y="12936987"/>
          <a:ext cx="8382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78237</xdr:rowOff>
    </xdr:from>
    <xdr:to>
      <xdr:col>31</xdr:col>
      <xdr:colOff>34925</xdr:colOff>
      <xdr:row>76</xdr:row>
      <xdr:rowOff>43848</xdr:rowOff>
    </xdr:to>
    <xdr:cxnSp macro="">
      <xdr:nvCxnSpPr>
        <xdr:cNvPr id="831" name="直線コネクタ 830"/>
        <xdr:cNvCxnSpPr/>
      </xdr:nvCxnSpPr>
      <xdr:spPr>
        <a:xfrm flipV="1">
          <a:off x="20434300" y="12936987"/>
          <a:ext cx="889000" cy="13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43848</xdr:rowOff>
    </xdr:from>
    <xdr:to>
      <xdr:col>29</xdr:col>
      <xdr:colOff>517525</xdr:colOff>
      <xdr:row>76</xdr:row>
      <xdr:rowOff>56832</xdr:rowOff>
    </xdr:to>
    <xdr:cxnSp macro="">
      <xdr:nvCxnSpPr>
        <xdr:cNvPr id="834" name="直線コネクタ 833"/>
        <xdr:cNvCxnSpPr/>
      </xdr:nvCxnSpPr>
      <xdr:spPr>
        <a:xfrm flipV="1">
          <a:off x="19545300" y="13074048"/>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56832</xdr:rowOff>
    </xdr:from>
    <xdr:to>
      <xdr:col>28</xdr:col>
      <xdr:colOff>314325</xdr:colOff>
      <xdr:row>76</xdr:row>
      <xdr:rowOff>62106</xdr:rowOff>
    </xdr:to>
    <xdr:cxnSp macro="">
      <xdr:nvCxnSpPr>
        <xdr:cNvPr id="837" name="直線コネクタ 836"/>
        <xdr:cNvCxnSpPr/>
      </xdr:nvCxnSpPr>
      <xdr:spPr>
        <a:xfrm flipV="1">
          <a:off x="18656300" y="13087032"/>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127412</xdr:rowOff>
    </xdr:from>
    <xdr:to>
      <xdr:col>32</xdr:col>
      <xdr:colOff>238125</xdr:colOff>
      <xdr:row>76</xdr:row>
      <xdr:rowOff>57562</xdr:rowOff>
    </xdr:to>
    <xdr:sp macro="" textlink="">
      <xdr:nvSpPr>
        <xdr:cNvPr id="847" name="円/楕円 846"/>
        <xdr:cNvSpPr/>
      </xdr:nvSpPr>
      <xdr:spPr>
        <a:xfrm>
          <a:off x="22110700" y="129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150289</xdr:rowOff>
    </xdr:from>
    <xdr:ext cx="534377" cy="259045"/>
    <xdr:sp macro="" textlink="">
      <xdr:nvSpPr>
        <xdr:cNvPr id="848" name="繰出金該当値テキスト"/>
        <xdr:cNvSpPr txBox="1"/>
      </xdr:nvSpPr>
      <xdr:spPr>
        <a:xfrm>
          <a:off x="22212300" y="128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72,446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27437</xdr:rowOff>
    </xdr:from>
    <xdr:to>
      <xdr:col>31</xdr:col>
      <xdr:colOff>85725</xdr:colOff>
      <xdr:row>75</xdr:row>
      <xdr:rowOff>129037</xdr:rowOff>
    </xdr:to>
    <xdr:sp macro="" textlink="">
      <xdr:nvSpPr>
        <xdr:cNvPr id="849" name="円/楕円 848"/>
        <xdr:cNvSpPr/>
      </xdr:nvSpPr>
      <xdr:spPr>
        <a:xfrm>
          <a:off x="21272500" y="12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145564</xdr:rowOff>
    </xdr:from>
    <xdr:ext cx="534377" cy="259045"/>
    <xdr:sp macro="" textlink="">
      <xdr:nvSpPr>
        <xdr:cNvPr id="850" name="テキスト ボックス 849"/>
        <xdr:cNvSpPr txBox="1"/>
      </xdr:nvSpPr>
      <xdr:spPr>
        <a:xfrm>
          <a:off x="21056111" y="12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164498</xdr:rowOff>
    </xdr:from>
    <xdr:to>
      <xdr:col>29</xdr:col>
      <xdr:colOff>568325</xdr:colOff>
      <xdr:row>76</xdr:row>
      <xdr:rowOff>94648</xdr:rowOff>
    </xdr:to>
    <xdr:sp macro="" textlink="">
      <xdr:nvSpPr>
        <xdr:cNvPr id="851" name="円/楕円 850"/>
        <xdr:cNvSpPr/>
      </xdr:nvSpPr>
      <xdr:spPr>
        <a:xfrm>
          <a:off x="20383500" y="130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111175</xdr:rowOff>
    </xdr:from>
    <xdr:ext cx="534377" cy="259045"/>
    <xdr:sp macro="" textlink="">
      <xdr:nvSpPr>
        <xdr:cNvPr id="852" name="テキスト ボックス 851"/>
        <xdr:cNvSpPr txBox="1"/>
      </xdr:nvSpPr>
      <xdr:spPr>
        <a:xfrm>
          <a:off x="20167111" y="127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6032</xdr:rowOff>
    </xdr:from>
    <xdr:to>
      <xdr:col>28</xdr:col>
      <xdr:colOff>365125</xdr:colOff>
      <xdr:row>76</xdr:row>
      <xdr:rowOff>107632</xdr:rowOff>
    </xdr:to>
    <xdr:sp macro="" textlink="">
      <xdr:nvSpPr>
        <xdr:cNvPr id="853" name="円/楕円 852"/>
        <xdr:cNvSpPr/>
      </xdr:nvSpPr>
      <xdr:spPr>
        <a:xfrm>
          <a:off x="19494500" y="13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124159</xdr:rowOff>
    </xdr:from>
    <xdr:ext cx="534377" cy="259045"/>
    <xdr:sp macro="" textlink="">
      <xdr:nvSpPr>
        <xdr:cNvPr id="854" name="テキスト ボックス 853"/>
        <xdr:cNvSpPr txBox="1"/>
      </xdr:nvSpPr>
      <xdr:spPr>
        <a:xfrm>
          <a:off x="19278111" y="128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65,875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11306</xdr:rowOff>
    </xdr:from>
    <xdr:to>
      <xdr:col>27</xdr:col>
      <xdr:colOff>161925</xdr:colOff>
      <xdr:row>76</xdr:row>
      <xdr:rowOff>112906</xdr:rowOff>
    </xdr:to>
    <xdr:sp macro="" textlink="">
      <xdr:nvSpPr>
        <xdr:cNvPr id="855" name="円/楕円 854"/>
        <xdr:cNvSpPr/>
      </xdr:nvSpPr>
      <xdr:spPr>
        <a:xfrm>
          <a:off x="18605500" y="130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129433</xdr:rowOff>
    </xdr:from>
    <xdr:ext cx="534377" cy="259045"/>
    <xdr:sp macro="" textlink="">
      <xdr:nvSpPr>
        <xdr:cNvPr id="856" name="テキスト ボックス 855"/>
        <xdr:cNvSpPr txBox="1"/>
      </xdr:nvSpPr>
      <xdr:spPr>
        <a:xfrm>
          <a:off x="18389111" y="128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当町の人口は</a:t>
          </a:r>
          <a:r>
            <a:rPr lang="en-US" altLang="ja-JP" sz="1100" b="0" i="0" baseline="0">
              <a:solidFill>
                <a:schemeClr val="dk1"/>
              </a:solidFill>
              <a:effectLst/>
              <a:latin typeface="+mn-lt"/>
              <a:ea typeface="+mn-ea"/>
              <a:cs typeface="+mn-cs"/>
            </a:rPr>
            <a:t>12,000</a:t>
          </a:r>
          <a:r>
            <a:rPr lang="ja-JP" altLang="ja-JP" sz="1100" b="0" i="0" baseline="0">
              <a:solidFill>
                <a:schemeClr val="dk1"/>
              </a:solidFill>
              <a:effectLst/>
              <a:latin typeface="+mn-lt"/>
              <a:ea typeface="+mn-ea"/>
              <a:cs typeface="+mn-cs"/>
            </a:rPr>
            <a:t>人ほどであるが、年間を通じて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万人もの観光客が訪れる首都圏でも有数の観光地であり、観光客へ対応するために人口を大きく上回る処理能力を有したごみ処理施設、下水道施設の維持管理や消防力の強化</a:t>
          </a:r>
          <a:r>
            <a:rPr lang="ja-JP" altLang="en-US" sz="1100" b="0" i="0" baseline="0">
              <a:solidFill>
                <a:schemeClr val="dk1"/>
              </a:solidFill>
              <a:effectLst/>
              <a:latin typeface="+mn-lt"/>
              <a:ea typeface="+mn-ea"/>
              <a:cs typeface="+mn-cs"/>
            </a:rPr>
            <a:t>が必要不可欠と</a:t>
          </a:r>
          <a:r>
            <a:rPr lang="ja-JP" altLang="ja-JP" sz="1100" b="0" i="0" baseline="0">
              <a:solidFill>
                <a:schemeClr val="dk1"/>
              </a:solidFill>
              <a:effectLst/>
              <a:latin typeface="+mn-lt"/>
              <a:ea typeface="+mn-ea"/>
              <a:cs typeface="+mn-cs"/>
            </a:rPr>
            <a:t>なっている。そのため、住民一人当たりのコストは類似団体と比べて非常に高くなっている。</a:t>
          </a:r>
          <a:r>
            <a:rPr lang="ja-JP" altLang="en-US" sz="1100" b="0" i="0" baseline="0">
              <a:solidFill>
                <a:schemeClr val="dk1"/>
              </a:solidFill>
              <a:effectLst/>
              <a:latin typeface="+mn-lt"/>
              <a:ea typeface="+mn-ea"/>
              <a:cs typeface="+mn-cs"/>
            </a:rPr>
            <a:t>また、山岳地帯に集落が点在するという地形により、出張所などに勤務する職員を多く必要とする。以上のことから、</a:t>
          </a:r>
          <a:r>
            <a:rPr lang="ja-JP" altLang="ja-JP" sz="1100">
              <a:solidFill>
                <a:schemeClr val="dk1"/>
              </a:solidFill>
              <a:effectLst/>
              <a:latin typeface="+mn-lt"/>
              <a:ea typeface="+mn-ea"/>
              <a:cs typeface="+mn-cs"/>
            </a:rPr>
            <a:t>人件費、物件費、維持補修費が他の市町村に比べ非常に高くなってしまっている。</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神奈川県箱根町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12,017
11,730
92.86
9,977,137
9,502,233
434,720
5,835,197
6,014,902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92.3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22352</xdr:rowOff>
    </xdr:from>
    <xdr:to>
      <xdr:col>6</xdr:col>
      <xdr:colOff>511175</xdr:colOff>
      <xdr:row>33</xdr:row>
      <xdr:rowOff>47498</xdr:rowOff>
    </xdr:to>
    <xdr:cxnSp macro="">
      <xdr:nvCxnSpPr>
        <xdr:cNvPr id="61" name="直線コネクタ 60"/>
        <xdr:cNvCxnSpPr/>
      </xdr:nvCxnSpPr>
      <xdr:spPr>
        <a:xfrm>
          <a:off x="3797300" y="550875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22352</xdr:rowOff>
    </xdr:from>
    <xdr:to>
      <xdr:col>5</xdr:col>
      <xdr:colOff>358775</xdr:colOff>
      <xdr:row>32</xdr:row>
      <xdr:rowOff>51498</xdr:rowOff>
    </xdr:to>
    <xdr:cxnSp macro="">
      <xdr:nvCxnSpPr>
        <xdr:cNvPr id="64" name="直線コネクタ 63"/>
        <xdr:cNvCxnSpPr/>
      </xdr:nvCxnSpPr>
      <xdr:spPr>
        <a:xfrm flipV="1">
          <a:off x="2908300" y="55087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170561</xdr:rowOff>
    </xdr:from>
    <xdr:to>
      <xdr:col>4</xdr:col>
      <xdr:colOff>155575</xdr:colOff>
      <xdr:row>32</xdr:row>
      <xdr:rowOff>51498</xdr:rowOff>
    </xdr:to>
    <xdr:cxnSp macro="">
      <xdr:nvCxnSpPr>
        <xdr:cNvPr id="67" name="直線コネクタ 66"/>
        <xdr:cNvCxnSpPr/>
      </xdr:nvCxnSpPr>
      <xdr:spPr>
        <a:xfrm>
          <a:off x="2019300" y="5485511"/>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8446</xdr:rowOff>
    </xdr:from>
    <xdr:to>
      <xdr:col>2</xdr:col>
      <xdr:colOff>638175</xdr:colOff>
      <xdr:row>31</xdr:row>
      <xdr:rowOff>170561</xdr:rowOff>
    </xdr:to>
    <xdr:cxnSp macro="">
      <xdr:nvCxnSpPr>
        <xdr:cNvPr id="70" name="直線コネクタ 69"/>
        <xdr:cNvCxnSpPr/>
      </xdr:nvCxnSpPr>
      <xdr:spPr>
        <a:xfrm>
          <a:off x="1130300" y="5323396"/>
          <a:ext cx="8890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168148</xdr:rowOff>
    </xdr:from>
    <xdr:to>
      <xdr:col>6</xdr:col>
      <xdr:colOff>561975</xdr:colOff>
      <xdr:row>33</xdr:row>
      <xdr:rowOff>98298</xdr:rowOff>
    </xdr:to>
    <xdr:sp macro="" textlink="">
      <xdr:nvSpPr>
        <xdr:cNvPr id="80" name="円/楕円 79"/>
        <xdr:cNvSpPr/>
      </xdr:nvSpPr>
      <xdr:spPr>
        <a:xfrm>
          <a:off x="45847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19575</xdr:rowOff>
    </xdr:from>
    <xdr:ext cx="469744" cy="259045"/>
    <xdr:sp macro="" textlink="">
      <xdr:nvSpPr>
        <xdr:cNvPr id="81" name="議会費該当値テキスト"/>
        <xdr:cNvSpPr txBox="1"/>
      </xdr:nvSpPr>
      <xdr:spPr>
        <a:xfrm>
          <a:off x="4686300"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143002</xdr:rowOff>
    </xdr:from>
    <xdr:to>
      <xdr:col>5</xdr:col>
      <xdr:colOff>409575</xdr:colOff>
      <xdr:row>32</xdr:row>
      <xdr:rowOff>73152</xdr:rowOff>
    </xdr:to>
    <xdr:sp macro="" textlink="">
      <xdr:nvSpPr>
        <xdr:cNvPr id="82" name="円/楕円 81"/>
        <xdr:cNvSpPr/>
      </xdr:nvSpPr>
      <xdr:spPr>
        <a:xfrm>
          <a:off x="3746500" y="54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89679</xdr:rowOff>
    </xdr:from>
    <xdr:ext cx="534377" cy="259045"/>
    <xdr:sp macro="" textlink="">
      <xdr:nvSpPr>
        <xdr:cNvPr id="83" name="テキスト ボックス 82"/>
        <xdr:cNvSpPr txBox="1"/>
      </xdr:nvSpPr>
      <xdr:spPr>
        <a:xfrm>
          <a:off x="3530111"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698</xdr:rowOff>
    </xdr:from>
    <xdr:to>
      <xdr:col>4</xdr:col>
      <xdr:colOff>206375</xdr:colOff>
      <xdr:row>32</xdr:row>
      <xdr:rowOff>102298</xdr:rowOff>
    </xdr:to>
    <xdr:sp macro="" textlink="">
      <xdr:nvSpPr>
        <xdr:cNvPr id="84" name="円/楕円 83"/>
        <xdr:cNvSpPr/>
      </xdr:nvSpPr>
      <xdr:spPr>
        <a:xfrm>
          <a:off x="2857500" y="54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118825</xdr:rowOff>
    </xdr:from>
    <xdr:ext cx="534377" cy="259045"/>
    <xdr:sp macro="" textlink="">
      <xdr:nvSpPr>
        <xdr:cNvPr id="85" name="テキスト ボックス 84"/>
        <xdr:cNvSpPr txBox="1"/>
      </xdr:nvSpPr>
      <xdr:spPr>
        <a:xfrm>
          <a:off x="2641111" y="52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119761</xdr:rowOff>
    </xdr:from>
    <xdr:to>
      <xdr:col>3</xdr:col>
      <xdr:colOff>3175</xdr:colOff>
      <xdr:row>32</xdr:row>
      <xdr:rowOff>49911</xdr:rowOff>
    </xdr:to>
    <xdr:sp macro="" textlink="">
      <xdr:nvSpPr>
        <xdr:cNvPr id="86" name="円/楕円 85"/>
        <xdr:cNvSpPr/>
      </xdr:nvSpPr>
      <xdr:spPr>
        <a:xfrm>
          <a:off x="1968500" y="54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66438</xdr:rowOff>
    </xdr:from>
    <xdr:ext cx="534377" cy="259045"/>
    <xdr:sp macro="" textlink="">
      <xdr:nvSpPr>
        <xdr:cNvPr id="87" name="テキスト ボックス 86"/>
        <xdr:cNvSpPr txBox="1"/>
      </xdr:nvSpPr>
      <xdr:spPr>
        <a:xfrm>
          <a:off x="1752111" y="520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129096</xdr:rowOff>
    </xdr:from>
    <xdr:to>
      <xdr:col>1</xdr:col>
      <xdr:colOff>485775</xdr:colOff>
      <xdr:row>31</xdr:row>
      <xdr:rowOff>59246</xdr:rowOff>
    </xdr:to>
    <xdr:sp macro="" textlink="">
      <xdr:nvSpPr>
        <xdr:cNvPr id="88" name="円/楕円 87"/>
        <xdr:cNvSpPr/>
      </xdr:nvSpPr>
      <xdr:spPr>
        <a:xfrm>
          <a:off x="1079500" y="52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75773</xdr:rowOff>
    </xdr:from>
    <xdr:ext cx="534377" cy="259045"/>
    <xdr:sp macro="" textlink="">
      <xdr:nvSpPr>
        <xdr:cNvPr id="89" name="テキスト ボックス 88"/>
        <xdr:cNvSpPr txBox="1"/>
      </xdr:nvSpPr>
      <xdr:spPr>
        <a:xfrm>
          <a:off x="863111" y="50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94190</xdr:rowOff>
    </xdr:from>
    <xdr:to>
      <xdr:col>6</xdr:col>
      <xdr:colOff>511175</xdr:colOff>
      <xdr:row>54</xdr:row>
      <xdr:rowOff>149004</xdr:rowOff>
    </xdr:to>
    <xdr:cxnSp macro="">
      <xdr:nvCxnSpPr>
        <xdr:cNvPr id="116" name="直線コネクタ 115"/>
        <xdr:cNvCxnSpPr/>
      </xdr:nvCxnSpPr>
      <xdr:spPr>
        <a:xfrm flipV="1">
          <a:off x="3797300" y="9181040"/>
          <a:ext cx="838200" cy="2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149004</xdr:rowOff>
    </xdr:from>
    <xdr:to>
      <xdr:col>5</xdr:col>
      <xdr:colOff>358775</xdr:colOff>
      <xdr:row>55</xdr:row>
      <xdr:rowOff>15588</xdr:rowOff>
    </xdr:to>
    <xdr:cxnSp macro="">
      <xdr:nvCxnSpPr>
        <xdr:cNvPr id="119" name="直線コネクタ 118"/>
        <xdr:cNvCxnSpPr/>
      </xdr:nvCxnSpPr>
      <xdr:spPr>
        <a:xfrm flipV="1">
          <a:off x="2908300" y="9407304"/>
          <a:ext cx="8890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112442</xdr:rowOff>
    </xdr:from>
    <xdr:to>
      <xdr:col>4</xdr:col>
      <xdr:colOff>155575</xdr:colOff>
      <xdr:row>55</xdr:row>
      <xdr:rowOff>15588</xdr:rowOff>
    </xdr:to>
    <xdr:cxnSp macro="">
      <xdr:nvCxnSpPr>
        <xdr:cNvPr id="122" name="直線コネクタ 121"/>
        <xdr:cNvCxnSpPr/>
      </xdr:nvCxnSpPr>
      <xdr:spPr>
        <a:xfrm>
          <a:off x="2019300" y="9199292"/>
          <a:ext cx="889000" cy="2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112442</xdr:rowOff>
    </xdr:from>
    <xdr:to>
      <xdr:col>2</xdr:col>
      <xdr:colOff>638175</xdr:colOff>
      <xdr:row>54</xdr:row>
      <xdr:rowOff>106700</xdr:rowOff>
    </xdr:to>
    <xdr:cxnSp macro="">
      <xdr:nvCxnSpPr>
        <xdr:cNvPr id="125" name="直線コネクタ 124"/>
        <xdr:cNvCxnSpPr/>
      </xdr:nvCxnSpPr>
      <xdr:spPr>
        <a:xfrm flipV="1">
          <a:off x="1130300" y="9199292"/>
          <a:ext cx="889000" cy="16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43390</xdr:rowOff>
    </xdr:from>
    <xdr:to>
      <xdr:col>6</xdr:col>
      <xdr:colOff>561975</xdr:colOff>
      <xdr:row>53</xdr:row>
      <xdr:rowOff>144990</xdr:rowOff>
    </xdr:to>
    <xdr:sp macro="" textlink="">
      <xdr:nvSpPr>
        <xdr:cNvPr id="135" name="円/楕円 134"/>
        <xdr:cNvSpPr/>
      </xdr:nvSpPr>
      <xdr:spPr>
        <a:xfrm>
          <a:off x="4584700" y="91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66267</xdr:rowOff>
    </xdr:from>
    <xdr:ext cx="599010" cy="259045"/>
    <xdr:sp macro="" textlink="">
      <xdr:nvSpPr>
        <xdr:cNvPr id="136" name="総務費該当値テキスト"/>
        <xdr:cNvSpPr txBox="1"/>
      </xdr:nvSpPr>
      <xdr:spPr>
        <a:xfrm>
          <a:off x="4686300" y="898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197,454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98204</xdr:rowOff>
    </xdr:from>
    <xdr:to>
      <xdr:col>5</xdr:col>
      <xdr:colOff>409575</xdr:colOff>
      <xdr:row>55</xdr:row>
      <xdr:rowOff>28354</xdr:rowOff>
    </xdr:to>
    <xdr:sp macro="" textlink="">
      <xdr:nvSpPr>
        <xdr:cNvPr id="137" name="円/楕円 136"/>
        <xdr:cNvSpPr/>
      </xdr:nvSpPr>
      <xdr:spPr>
        <a:xfrm>
          <a:off x="3746500" y="93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44881</xdr:rowOff>
    </xdr:from>
    <xdr:ext cx="599010" cy="259045"/>
    <xdr:sp macro="" textlink="">
      <xdr:nvSpPr>
        <xdr:cNvPr id="138" name="テキスト ボックス 137"/>
        <xdr:cNvSpPr txBox="1"/>
      </xdr:nvSpPr>
      <xdr:spPr>
        <a:xfrm>
          <a:off x="3497794" y="913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136238</xdr:rowOff>
    </xdr:from>
    <xdr:to>
      <xdr:col>4</xdr:col>
      <xdr:colOff>206375</xdr:colOff>
      <xdr:row>55</xdr:row>
      <xdr:rowOff>66388</xdr:rowOff>
    </xdr:to>
    <xdr:sp macro="" textlink="">
      <xdr:nvSpPr>
        <xdr:cNvPr id="139" name="円/楕円 138"/>
        <xdr:cNvSpPr/>
      </xdr:nvSpPr>
      <xdr:spPr>
        <a:xfrm>
          <a:off x="2857500" y="93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57515</xdr:rowOff>
    </xdr:from>
    <xdr:ext cx="599010" cy="259045"/>
    <xdr:sp macro="" textlink="">
      <xdr:nvSpPr>
        <xdr:cNvPr id="140" name="テキスト ボックス 139"/>
        <xdr:cNvSpPr txBox="1"/>
      </xdr:nvSpPr>
      <xdr:spPr>
        <a:xfrm>
          <a:off x="2608794" y="94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61642</xdr:rowOff>
    </xdr:from>
    <xdr:to>
      <xdr:col>3</xdr:col>
      <xdr:colOff>3175</xdr:colOff>
      <xdr:row>53</xdr:row>
      <xdr:rowOff>163242</xdr:rowOff>
    </xdr:to>
    <xdr:sp macro="" textlink="">
      <xdr:nvSpPr>
        <xdr:cNvPr id="141" name="円/楕円 140"/>
        <xdr:cNvSpPr/>
      </xdr:nvSpPr>
      <xdr:spPr>
        <a:xfrm>
          <a:off x="1968500" y="91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8319</xdr:rowOff>
    </xdr:from>
    <xdr:ext cx="599010" cy="259045"/>
    <xdr:sp macro="" textlink="">
      <xdr:nvSpPr>
        <xdr:cNvPr id="142" name="テキスト ボックス 141"/>
        <xdr:cNvSpPr txBox="1"/>
      </xdr:nvSpPr>
      <xdr:spPr>
        <a:xfrm>
          <a:off x="1719794" y="892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193,462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55900</xdr:rowOff>
    </xdr:from>
    <xdr:to>
      <xdr:col>1</xdr:col>
      <xdr:colOff>485775</xdr:colOff>
      <xdr:row>54</xdr:row>
      <xdr:rowOff>157500</xdr:rowOff>
    </xdr:to>
    <xdr:sp macro="" textlink="">
      <xdr:nvSpPr>
        <xdr:cNvPr id="143" name="円/楕円 142"/>
        <xdr:cNvSpPr/>
      </xdr:nvSpPr>
      <xdr:spPr>
        <a:xfrm>
          <a:off x="1079500" y="931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2577</xdr:rowOff>
    </xdr:from>
    <xdr:ext cx="599010" cy="259045"/>
    <xdr:sp macro="" textlink="">
      <xdr:nvSpPr>
        <xdr:cNvPr id="144" name="テキスト ボックス 143"/>
        <xdr:cNvSpPr txBox="1"/>
      </xdr:nvSpPr>
      <xdr:spPr>
        <a:xfrm>
          <a:off x="830794" y="908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82834</xdr:rowOff>
    </xdr:from>
    <xdr:to>
      <xdr:col>6</xdr:col>
      <xdr:colOff>511175</xdr:colOff>
      <xdr:row>76</xdr:row>
      <xdr:rowOff>170278</xdr:rowOff>
    </xdr:to>
    <xdr:cxnSp macro="">
      <xdr:nvCxnSpPr>
        <xdr:cNvPr id="172" name="直線コネクタ 171"/>
        <xdr:cNvCxnSpPr/>
      </xdr:nvCxnSpPr>
      <xdr:spPr>
        <a:xfrm flipV="1">
          <a:off x="3797300" y="13113034"/>
          <a:ext cx="838200" cy="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170278</xdr:rowOff>
    </xdr:from>
    <xdr:to>
      <xdr:col>5</xdr:col>
      <xdr:colOff>358775</xdr:colOff>
      <xdr:row>77</xdr:row>
      <xdr:rowOff>114078</xdr:rowOff>
    </xdr:to>
    <xdr:cxnSp macro="">
      <xdr:nvCxnSpPr>
        <xdr:cNvPr id="175" name="直線コネクタ 174"/>
        <xdr:cNvCxnSpPr/>
      </xdr:nvCxnSpPr>
      <xdr:spPr>
        <a:xfrm flipV="1">
          <a:off x="2908300" y="13200478"/>
          <a:ext cx="889000" cy="1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114078</xdr:rowOff>
    </xdr:from>
    <xdr:to>
      <xdr:col>4</xdr:col>
      <xdr:colOff>155575</xdr:colOff>
      <xdr:row>78</xdr:row>
      <xdr:rowOff>6116</xdr:rowOff>
    </xdr:to>
    <xdr:cxnSp macro="">
      <xdr:nvCxnSpPr>
        <xdr:cNvPr id="178" name="直線コネクタ 177"/>
        <xdr:cNvCxnSpPr/>
      </xdr:nvCxnSpPr>
      <xdr:spPr>
        <a:xfrm flipV="1">
          <a:off x="2019300" y="13315728"/>
          <a:ext cx="889000" cy="6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6116</xdr:rowOff>
    </xdr:from>
    <xdr:to>
      <xdr:col>2</xdr:col>
      <xdr:colOff>638175</xdr:colOff>
      <xdr:row>78</xdr:row>
      <xdr:rowOff>17345</xdr:rowOff>
    </xdr:to>
    <xdr:cxnSp macro="">
      <xdr:nvCxnSpPr>
        <xdr:cNvPr id="181" name="直線コネクタ 180"/>
        <xdr:cNvCxnSpPr/>
      </xdr:nvCxnSpPr>
      <xdr:spPr>
        <a:xfrm flipV="1">
          <a:off x="1130300" y="13379216"/>
          <a:ext cx="889000" cy="1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32034</xdr:rowOff>
    </xdr:from>
    <xdr:to>
      <xdr:col>6</xdr:col>
      <xdr:colOff>561975</xdr:colOff>
      <xdr:row>76</xdr:row>
      <xdr:rowOff>133634</xdr:rowOff>
    </xdr:to>
    <xdr:sp macro="" textlink="">
      <xdr:nvSpPr>
        <xdr:cNvPr id="191" name="円/楕円 190"/>
        <xdr:cNvSpPr/>
      </xdr:nvSpPr>
      <xdr:spPr>
        <a:xfrm>
          <a:off x="4584700" y="130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10461</xdr:rowOff>
    </xdr:from>
    <xdr:ext cx="599010" cy="259045"/>
    <xdr:sp macro="" textlink="">
      <xdr:nvSpPr>
        <xdr:cNvPr id="192" name="民生費該当値テキスト"/>
        <xdr:cNvSpPr txBox="1"/>
      </xdr:nvSpPr>
      <xdr:spPr>
        <a:xfrm>
          <a:off x="4686300" y="1304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119478</xdr:rowOff>
    </xdr:from>
    <xdr:to>
      <xdr:col>5</xdr:col>
      <xdr:colOff>409575</xdr:colOff>
      <xdr:row>77</xdr:row>
      <xdr:rowOff>49628</xdr:rowOff>
    </xdr:to>
    <xdr:sp macro="" textlink="">
      <xdr:nvSpPr>
        <xdr:cNvPr id="193" name="円/楕円 192"/>
        <xdr:cNvSpPr/>
      </xdr:nvSpPr>
      <xdr:spPr>
        <a:xfrm>
          <a:off x="3746500" y="131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40755</xdr:rowOff>
    </xdr:from>
    <xdr:ext cx="599010" cy="259045"/>
    <xdr:sp macro="" textlink="">
      <xdr:nvSpPr>
        <xdr:cNvPr id="194" name="テキスト ボックス 193"/>
        <xdr:cNvSpPr txBox="1"/>
      </xdr:nvSpPr>
      <xdr:spPr>
        <a:xfrm>
          <a:off x="3497794" y="1324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63278</xdr:rowOff>
    </xdr:from>
    <xdr:to>
      <xdr:col>4</xdr:col>
      <xdr:colOff>206375</xdr:colOff>
      <xdr:row>77</xdr:row>
      <xdr:rowOff>164878</xdr:rowOff>
    </xdr:to>
    <xdr:sp macro="" textlink="">
      <xdr:nvSpPr>
        <xdr:cNvPr id="195" name="円/楕円 194"/>
        <xdr:cNvSpPr/>
      </xdr:nvSpPr>
      <xdr:spPr>
        <a:xfrm>
          <a:off x="2857500" y="132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156005</xdr:rowOff>
    </xdr:from>
    <xdr:ext cx="599010" cy="259045"/>
    <xdr:sp macro="" textlink="">
      <xdr:nvSpPr>
        <xdr:cNvPr id="196" name="テキスト ボックス 195"/>
        <xdr:cNvSpPr txBox="1"/>
      </xdr:nvSpPr>
      <xdr:spPr>
        <a:xfrm>
          <a:off x="2608794" y="1335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121,552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126766</xdr:rowOff>
    </xdr:from>
    <xdr:to>
      <xdr:col>3</xdr:col>
      <xdr:colOff>3175</xdr:colOff>
      <xdr:row>78</xdr:row>
      <xdr:rowOff>56916</xdr:rowOff>
    </xdr:to>
    <xdr:sp macro="" textlink="">
      <xdr:nvSpPr>
        <xdr:cNvPr id="197" name="円/楕円 196"/>
        <xdr:cNvSpPr/>
      </xdr:nvSpPr>
      <xdr:spPr>
        <a:xfrm>
          <a:off x="1968500" y="1332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48043</xdr:rowOff>
    </xdr:from>
    <xdr:ext cx="599010" cy="259045"/>
    <xdr:sp macro="" textlink="">
      <xdr:nvSpPr>
        <xdr:cNvPr id="198" name="テキスト ボックス 197"/>
        <xdr:cNvSpPr txBox="1"/>
      </xdr:nvSpPr>
      <xdr:spPr>
        <a:xfrm>
          <a:off x="1719794" y="1342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137995</xdr:rowOff>
    </xdr:from>
    <xdr:to>
      <xdr:col>1</xdr:col>
      <xdr:colOff>485775</xdr:colOff>
      <xdr:row>78</xdr:row>
      <xdr:rowOff>68145</xdr:rowOff>
    </xdr:to>
    <xdr:sp macro="" textlink="">
      <xdr:nvSpPr>
        <xdr:cNvPr id="199" name="円/楕円 198"/>
        <xdr:cNvSpPr/>
      </xdr:nvSpPr>
      <xdr:spPr>
        <a:xfrm>
          <a:off x="1079500" y="133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59272</xdr:rowOff>
    </xdr:from>
    <xdr:ext cx="599010" cy="259045"/>
    <xdr:sp macro="" textlink="">
      <xdr:nvSpPr>
        <xdr:cNvPr id="200" name="テキスト ボックス 199"/>
        <xdr:cNvSpPr txBox="1"/>
      </xdr:nvSpPr>
      <xdr:spPr>
        <a:xfrm>
          <a:off x="830794" y="1343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76062</xdr:rowOff>
    </xdr:from>
    <xdr:to>
      <xdr:col>6</xdr:col>
      <xdr:colOff>511175</xdr:colOff>
      <xdr:row>96</xdr:row>
      <xdr:rowOff>94290</xdr:rowOff>
    </xdr:to>
    <xdr:cxnSp macro="">
      <xdr:nvCxnSpPr>
        <xdr:cNvPr id="227" name="直線コネクタ 226"/>
        <xdr:cNvCxnSpPr/>
      </xdr:nvCxnSpPr>
      <xdr:spPr>
        <a:xfrm flipV="1">
          <a:off x="3797300" y="16535262"/>
          <a:ext cx="838200" cy="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94290</xdr:rowOff>
    </xdr:from>
    <xdr:to>
      <xdr:col>5</xdr:col>
      <xdr:colOff>358775</xdr:colOff>
      <xdr:row>96</xdr:row>
      <xdr:rowOff>95266</xdr:rowOff>
    </xdr:to>
    <xdr:cxnSp macro="">
      <xdr:nvCxnSpPr>
        <xdr:cNvPr id="230" name="直線コネクタ 229"/>
        <xdr:cNvCxnSpPr/>
      </xdr:nvCxnSpPr>
      <xdr:spPr>
        <a:xfrm flipV="1">
          <a:off x="2908300" y="16553490"/>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95266</xdr:rowOff>
    </xdr:from>
    <xdr:to>
      <xdr:col>4</xdr:col>
      <xdr:colOff>155575</xdr:colOff>
      <xdr:row>96</xdr:row>
      <xdr:rowOff>111500</xdr:rowOff>
    </xdr:to>
    <xdr:cxnSp macro="">
      <xdr:nvCxnSpPr>
        <xdr:cNvPr id="233" name="直線コネクタ 232"/>
        <xdr:cNvCxnSpPr/>
      </xdr:nvCxnSpPr>
      <xdr:spPr>
        <a:xfrm flipV="1">
          <a:off x="2019300" y="16554466"/>
          <a:ext cx="889000" cy="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111500</xdr:rowOff>
    </xdr:from>
    <xdr:to>
      <xdr:col>2</xdr:col>
      <xdr:colOff>638175</xdr:colOff>
      <xdr:row>96</xdr:row>
      <xdr:rowOff>112781</xdr:rowOff>
    </xdr:to>
    <xdr:cxnSp macro="">
      <xdr:nvCxnSpPr>
        <xdr:cNvPr id="236" name="直線コネクタ 235"/>
        <xdr:cNvCxnSpPr/>
      </xdr:nvCxnSpPr>
      <xdr:spPr>
        <a:xfrm flipV="1">
          <a:off x="1130300" y="16570700"/>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25262</xdr:rowOff>
    </xdr:from>
    <xdr:to>
      <xdr:col>6</xdr:col>
      <xdr:colOff>561975</xdr:colOff>
      <xdr:row>96</xdr:row>
      <xdr:rowOff>126862</xdr:rowOff>
    </xdr:to>
    <xdr:sp macro="" textlink="">
      <xdr:nvSpPr>
        <xdr:cNvPr id="246" name="円/楕円 245"/>
        <xdr:cNvSpPr/>
      </xdr:nvSpPr>
      <xdr:spPr>
        <a:xfrm>
          <a:off x="4584700" y="164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48139</xdr:rowOff>
    </xdr:from>
    <xdr:ext cx="534377" cy="259045"/>
    <xdr:sp macro="" textlink="">
      <xdr:nvSpPr>
        <xdr:cNvPr id="247" name="衛生費該当値テキスト"/>
        <xdr:cNvSpPr txBox="1"/>
      </xdr:nvSpPr>
      <xdr:spPr>
        <a:xfrm>
          <a:off x="4686300" y="163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43490</xdr:rowOff>
    </xdr:from>
    <xdr:to>
      <xdr:col>5</xdr:col>
      <xdr:colOff>409575</xdr:colOff>
      <xdr:row>96</xdr:row>
      <xdr:rowOff>145090</xdr:rowOff>
    </xdr:to>
    <xdr:sp macro="" textlink="">
      <xdr:nvSpPr>
        <xdr:cNvPr id="248" name="円/楕円 247"/>
        <xdr:cNvSpPr/>
      </xdr:nvSpPr>
      <xdr:spPr>
        <a:xfrm>
          <a:off x="3746500" y="165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161617</xdr:rowOff>
    </xdr:from>
    <xdr:ext cx="534377" cy="259045"/>
    <xdr:sp macro="" textlink="">
      <xdr:nvSpPr>
        <xdr:cNvPr id="249" name="テキスト ボックス 248"/>
        <xdr:cNvSpPr txBox="1"/>
      </xdr:nvSpPr>
      <xdr:spPr>
        <a:xfrm>
          <a:off x="3530111" y="162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44466</xdr:rowOff>
    </xdr:from>
    <xdr:to>
      <xdr:col>4</xdr:col>
      <xdr:colOff>206375</xdr:colOff>
      <xdr:row>96</xdr:row>
      <xdr:rowOff>146066</xdr:rowOff>
    </xdr:to>
    <xdr:sp macro="" textlink="">
      <xdr:nvSpPr>
        <xdr:cNvPr id="250" name="円/楕円 249"/>
        <xdr:cNvSpPr/>
      </xdr:nvSpPr>
      <xdr:spPr>
        <a:xfrm>
          <a:off x="2857500" y="165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162593</xdr:rowOff>
    </xdr:from>
    <xdr:ext cx="534377" cy="259045"/>
    <xdr:sp macro="" textlink="">
      <xdr:nvSpPr>
        <xdr:cNvPr id="251" name="テキスト ボックス 250"/>
        <xdr:cNvSpPr txBox="1"/>
      </xdr:nvSpPr>
      <xdr:spPr>
        <a:xfrm>
          <a:off x="2641111" y="1627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60700</xdr:rowOff>
    </xdr:from>
    <xdr:to>
      <xdr:col>3</xdr:col>
      <xdr:colOff>3175</xdr:colOff>
      <xdr:row>96</xdr:row>
      <xdr:rowOff>162300</xdr:rowOff>
    </xdr:to>
    <xdr:sp macro="" textlink="">
      <xdr:nvSpPr>
        <xdr:cNvPr id="252" name="円/楕円 251"/>
        <xdr:cNvSpPr/>
      </xdr:nvSpPr>
      <xdr:spPr>
        <a:xfrm>
          <a:off x="1968500" y="165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7377</xdr:rowOff>
    </xdr:from>
    <xdr:ext cx="534377" cy="259045"/>
    <xdr:sp macro="" textlink="">
      <xdr:nvSpPr>
        <xdr:cNvPr id="253" name="テキスト ボックス 252"/>
        <xdr:cNvSpPr txBox="1"/>
      </xdr:nvSpPr>
      <xdr:spPr>
        <a:xfrm>
          <a:off x="1752111" y="162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61981</xdr:rowOff>
    </xdr:from>
    <xdr:to>
      <xdr:col>1</xdr:col>
      <xdr:colOff>485775</xdr:colOff>
      <xdr:row>96</xdr:row>
      <xdr:rowOff>163581</xdr:rowOff>
    </xdr:to>
    <xdr:sp macro="" textlink="">
      <xdr:nvSpPr>
        <xdr:cNvPr id="254" name="円/楕円 253"/>
        <xdr:cNvSpPr/>
      </xdr:nvSpPr>
      <xdr:spPr>
        <a:xfrm>
          <a:off x="1079500" y="165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8658</xdr:rowOff>
    </xdr:from>
    <xdr:ext cx="534377" cy="259045"/>
    <xdr:sp macro="" textlink="">
      <xdr:nvSpPr>
        <xdr:cNvPr id="255" name="テキスト ボックス 254"/>
        <xdr:cNvSpPr txBox="1"/>
      </xdr:nvSpPr>
      <xdr:spPr>
        <a:xfrm>
          <a:off x="863111" y="162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8092</xdr:rowOff>
    </xdr:from>
    <xdr:to>
      <xdr:col>15</xdr:col>
      <xdr:colOff>180975</xdr:colOff>
      <xdr:row>39</xdr:row>
      <xdr:rowOff>35197</xdr:rowOff>
    </xdr:to>
    <xdr:cxnSp macro="">
      <xdr:nvCxnSpPr>
        <xdr:cNvPr id="286" name="直線コネクタ 285"/>
        <xdr:cNvCxnSpPr/>
      </xdr:nvCxnSpPr>
      <xdr:spPr>
        <a:xfrm>
          <a:off x="9639300" y="6694642"/>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8092</xdr:rowOff>
    </xdr:from>
    <xdr:to>
      <xdr:col>14</xdr:col>
      <xdr:colOff>28575</xdr:colOff>
      <xdr:row>39</xdr:row>
      <xdr:rowOff>10378</xdr:rowOff>
    </xdr:to>
    <xdr:cxnSp macro="">
      <xdr:nvCxnSpPr>
        <xdr:cNvPr id="289" name="直線コネクタ 288"/>
        <xdr:cNvCxnSpPr/>
      </xdr:nvCxnSpPr>
      <xdr:spPr>
        <a:xfrm flipV="1">
          <a:off x="8750300" y="6694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157661</xdr:rowOff>
    </xdr:from>
    <xdr:to>
      <xdr:col>12</xdr:col>
      <xdr:colOff>511175</xdr:colOff>
      <xdr:row>39</xdr:row>
      <xdr:rowOff>10378</xdr:rowOff>
    </xdr:to>
    <xdr:cxnSp macro="">
      <xdr:nvCxnSpPr>
        <xdr:cNvPr id="292" name="直線コネクタ 291"/>
        <xdr:cNvCxnSpPr/>
      </xdr:nvCxnSpPr>
      <xdr:spPr>
        <a:xfrm>
          <a:off x="7861300" y="6501311"/>
          <a:ext cx="889000" cy="19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101818</xdr:rowOff>
    </xdr:from>
    <xdr:to>
      <xdr:col>11</xdr:col>
      <xdr:colOff>307975</xdr:colOff>
      <xdr:row>37</xdr:row>
      <xdr:rowOff>157661</xdr:rowOff>
    </xdr:to>
    <xdr:cxnSp macro="">
      <xdr:nvCxnSpPr>
        <xdr:cNvPr id="295" name="直線コネクタ 294"/>
        <xdr:cNvCxnSpPr/>
      </xdr:nvCxnSpPr>
      <xdr:spPr>
        <a:xfrm>
          <a:off x="6972300" y="6274018"/>
          <a:ext cx="889000" cy="2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155847</xdr:rowOff>
    </xdr:from>
    <xdr:to>
      <xdr:col>15</xdr:col>
      <xdr:colOff>231775</xdr:colOff>
      <xdr:row>39</xdr:row>
      <xdr:rowOff>85997</xdr:rowOff>
    </xdr:to>
    <xdr:sp macro="" textlink="">
      <xdr:nvSpPr>
        <xdr:cNvPr id="305" name="円/楕円 304"/>
        <xdr:cNvSpPr/>
      </xdr:nvSpPr>
      <xdr:spPr>
        <a:xfrm>
          <a:off x="104267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70774</xdr:rowOff>
    </xdr:from>
    <xdr:ext cx="378565" cy="259045"/>
    <xdr:sp macro="" textlink="">
      <xdr:nvSpPr>
        <xdr:cNvPr id="306" name="労働費該当値テキスト"/>
        <xdr:cNvSpPr txBox="1"/>
      </xdr:nvSpPr>
      <xdr:spPr>
        <a:xfrm>
          <a:off x="10528300" y="658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128742</xdr:rowOff>
    </xdr:from>
    <xdr:to>
      <xdr:col>14</xdr:col>
      <xdr:colOff>79375</xdr:colOff>
      <xdr:row>39</xdr:row>
      <xdr:rowOff>58892</xdr:rowOff>
    </xdr:to>
    <xdr:sp macro="" textlink="">
      <xdr:nvSpPr>
        <xdr:cNvPr id="307" name="円/楕円 306"/>
        <xdr:cNvSpPr/>
      </xdr:nvSpPr>
      <xdr:spPr>
        <a:xfrm>
          <a:off x="9588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50019</xdr:rowOff>
    </xdr:from>
    <xdr:ext cx="378565" cy="259045"/>
    <xdr:sp macro="" textlink="">
      <xdr:nvSpPr>
        <xdr:cNvPr id="308" name="テキスト ボックス 307"/>
        <xdr:cNvSpPr txBox="1"/>
      </xdr:nvSpPr>
      <xdr:spPr>
        <a:xfrm>
          <a:off x="9450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131028</xdr:rowOff>
    </xdr:from>
    <xdr:to>
      <xdr:col>12</xdr:col>
      <xdr:colOff>561975</xdr:colOff>
      <xdr:row>39</xdr:row>
      <xdr:rowOff>61178</xdr:rowOff>
    </xdr:to>
    <xdr:sp macro="" textlink="">
      <xdr:nvSpPr>
        <xdr:cNvPr id="309" name="円/楕円 308"/>
        <xdr:cNvSpPr/>
      </xdr:nvSpPr>
      <xdr:spPr>
        <a:xfrm>
          <a:off x="8699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52305</xdr:rowOff>
    </xdr:from>
    <xdr:ext cx="378565" cy="259045"/>
    <xdr:sp macro="" textlink="">
      <xdr:nvSpPr>
        <xdr:cNvPr id="310" name="テキスト ボックス 309"/>
        <xdr:cNvSpPr txBox="1"/>
      </xdr:nvSpPr>
      <xdr:spPr>
        <a:xfrm>
          <a:off x="8561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106861</xdr:rowOff>
    </xdr:from>
    <xdr:to>
      <xdr:col>11</xdr:col>
      <xdr:colOff>358775</xdr:colOff>
      <xdr:row>38</xdr:row>
      <xdr:rowOff>37012</xdr:rowOff>
    </xdr:to>
    <xdr:sp macro="" textlink="">
      <xdr:nvSpPr>
        <xdr:cNvPr id="311" name="円/楕円 310"/>
        <xdr:cNvSpPr/>
      </xdr:nvSpPr>
      <xdr:spPr>
        <a:xfrm>
          <a:off x="7810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28139</xdr:rowOff>
    </xdr:from>
    <xdr:ext cx="378565" cy="259045"/>
    <xdr:sp macro="" textlink="">
      <xdr:nvSpPr>
        <xdr:cNvPr id="312" name="テキスト ボックス 311"/>
        <xdr:cNvSpPr txBox="1"/>
      </xdr:nvSpPr>
      <xdr:spPr>
        <a:xfrm>
          <a:off x="7672017" y="654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51018</xdr:rowOff>
    </xdr:from>
    <xdr:to>
      <xdr:col>10</xdr:col>
      <xdr:colOff>155575</xdr:colOff>
      <xdr:row>36</xdr:row>
      <xdr:rowOff>152618</xdr:rowOff>
    </xdr:to>
    <xdr:sp macro="" textlink="">
      <xdr:nvSpPr>
        <xdr:cNvPr id="313" name="円/楕円 312"/>
        <xdr:cNvSpPr/>
      </xdr:nvSpPr>
      <xdr:spPr>
        <a:xfrm>
          <a:off x="6921500" y="622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143745</xdr:rowOff>
    </xdr:from>
    <xdr:ext cx="469744" cy="259045"/>
    <xdr:sp macro="" textlink="">
      <xdr:nvSpPr>
        <xdr:cNvPr id="314" name="テキスト ボックス 313"/>
        <xdr:cNvSpPr txBox="1"/>
      </xdr:nvSpPr>
      <xdr:spPr>
        <a:xfrm>
          <a:off x="6737427"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152410</xdr:rowOff>
    </xdr:from>
    <xdr:to>
      <xdr:col>15</xdr:col>
      <xdr:colOff>180975</xdr:colOff>
      <xdr:row>58</xdr:row>
      <xdr:rowOff>153774</xdr:rowOff>
    </xdr:to>
    <xdr:cxnSp macro="">
      <xdr:nvCxnSpPr>
        <xdr:cNvPr id="343" name="直線コネクタ 342"/>
        <xdr:cNvCxnSpPr/>
      </xdr:nvCxnSpPr>
      <xdr:spPr>
        <a:xfrm flipV="1">
          <a:off x="9639300" y="10096510"/>
          <a:ext cx="8382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150231</xdr:rowOff>
    </xdr:from>
    <xdr:to>
      <xdr:col>14</xdr:col>
      <xdr:colOff>28575</xdr:colOff>
      <xdr:row>58</xdr:row>
      <xdr:rowOff>153774</xdr:rowOff>
    </xdr:to>
    <xdr:cxnSp macro="">
      <xdr:nvCxnSpPr>
        <xdr:cNvPr id="346" name="直線コネクタ 345"/>
        <xdr:cNvCxnSpPr/>
      </xdr:nvCxnSpPr>
      <xdr:spPr>
        <a:xfrm>
          <a:off x="8750300" y="1009433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150231</xdr:rowOff>
    </xdr:from>
    <xdr:to>
      <xdr:col>12</xdr:col>
      <xdr:colOff>511175</xdr:colOff>
      <xdr:row>59</xdr:row>
      <xdr:rowOff>1222</xdr:rowOff>
    </xdr:to>
    <xdr:cxnSp macro="">
      <xdr:nvCxnSpPr>
        <xdr:cNvPr id="349" name="直線コネクタ 348"/>
        <xdr:cNvCxnSpPr/>
      </xdr:nvCxnSpPr>
      <xdr:spPr>
        <a:xfrm flipV="1">
          <a:off x="7861300" y="10094331"/>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1222</xdr:rowOff>
    </xdr:from>
    <xdr:to>
      <xdr:col>11</xdr:col>
      <xdr:colOff>307975</xdr:colOff>
      <xdr:row>59</xdr:row>
      <xdr:rowOff>3523</xdr:rowOff>
    </xdr:to>
    <xdr:cxnSp macro="">
      <xdr:nvCxnSpPr>
        <xdr:cNvPr id="352" name="直線コネクタ 351"/>
        <xdr:cNvCxnSpPr/>
      </xdr:nvCxnSpPr>
      <xdr:spPr>
        <a:xfrm flipV="1">
          <a:off x="6972300" y="10116772"/>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101610</xdr:rowOff>
    </xdr:from>
    <xdr:to>
      <xdr:col>15</xdr:col>
      <xdr:colOff>231775</xdr:colOff>
      <xdr:row>59</xdr:row>
      <xdr:rowOff>31760</xdr:rowOff>
    </xdr:to>
    <xdr:sp macro="" textlink="">
      <xdr:nvSpPr>
        <xdr:cNvPr id="362" name="円/楕円 361"/>
        <xdr:cNvSpPr/>
      </xdr:nvSpPr>
      <xdr:spPr>
        <a:xfrm>
          <a:off x="10426700" y="1004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16537</xdr:rowOff>
    </xdr:from>
    <xdr:ext cx="469744" cy="259045"/>
    <xdr:sp macro="" textlink="">
      <xdr:nvSpPr>
        <xdr:cNvPr id="363" name="農林水産業費該当値テキスト"/>
        <xdr:cNvSpPr txBox="1"/>
      </xdr:nvSpPr>
      <xdr:spPr>
        <a:xfrm>
          <a:off x="10528300" y="996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102974</xdr:rowOff>
    </xdr:from>
    <xdr:to>
      <xdr:col>14</xdr:col>
      <xdr:colOff>79375</xdr:colOff>
      <xdr:row>59</xdr:row>
      <xdr:rowOff>33124</xdr:rowOff>
    </xdr:to>
    <xdr:sp macro="" textlink="">
      <xdr:nvSpPr>
        <xdr:cNvPr id="364" name="円/楕円 363"/>
        <xdr:cNvSpPr/>
      </xdr:nvSpPr>
      <xdr:spPr>
        <a:xfrm>
          <a:off x="9588500" y="100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24251</xdr:rowOff>
    </xdr:from>
    <xdr:ext cx="469744" cy="259045"/>
    <xdr:sp macro="" textlink="">
      <xdr:nvSpPr>
        <xdr:cNvPr id="365" name="テキスト ボックス 364"/>
        <xdr:cNvSpPr txBox="1"/>
      </xdr:nvSpPr>
      <xdr:spPr>
        <a:xfrm>
          <a:off x="9404427" y="1013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99431</xdr:rowOff>
    </xdr:from>
    <xdr:to>
      <xdr:col>12</xdr:col>
      <xdr:colOff>561975</xdr:colOff>
      <xdr:row>59</xdr:row>
      <xdr:rowOff>29581</xdr:rowOff>
    </xdr:to>
    <xdr:sp macro="" textlink="">
      <xdr:nvSpPr>
        <xdr:cNvPr id="366" name="円/楕円 365"/>
        <xdr:cNvSpPr/>
      </xdr:nvSpPr>
      <xdr:spPr>
        <a:xfrm>
          <a:off x="8699500" y="100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20708</xdr:rowOff>
    </xdr:from>
    <xdr:ext cx="469744" cy="259045"/>
    <xdr:sp macro="" textlink="">
      <xdr:nvSpPr>
        <xdr:cNvPr id="367" name="テキスト ボックス 366"/>
        <xdr:cNvSpPr txBox="1"/>
      </xdr:nvSpPr>
      <xdr:spPr>
        <a:xfrm>
          <a:off x="8515427" y="1013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121872</xdr:rowOff>
    </xdr:from>
    <xdr:to>
      <xdr:col>11</xdr:col>
      <xdr:colOff>358775</xdr:colOff>
      <xdr:row>59</xdr:row>
      <xdr:rowOff>52022</xdr:rowOff>
    </xdr:to>
    <xdr:sp macro="" textlink="">
      <xdr:nvSpPr>
        <xdr:cNvPr id="368" name="円/楕円 367"/>
        <xdr:cNvSpPr/>
      </xdr:nvSpPr>
      <xdr:spPr>
        <a:xfrm>
          <a:off x="7810500" y="100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43149</xdr:rowOff>
    </xdr:from>
    <xdr:ext cx="469744" cy="259045"/>
    <xdr:sp macro="" textlink="">
      <xdr:nvSpPr>
        <xdr:cNvPr id="369" name="テキスト ボックス 368"/>
        <xdr:cNvSpPr txBox="1"/>
      </xdr:nvSpPr>
      <xdr:spPr>
        <a:xfrm>
          <a:off x="7626427" y="1015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124173</xdr:rowOff>
    </xdr:from>
    <xdr:to>
      <xdr:col>10</xdr:col>
      <xdr:colOff>155575</xdr:colOff>
      <xdr:row>59</xdr:row>
      <xdr:rowOff>54323</xdr:rowOff>
    </xdr:to>
    <xdr:sp macro="" textlink="">
      <xdr:nvSpPr>
        <xdr:cNvPr id="370" name="円/楕円 369"/>
        <xdr:cNvSpPr/>
      </xdr:nvSpPr>
      <xdr:spPr>
        <a:xfrm>
          <a:off x="6921500" y="100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45450</xdr:rowOff>
    </xdr:from>
    <xdr:ext cx="469744" cy="259045"/>
    <xdr:sp macro="" textlink="">
      <xdr:nvSpPr>
        <xdr:cNvPr id="371" name="テキスト ボックス 370"/>
        <xdr:cNvSpPr txBox="1"/>
      </xdr:nvSpPr>
      <xdr:spPr>
        <a:xfrm>
          <a:off x="6737427" y="1016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19434</xdr:rowOff>
    </xdr:from>
    <xdr:to>
      <xdr:col>15</xdr:col>
      <xdr:colOff>180975</xdr:colOff>
      <xdr:row>74</xdr:row>
      <xdr:rowOff>38293</xdr:rowOff>
    </xdr:to>
    <xdr:cxnSp macro="">
      <xdr:nvCxnSpPr>
        <xdr:cNvPr id="398" name="直線コネクタ 397"/>
        <xdr:cNvCxnSpPr/>
      </xdr:nvCxnSpPr>
      <xdr:spPr>
        <a:xfrm flipV="1">
          <a:off x="9639300" y="12706734"/>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38293</xdr:rowOff>
    </xdr:from>
    <xdr:to>
      <xdr:col>14</xdr:col>
      <xdr:colOff>28575</xdr:colOff>
      <xdr:row>74</xdr:row>
      <xdr:rowOff>68376</xdr:rowOff>
    </xdr:to>
    <xdr:cxnSp macro="">
      <xdr:nvCxnSpPr>
        <xdr:cNvPr id="401" name="直線コネクタ 400"/>
        <xdr:cNvCxnSpPr/>
      </xdr:nvCxnSpPr>
      <xdr:spPr>
        <a:xfrm flipV="1">
          <a:off x="8750300" y="12725593"/>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86527</xdr:rowOff>
    </xdr:from>
    <xdr:to>
      <xdr:col>12</xdr:col>
      <xdr:colOff>511175</xdr:colOff>
      <xdr:row>74</xdr:row>
      <xdr:rowOff>68376</xdr:rowOff>
    </xdr:to>
    <xdr:cxnSp macro="">
      <xdr:nvCxnSpPr>
        <xdr:cNvPr id="404" name="直線コネクタ 403"/>
        <xdr:cNvCxnSpPr/>
      </xdr:nvCxnSpPr>
      <xdr:spPr>
        <a:xfrm>
          <a:off x="7861300" y="12602377"/>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86527</xdr:rowOff>
    </xdr:from>
    <xdr:to>
      <xdr:col>11</xdr:col>
      <xdr:colOff>307975</xdr:colOff>
      <xdr:row>74</xdr:row>
      <xdr:rowOff>37927</xdr:rowOff>
    </xdr:to>
    <xdr:cxnSp macro="">
      <xdr:nvCxnSpPr>
        <xdr:cNvPr id="407" name="直線コネクタ 406"/>
        <xdr:cNvCxnSpPr/>
      </xdr:nvCxnSpPr>
      <xdr:spPr>
        <a:xfrm flipV="1">
          <a:off x="6972300" y="12602377"/>
          <a:ext cx="889000" cy="1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140084</xdr:rowOff>
    </xdr:from>
    <xdr:to>
      <xdr:col>15</xdr:col>
      <xdr:colOff>231775</xdr:colOff>
      <xdr:row>74</xdr:row>
      <xdr:rowOff>70234</xdr:rowOff>
    </xdr:to>
    <xdr:sp macro="" textlink="">
      <xdr:nvSpPr>
        <xdr:cNvPr id="417" name="円/楕円 416"/>
        <xdr:cNvSpPr/>
      </xdr:nvSpPr>
      <xdr:spPr>
        <a:xfrm>
          <a:off x="10426700" y="126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162961</xdr:rowOff>
    </xdr:from>
    <xdr:ext cx="534377" cy="259045"/>
    <xdr:sp macro="" textlink="">
      <xdr:nvSpPr>
        <xdr:cNvPr id="418" name="商工費該当値テキスト"/>
        <xdr:cNvSpPr txBox="1"/>
      </xdr:nvSpPr>
      <xdr:spPr>
        <a:xfrm>
          <a:off x="10528300" y="125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158943</xdr:rowOff>
    </xdr:from>
    <xdr:to>
      <xdr:col>14</xdr:col>
      <xdr:colOff>79375</xdr:colOff>
      <xdr:row>74</xdr:row>
      <xdr:rowOff>89093</xdr:rowOff>
    </xdr:to>
    <xdr:sp macro="" textlink="">
      <xdr:nvSpPr>
        <xdr:cNvPr id="419" name="円/楕円 418"/>
        <xdr:cNvSpPr/>
      </xdr:nvSpPr>
      <xdr:spPr>
        <a:xfrm>
          <a:off x="9588500" y="1267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105620</xdr:rowOff>
    </xdr:from>
    <xdr:ext cx="534377" cy="259045"/>
    <xdr:sp macro="" textlink="">
      <xdr:nvSpPr>
        <xdr:cNvPr id="420" name="テキスト ボックス 419"/>
        <xdr:cNvSpPr txBox="1"/>
      </xdr:nvSpPr>
      <xdr:spPr>
        <a:xfrm>
          <a:off x="9372111" y="124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17576</xdr:rowOff>
    </xdr:from>
    <xdr:to>
      <xdr:col>12</xdr:col>
      <xdr:colOff>561975</xdr:colOff>
      <xdr:row>74</xdr:row>
      <xdr:rowOff>119176</xdr:rowOff>
    </xdr:to>
    <xdr:sp macro="" textlink="">
      <xdr:nvSpPr>
        <xdr:cNvPr id="421" name="円/楕円 420"/>
        <xdr:cNvSpPr/>
      </xdr:nvSpPr>
      <xdr:spPr>
        <a:xfrm>
          <a:off x="8699500" y="127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135703</xdr:rowOff>
    </xdr:from>
    <xdr:ext cx="534377" cy="259045"/>
    <xdr:sp macro="" textlink="">
      <xdr:nvSpPr>
        <xdr:cNvPr id="422" name="テキスト ボックス 421"/>
        <xdr:cNvSpPr txBox="1"/>
      </xdr:nvSpPr>
      <xdr:spPr>
        <a:xfrm>
          <a:off x="84831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33,120</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35727</xdr:rowOff>
    </xdr:from>
    <xdr:to>
      <xdr:col>11</xdr:col>
      <xdr:colOff>358775</xdr:colOff>
      <xdr:row>73</xdr:row>
      <xdr:rowOff>137327</xdr:rowOff>
    </xdr:to>
    <xdr:sp macro="" textlink="">
      <xdr:nvSpPr>
        <xdr:cNvPr id="423" name="円/楕円 422"/>
        <xdr:cNvSpPr/>
      </xdr:nvSpPr>
      <xdr:spPr>
        <a:xfrm>
          <a:off x="7810500" y="125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153854</xdr:rowOff>
    </xdr:from>
    <xdr:ext cx="534377" cy="259045"/>
    <xdr:sp macro="" textlink="">
      <xdr:nvSpPr>
        <xdr:cNvPr id="424" name="テキスト ボックス 423"/>
        <xdr:cNvSpPr txBox="1"/>
      </xdr:nvSpPr>
      <xdr:spPr>
        <a:xfrm>
          <a:off x="7594111" y="1232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158577</xdr:rowOff>
    </xdr:from>
    <xdr:to>
      <xdr:col>10</xdr:col>
      <xdr:colOff>155575</xdr:colOff>
      <xdr:row>74</xdr:row>
      <xdr:rowOff>88727</xdr:rowOff>
    </xdr:to>
    <xdr:sp macro="" textlink="">
      <xdr:nvSpPr>
        <xdr:cNvPr id="425" name="円/楕円 424"/>
        <xdr:cNvSpPr/>
      </xdr:nvSpPr>
      <xdr:spPr>
        <a:xfrm>
          <a:off x="6921500" y="12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105254</xdr:rowOff>
    </xdr:from>
    <xdr:ext cx="534377" cy="259045"/>
    <xdr:sp macro="" textlink="">
      <xdr:nvSpPr>
        <xdr:cNvPr id="426" name="テキスト ボックス 425"/>
        <xdr:cNvSpPr txBox="1"/>
      </xdr:nvSpPr>
      <xdr:spPr>
        <a:xfrm>
          <a:off x="6705111" y="12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8072</xdr:rowOff>
    </xdr:from>
    <xdr:to>
      <xdr:col>15</xdr:col>
      <xdr:colOff>180975</xdr:colOff>
      <xdr:row>97</xdr:row>
      <xdr:rowOff>33200</xdr:rowOff>
    </xdr:to>
    <xdr:cxnSp macro="">
      <xdr:nvCxnSpPr>
        <xdr:cNvPr id="453" name="直線コネクタ 452"/>
        <xdr:cNvCxnSpPr/>
      </xdr:nvCxnSpPr>
      <xdr:spPr>
        <a:xfrm>
          <a:off x="9639300" y="16638722"/>
          <a:ext cx="8382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8072</xdr:rowOff>
    </xdr:from>
    <xdr:to>
      <xdr:col>14</xdr:col>
      <xdr:colOff>28575</xdr:colOff>
      <xdr:row>97</xdr:row>
      <xdr:rowOff>47034</xdr:rowOff>
    </xdr:to>
    <xdr:cxnSp macro="">
      <xdr:nvCxnSpPr>
        <xdr:cNvPr id="456" name="直線コネクタ 455"/>
        <xdr:cNvCxnSpPr/>
      </xdr:nvCxnSpPr>
      <xdr:spPr>
        <a:xfrm flipV="1">
          <a:off x="8750300" y="16638722"/>
          <a:ext cx="889000" cy="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45394</xdr:rowOff>
    </xdr:from>
    <xdr:to>
      <xdr:col>12</xdr:col>
      <xdr:colOff>511175</xdr:colOff>
      <xdr:row>97</xdr:row>
      <xdr:rowOff>47034</xdr:rowOff>
    </xdr:to>
    <xdr:cxnSp macro="">
      <xdr:nvCxnSpPr>
        <xdr:cNvPr id="459" name="直線コネクタ 458"/>
        <xdr:cNvCxnSpPr/>
      </xdr:nvCxnSpPr>
      <xdr:spPr>
        <a:xfrm>
          <a:off x="7861300" y="16676044"/>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171306</xdr:rowOff>
    </xdr:from>
    <xdr:to>
      <xdr:col>11</xdr:col>
      <xdr:colOff>307975</xdr:colOff>
      <xdr:row>97</xdr:row>
      <xdr:rowOff>45394</xdr:rowOff>
    </xdr:to>
    <xdr:cxnSp macro="">
      <xdr:nvCxnSpPr>
        <xdr:cNvPr id="462" name="直線コネクタ 461"/>
        <xdr:cNvCxnSpPr/>
      </xdr:nvCxnSpPr>
      <xdr:spPr>
        <a:xfrm>
          <a:off x="6972300" y="16630506"/>
          <a:ext cx="88900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153850</xdr:rowOff>
    </xdr:from>
    <xdr:to>
      <xdr:col>15</xdr:col>
      <xdr:colOff>231775</xdr:colOff>
      <xdr:row>97</xdr:row>
      <xdr:rowOff>84000</xdr:rowOff>
    </xdr:to>
    <xdr:sp macro="" textlink="">
      <xdr:nvSpPr>
        <xdr:cNvPr id="472" name="円/楕円 471"/>
        <xdr:cNvSpPr/>
      </xdr:nvSpPr>
      <xdr:spPr>
        <a:xfrm>
          <a:off x="10426700" y="166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5277</xdr:rowOff>
    </xdr:from>
    <xdr:ext cx="534377" cy="259045"/>
    <xdr:sp macro="" textlink="">
      <xdr:nvSpPr>
        <xdr:cNvPr id="473" name="土木費該当値テキスト"/>
        <xdr:cNvSpPr txBox="1"/>
      </xdr:nvSpPr>
      <xdr:spPr>
        <a:xfrm>
          <a:off x="10528300" y="16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128722</xdr:rowOff>
    </xdr:from>
    <xdr:to>
      <xdr:col>14</xdr:col>
      <xdr:colOff>79375</xdr:colOff>
      <xdr:row>97</xdr:row>
      <xdr:rowOff>58872</xdr:rowOff>
    </xdr:to>
    <xdr:sp macro="" textlink="">
      <xdr:nvSpPr>
        <xdr:cNvPr id="474" name="円/楕円 473"/>
        <xdr:cNvSpPr/>
      </xdr:nvSpPr>
      <xdr:spPr>
        <a:xfrm>
          <a:off x="9588500" y="165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75399</xdr:rowOff>
    </xdr:from>
    <xdr:ext cx="534377" cy="259045"/>
    <xdr:sp macro="" textlink="">
      <xdr:nvSpPr>
        <xdr:cNvPr id="475" name="テキスト ボックス 474"/>
        <xdr:cNvSpPr txBox="1"/>
      </xdr:nvSpPr>
      <xdr:spPr>
        <a:xfrm>
          <a:off x="9372111" y="163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167684</xdr:rowOff>
    </xdr:from>
    <xdr:to>
      <xdr:col>12</xdr:col>
      <xdr:colOff>561975</xdr:colOff>
      <xdr:row>97</xdr:row>
      <xdr:rowOff>97834</xdr:rowOff>
    </xdr:to>
    <xdr:sp macro="" textlink="">
      <xdr:nvSpPr>
        <xdr:cNvPr id="476" name="円/楕円 475"/>
        <xdr:cNvSpPr/>
      </xdr:nvSpPr>
      <xdr:spPr>
        <a:xfrm>
          <a:off x="8699500" y="166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114361</xdr:rowOff>
    </xdr:from>
    <xdr:ext cx="534377" cy="259045"/>
    <xdr:sp macro="" textlink="">
      <xdr:nvSpPr>
        <xdr:cNvPr id="477" name="テキスト ボックス 476"/>
        <xdr:cNvSpPr txBox="1"/>
      </xdr:nvSpPr>
      <xdr:spPr>
        <a:xfrm>
          <a:off x="8483111" y="164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166044</xdr:rowOff>
    </xdr:from>
    <xdr:to>
      <xdr:col>11</xdr:col>
      <xdr:colOff>358775</xdr:colOff>
      <xdr:row>97</xdr:row>
      <xdr:rowOff>96194</xdr:rowOff>
    </xdr:to>
    <xdr:sp macro="" textlink="">
      <xdr:nvSpPr>
        <xdr:cNvPr id="478" name="円/楕円 477"/>
        <xdr:cNvSpPr/>
      </xdr:nvSpPr>
      <xdr:spPr>
        <a:xfrm>
          <a:off x="7810500" y="16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112721</xdr:rowOff>
    </xdr:from>
    <xdr:ext cx="534377" cy="259045"/>
    <xdr:sp macro="" textlink="">
      <xdr:nvSpPr>
        <xdr:cNvPr id="479" name="テキスト ボックス 478"/>
        <xdr:cNvSpPr txBox="1"/>
      </xdr:nvSpPr>
      <xdr:spPr>
        <a:xfrm>
          <a:off x="7594111" y="164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120506</xdr:rowOff>
    </xdr:from>
    <xdr:to>
      <xdr:col>10</xdr:col>
      <xdr:colOff>155575</xdr:colOff>
      <xdr:row>97</xdr:row>
      <xdr:rowOff>50656</xdr:rowOff>
    </xdr:to>
    <xdr:sp macro="" textlink="">
      <xdr:nvSpPr>
        <xdr:cNvPr id="480" name="円/楕円 479"/>
        <xdr:cNvSpPr/>
      </xdr:nvSpPr>
      <xdr:spPr>
        <a:xfrm>
          <a:off x="6921500" y="165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67183</xdr:rowOff>
    </xdr:from>
    <xdr:ext cx="534377" cy="259045"/>
    <xdr:sp macro="" textlink="">
      <xdr:nvSpPr>
        <xdr:cNvPr id="481" name="テキスト ボックス 480"/>
        <xdr:cNvSpPr txBox="1"/>
      </xdr:nvSpPr>
      <xdr:spPr>
        <a:xfrm>
          <a:off x="6705111" y="163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119748</xdr:rowOff>
    </xdr:from>
    <xdr:to>
      <xdr:col>23</xdr:col>
      <xdr:colOff>516889</xdr:colOff>
      <xdr:row>38</xdr:row>
      <xdr:rowOff>51956</xdr:rowOff>
    </xdr:to>
    <xdr:cxnSp macro="">
      <xdr:nvCxnSpPr>
        <xdr:cNvPr id="505" name="直線コネクタ 504"/>
        <xdr:cNvCxnSpPr/>
      </xdr:nvCxnSpPr>
      <xdr:spPr>
        <a:xfrm flipV="1">
          <a:off x="16317595" y="5606148"/>
          <a:ext cx="1269" cy="960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55783</xdr:rowOff>
    </xdr:from>
    <xdr:ext cx="534377" cy="259045"/>
    <xdr:sp macro="" textlink="">
      <xdr:nvSpPr>
        <xdr:cNvPr id="506" name="消防費最小値テキスト"/>
        <xdr:cNvSpPr txBox="1"/>
      </xdr:nvSpPr>
      <xdr:spPr>
        <a:xfrm>
          <a:off x="16370300" y="65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51956</xdr:rowOff>
    </xdr:from>
    <xdr:to>
      <xdr:col>23</xdr:col>
      <xdr:colOff>606425</xdr:colOff>
      <xdr:row>38</xdr:row>
      <xdr:rowOff>51956</xdr:rowOff>
    </xdr:to>
    <xdr:cxnSp macro="">
      <xdr:nvCxnSpPr>
        <xdr:cNvPr id="507" name="直線コネクタ 506"/>
        <xdr:cNvCxnSpPr/>
      </xdr:nvCxnSpPr>
      <xdr:spPr>
        <a:xfrm>
          <a:off x="16230600" y="656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66425</xdr:rowOff>
    </xdr:from>
    <xdr:ext cx="534377" cy="259045"/>
    <xdr:sp macro="" textlink="">
      <xdr:nvSpPr>
        <xdr:cNvPr id="508" name="消防費最大値テキスト"/>
        <xdr:cNvSpPr txBox="1"/>
      </xdr:nvSpPr>
      <xdr:spPr>
        <a:xfrm>
          <a:off x="16370300" y="53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32</xdr:row>
      <xdr:rowOff>119748</xdr:rowOff>
    </xdr:from>
    <xdr:to>
      <xdr:col>23</xdr:col>
      <xdr:colOff>606425</xdr:colOff>
      <xdr:row>32</xdr:row>
      <xdr:rowOff>119748</xdr:rowOff>
    </xdr:to>
    <xdr:cxnSp macro="">
      <xdr:nvCxnSpPr>
        <xdr:cNvPr id="509" name="直線コネクタ 508"/>
        <xdr:cNvCxnSpPr/>
      </xdr:nvCxnSpPr>
      <xdr:spPr>
        <a:xfrm>
          <a:off x="16230600" y="560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47638</xdr:rowOff>
    </xdr:from>
    <xdr:to>
      <xdr:col>23</xdr:col>
      <xdr:colOff>517525</xdr:colOff>
      <xdr:row>32</xdr:row>
      <xdr:rowOff>119748</xdr:rowOff>
    </xdr:to>
    <xdr:cxnSp macro="">
      <xdr:nvCxnSpPr>
        <xdr:cNvPr id="510" name="直線コネクタ 509"/>
        <xdr:cNvCxnSpPr/>
      </xdr:nvCxnSpPr>
      <xdr:spPr>
        <a:xfrm>
          <a:off x="15481300" y="5191138"/>
          <a:ext cx="838200" cy="4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167225</xdr:rowOff>
    </xdr:from>
    <xdr:ext cx="534377" cy="259045"/>
    <xdr:sp macro="" textlink="">
      <xdr:nvSpPr>
        <xdr:cNvPr id="511" name="消防費平均値テキスト"/>
        <xdr:cNvSpPr txBox="1"/>
      </xdr:nvSpPr>
      <xdr:spPr>
        <a:xfrm>
          <a:off x="16370300" y="633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17348</xdr:rowOff>
    </xdr:from>
    <xdr:to>
      <xdr:col>23</xdr:col>
      <xdr:colOff>568325</xdr:colOff>
      <xdr:row>37</xdr:row>
      <xdr:rowOff>118948</xdr:rowOff>
    </xdr:to>
    <xdr:sp macro="" textlink="">
      <xdr:nvSpPr>
        <xdr:cNvPr id="512" name="フローチャート : 判断 511"/>
        <xdr:cNvSpPr/>
      </xdr:nvSpPr>
      <xdr:spPr>
        <a:xfrm>
          <a:off x="16268700" y="63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47638</xdr:rowOff>
    </xdr:from>
    <xdr:to>
      <xdr:col>22</xdr:col>
      <xdr:colOff>365125</xdr:colOff>
      <xdr:row>33</xdr:row>
      <xdr:rowOff>37427</xdr:rowOff>
    </xdr:to>
    <xdr:cxnSp macro="">
      <xdr:nvCxnSpPr>
        <xdr:cNvPr id="513" name="直線コネクタ 512"/>
        <xdr:cNvCxnSpPr/>
      </xdr:nvCxnSpPr>
      <xdr:spPr>
        <a:xfrm flipV="1">
          <a:off x="14592300" y="5191138"/>
          <a:ext cx="889000" cy="50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156540</xdr:rowOff>
    </xdr:from>
    <xdr:to>
      <xdr:col>22</xdr:col>
      <xdr:colOff>415925</xdr:colOff>
      <xdr:row>37</xdr:row>
      <xdr:rowOff>86690</xdr:rowOff>
    </xdr:to>
    <xdr:sp macro="" textlink="">
      <xdr:nvSpPr>
        <xdr:cNvPr id="514" name="フローチャート : 判断 513"/>
        <xdr:cNvSpPr/>
      </xdr:nvSpPr>
      <xdr:spPr>
        <a:xfrm>
          <a:off x="154305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77817</xdr:rowOff>
    </xdr:from>
    <xdr:ext cx="534377" cy="259045"/>
    <xdr:sp macro="" textlink="">
      <xdr:nvSpPr>
        <xdr:cNvPr id="515" name="テキスト ボックス 514"/>
        <xdr:cNvSpPr txBox="1"/>
      </xdr:nvSpPr>
      <xdr:spPr>
        <a:xfrm>
          <a:off x="15214111" y="64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37427</xdr:rowOff>
    </xdr:from>
    <xdr:to>
      <xdr:col>21</xdr:col>
      <xdr:colOff>161925</xdr:colOff>
      <xdr:row>33</xdr:row>
      <xdr:rowOff>158331</xdr:rowOff>
    </xdr:to>
    <xdr:cxnSp macro="">
      <xdr:nvCxnSpPr>
        <xdr:cNvPr id="516" name="直線コネクタ 515"/>
        <xdr:cNvCxnSpPr/>
      </xdr:nvCxnSpPr>
      <xdr:spPr>
        <a:xfrm flipV="1">
          <a:off x="13703300" y="5695277"/>
          <a:ext cx="889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146812</xdr:rowOff>
    </xdr:from>
    <xdr:to>
      <xdr:col>21</xdr:col>
      <xdr:colOff>212725</xdr:colOff>
      <xdr:row>37</xdr:row>
      <xdr:rowOff>76962</xdr:rowOff>
    </xdr:to>
    <xdr:sp macro="" textlink="">
      <xdr:nvSpPr>
        <xdr:cNvPr id="517" name="フローチャート : 判断 516"/>
        <xdr:cNvSpPr/>
      </xdr:nvSpPr>
      <xdr:spPr>
        <a:xfrm>
          <a:off x="14541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68089</xdr:rowOff>
    </xdr:from>
    <xdr:ext cx="534377" cy="259045"/>
    <xdr:sp macro="" textlink="">
      <xdr:nvSpPr>
        <xdr:cNvPr id="518" name="テキスト ボックス 517"/>
        <xdr:cNvSpPr txBox="1"/>
      </xdr:nvSpPr>
      <xdr:spPr>
        <a:xfrm>
          <a:off x="14325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88633</xdr:rowOff>
    </xdr:from>
    <xdr:to>
      <xdr:col>19</xdr:col>
      <xdr:colOff>644525</xdr:colOff>
      <xdr:row>33</xdr:row>
      <xdr:rowOff>158331</xdr:rowOff>
    </xdr:to>
    <xdr:cxnSp macro="">
      <xdr:nvCxnSpPr>
        <xdr:cNvPr id="519" name="直線コネクタ 518"/>
        <xdr:cNvCxnSpPr/>
      </xdr:nvCxnSpPr>
      <xdr:spPr>
        <a:xfrm>
          <a:off x="12814300" y="5746483"/>
          <a:ext cx="8890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149809</xdr:rowOff>
    </xdr:from>
    <xdr:to>
      <xdr:col>20</xdr:col>
      <xdr:colOff>9525</xdr:colOff>
      <xdr:row>37</xdr:row>
      <xdr:rowOff>79959</xdr:rowOff>
    </xdr:to>
    <xdr:sp macro="" textlink="">
      <xdr:nvSpPr>
        <xdr:cNvPr id="520" name="フローチャート : 判断 519"/>
        <xdr:cNvSpPr/>
      </xdr:nvSpPr>
      <xdr:spPr>
        <a:xfrm>
          <a:off x="13652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71086</xdr:rowOff>
    </xdr:from>
    <xdr:ext cx="534377" cy="259045"/>
    <xdr:sp macro="" textlink="">
      <xdr:nvSpPr>
        <xdr:cNvPr id="521" name="テキスト ボックス 520"/>
        <xdr:cNvSpPr txBox="1"/>
      </xdr:nvSpPr>
      <xdr:spPr>
        <a:xfrm>
          <a:off x="13436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28664</xdr:rowOff>
    </xdr:from>
    <xdr:to>
      <xdr:col>18</xdr:col>
      <xdr:colOff>492125</xdr:colOff>
      <xdr:row>37</xdr:row>
      <xdr:rowOff>130264</xdr:rowOff>
    </xdr:to>
    <xdr:sp macro="" textlink="">
      <xdr:nvSpPr>
        <xdr:cNvPr id="522" name="フローチャート : 判断 521"/>
        <xdr:cNvSpPr/>
      </xdr:nvSpPr>
      <xdr:spPr>
        <a:xfrm>
          <a:off x="12763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121391</xdr:rowOff>
    </xdr:from>
    <xdr:ext cx="534377" cy="259045"/>
    <xdr:sp macro="" textlink="">
      <xdr:nvSpPr>
        <xdr:cNvPr id="523" name="テキスト ボックス 522"/>
        <xdr:cNvSpPr txBox="1"/>
      </xdr:nvSpPr>
      <xdr:spPr>
        <a:xfrm>
          <a:off x="12547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68948</xdr:rowOff>
    </xdr:from>
    <xdr:to>
      <xdr:col>23</xdr:col>
      <xdr:colOff>568325</xdr:colOff>
      <xdr:row>32</xdr:row>
      <xdr:rowOff>170548</xdr:rowOff>
    </xdr:to>
    <xdr:sp macro="" textlink="">
      <xdr:nvSpPr>
        <xdr:cNvPr id="529" name="円/楕円 528"/>
        <xdr:cNvSpPr/>
      </xdr:nvSpPr>
      <xdr:spPr>
        <a:xfrm>
          <a:off x="16268700" y="55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21975</xdr:rowOff>
    </xdr:from>
    <xdr:ext cx="534377" cy="259045"/>
    <xdr:sp macro="" textlink="">
      <xdr:nvSpPr>
        <xdr:cNvPr id="530" name="消防費該当値テキスト"/>
        <xdr:cNvSpPr txBox="1"/>
      </xdr:nvSpPr>
      <xdr:spPr>
        <a:xfrm>
          <a:off x="16370300" y="55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88,571</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168288</xdr:rowOff>
    </xdr:from>
    <xdr:to>
      <xdr:col>22</xdr:col>
      <xdr:colOff>415925</xdr:colOff>
      <xdr:row>30</xdr:row>
      <xdr:rowOff>98438</xdr:rowOff>
    </xdr:to>
    <xdr:sp macro="" textlink="">
      <xdr:nvSpPr>
        <xdr:cNvPr id="531" name="円/楕円 530"/>
        <xdr:cNvSpPr/>
      </xdr:nvSpPr>
      <xdr:spPr>
        <a:xfrm>
          <a:off x="15430500" y="51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28</xdr:row>
      <xdr:rowOff>114965</xdr:rowOff>
    </xdr:from>
    <xdr:ext cx="599010" cy="259045"/>
    <xdr:sp macro="" textlink="">
      <xdr:nvSpPr>
        <xdr:cNvPr id="532" name="テキスト ボックス 531"/>
        <xdr:cNvSpPr txBox="1"/>
      </xdr:nvSpPr>
      <xdr:spPr>
        <a:xfrm>
          <a:off x="15181794" y="491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158077</xdr:rowOff>
    </xdr:from>
    <xdr:to>
      <xdr:col>21</xdr:col>
      <xdr:colOff>212725</xdr:colOff>
      <xdr:row>33</xdr:row>
      <xdr:rowOff>88227</xdr:rowOff>
    </xdr:to>
    <xdr:sp macro="" textlink="">
      <xdr:nvSpPr>
        <xdr:cNvPr id="533" name="円/楕円 532"/>
        <xdr:cNvSpPr/>
      </xdr:nvSpPr>
      <xdr:spPr>
        <a:xfrm>
          <a:off x="14541500" y="56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104754</xdr:rowOff>
    </xdr:from>
    <xdr:ext cx="534377" cy="259045"/>
    <xdr:sp macro="" textlink="">
      <xdr:nvSpPr>
        <xdr:cNvPr id="534" name="テキスト ボックス 533"/>
        <xdr:cNvSpPr txBox="1"/>
      </xdr:nvSpPr>
      <xdr:spPr>
        <a:xfrm>
          <a:off x="14325111" y="54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81,553</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107531</xdr:rowOff>
    </xdr:from>
    <xdr:to>
      <xdr:col>20</xdr:col>
      <xdr:colOff>9525</xdr:colOff>
      <xdr:row>34</xdr:row>
      <xdr:rowOff>37681</xdr:rowOff>
    </xdr:to>
    <xdr:sp macro="" textlink="">
      <xdr:nvSpPr>
        <xdr:cNvPr id="535" name="円/楕円 534"/>
        <xdr:cNvSpPr/>
      </xdr:nvSpPr>
      <xdr:spPr>
        <a:xfrm>
          <a:off x="13652500" y="57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54208</xdr:rowOff>
    </xdr:from>
    <xdr:ext cx="534377" cy="259045"/>
    <xdr:sp macro="" textlink="">
      <xdr:nvSpPr>
        <xdr:cNvPr id="536" name="テキスト ボックス 535"/>
        <xdr:cNvSpPr txBox="1"/>
      </xdr:nvSpPr>
      <xdr:spPr>
        <a:xfrm>
          <a:off x="13436111" y="55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72,033</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37833</xdr:rowOff>
    </xdr:from>
    <xdr:to>
      <xdr:col>18</xdr:col>
      <xdr:colOff>492125</xdr:colOff>
      <xdr:row>33</xdr:row>
      <xdr:rowOff>139433</xdr:rowOff>
    </xdr:to>
    <xdr:sp macro="" textlink="">
      <xdr:nvSpPr>
        <xdr:cNvPr id="537" name="円/楕円 536"/>
        <xdr:cNvSpPr/>
      </xdr:nvSpPr>
      <xdr:spPr>
        <a:xfrm>
          <a:off x="12763500" y="56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155960</xdr:rowOff>
    </xdr:from>
    <xdr:ext cx="534377" cy="259045"/>
    <xdr:sp macro="" textlink="">
      <xdr:nvSpPr>
        <xdr:cNvPr id="538" name="テキスト ボックス 537"/>
        <xdr:cNvSpPr txBox="1"/>
      </xdr:nvSpPr>
      <xdr:spPr>
        <a:xfrm>
          <a:off x="12547111" y="54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119414</xdr:rowOff>
    </xdr:from>
    <xdr:to>
      <xdr:col>23</xdr:col>
      <xdr:colOff>517525</xdr:colOff>
      <xdr:row>56</xdr:row>
      <xdr:rowOff>124187</xdr:rowOff>
    </xdr:to>
    <xdr:cxnSp macro="">
      <xdr:nvCxnSpPr>
        <xdr:cNvPr id="565" name="直線コネクタ 564"/>
        <xdr:cNvCxnSpPr/>
      </xdr:nvCxnSpPr>
      <xdr:spPr>
        <a:xfrm>
          <a:off x="15481300" y="9720614"/>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6"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119414</xdr:rowOff>
    </xdr:from>
    <xdr:to>
      <xdr:col>22</xdr:col>
      <xdr:colOff>365125</xdr:colOff>
      <xdr:row>56</xdr:row>
      <xdr:rowOff>151541</xdr:rowOff>
    </xdr:to>
    <xdr:cxnSp macro="">
      <xdr:nvCxnSpPr>
        <xdr:cNvPr id="568" name="直線コネクタ 567"/>
        <xdr:cNvCxnSpPr/>
      </xdr:nvCxnSpPr>
      <xdr:spPr>
        <a:xfrm flipV="1">
          <a:off x="14592300" y="9720614"/>
          <a:ext cx="8890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0" name="テキスト ボックス 569"/>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151541</xdr:rowOff>
    </xdr:from>
    <xdr:to>
      <xdr:col>21</xdr:col>
      <xdr:colOff>161925</xdr:colOff>
      <xdr:row>56</xdr:row>
      <xdr:rowOff>151861</xdr:rowOff>
    </xdr:to>
    <xdr:cxnSp macro="">
      <xdr:nvCxnSpPr>
        <xdr:cNvPr id="571" name="直線コネクタ 570"/>
        <xdr:cNvCxnSpPr/>
      </xdr:nvCxnSpPr>
      <xdr:spPr>
        <a:xfrm flipV="1">
          <a:off x="13703300" y="975274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3" name="テキスト ボックス 572"/>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143563</xdr:rowOff>
    </xdr:from>
    <xdr:to>
      <xdr:col>19</xdr:col>
      <xdr:colOff>644525</xdr:colOff>
      <xdr:row>56</xdr:row>
      <xdr:rowOff>151861</xdr:rowOff>
    </xdr:to>
    <xdr:cxnSp macro="">
      <xdr:nvCxnSpPr>
        <xdr:cNvPr id="574" name="直線コネクタ 573"/>
        <xdr:cNvCxnSpPr/>
      </xdr:nvCxnSpPr>
      <xdr:spPr>
        <a:xfrm>
          <a:off x="12814300" y="9744763"/>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6" name="テキスト ボックス 575"/>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78" name="テキスト ボックス 577"/>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73387</xdr:rowOff>
    </xdr:from>
    <xdr:to>
      <xdr:col>23</xdr:col>
      <xdr:colOff>568325</xdr:colOff>
      <xdr:row>57</xdr:row>
      <xdr:rowOff>3537</xdr:rowOff>
    </xdr:to>
    <xdr:sp macro="" textlink="">
      <xdr:nvSpPr>
        <xdr:cNvPr id="584" name="円/楕円 583"/>
        <xdr:cNvSpPr/>
      </xdr:nvSpPr>
      <xdr:spPr>
        <a:xfrm>
          <a:off x="16268700" y="96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96264</xdr:rowOff>
    </xdr:from>
    <xdr:ext cx="534377" cy="259045"/>
    <xdr:sp macro="" textlink="">
      <xdr:nvSpPr>
        <xdr:cNvPr id="585" name="教育費該当値テキスト"/>
        <xdr:cNvSpPr txBox="1"/>
      </xdr:nvSpPr>
      <xdr:spPr>
        <a:xfrm>
          <a:off x="16370300" y="95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78,393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68614</xdr:rowOff>
    </xdr:from>
    <xdr:to>
      <xdr:col>22</xdr:col>
      <xdr:colOff>415925</xdr:colOff>
      <xdr:row>56</xdr:row>
      <xdr:rowOff>170214</xdr:rowOff>
    </xdr:to>
    <xdr:sp macro="" textlink="">
      <xdr:nvSpPr>
        <xdr:cNvPr id="586" name="円/楕円 585"/>
        <xdr:cNvSpPr/>
      </xdr:nvSpPr>
      <xdr:spPr>
        <a:xfrm>
          <a:off x="15430500" y="96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15291</xdr:rowOff>
    </xdr:from>
    <xdr:ext cx="534377" cy="259045"/>
    <xdr:sp macro="" textlink="">
      <xdr:nvSpPr>
        <xdr:cNvPr id="587" name="テキスト ボックス 586"/>
        <xdr:cNvSpPr txBox="1"/>
      </xdr:nvSpPr>
      <xdr:spPr>
        <a:xfrm>
          <a:off x="15214111" y="9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100741</xdr:rowOff>
    </xdr:from>
    <xdr:to>
      <xdr:col>21</xdr:col>
      <xdr:colOff>212725</xdr:colOff>
      <xdr:row>57</xdr:row>
      <xdr:rowOff>30891</xdr:rowOff>
    </xdr:to>
    <xdr:sp macro="" textlink="">
      <xdr:nvSpPr>
        <xdr:cNvPr id="588" name="円/楕円 587"/>
        <xdr:cNvSpPr/>
      </xdr:nvSpPr>
      <xdr:spPr>
        <a:xfrm>
          <a:off x="14541500" y="97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47418</xdr:rowOff>
    </xdr:from>
    <xdr:ext cx="534377" cy="259045"/>
    <xdr:sp macro="" textlink="">
      <xdr:nvSpPr>
        <xdr:cNvPr id="589" name="テキスト ボックス 588"/>
        <xdr:cNvSpPr txBox="1"/>
      </xdr:nvSpPr>
      <xdr:spPr>
        <a:xfrm>
          <a:off x="14325111" y="94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101061</xdr:rowOff>
    </xdr:from>
    <xdr:to>
      <xdr:col>20</xdr:col>
      <xdr:colOff>9525</xdr:colOff>
      <xdr:row>57</xdr:row>
      <xdr:rowOff>31211</xdr:rowOff>
    </xdr:to>
    <xdr:sp macro="" textlink="">
      <xdr:nvSpPr>
        <xdr:cNvPr id="590" name="円/楕円 589"/>
        <xdr:cNvSpPr/>
      </xdr:nvSpPr>
      <xdr:spPr>
        <a:xfrm>
          <a:off x="13652500" y="97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47738</xdr:rowOff>
    </xdr:from>
    <xdr:ext cx="534377" cy="259045"/>
    <xdr:sp macro="" textlink="">
      <xdr:nvSpPr>
        <xdr:cNvPr id="591" name="テキスト ボックス 590"/>
        <xdr:cNvSpPr txBox="1"/>
      </xdr:nvSpPr>
      <xdr:spPr>
        <a:xfrm>
          <a:off x="13436111" y="94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92763</xdr:rowOff>
    </xdr:from>
    <xdr:to>
      <xdr:col>18</xdr:col>
      <xdr:colOff>492125</xdr:colOff>
      <xdr:row>57</xdr:row>
      <xdr:rowOff>22913</xdr:rowOff>
    </xdr:to>
    <xdr:sp macro="" textlink="">
      <xdr:nvSpPr>
        <xdr:cNvPr id="592" name="円/楕円 591"/>
        <xdr:cNvSpPr/>
      </xdr:nvSpPr>
      <xdr:spPr>
        <a:xfrm>
          <a:off x="12763500" y="96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39440</xdr:rowOff>
    </xdr:from>
    <xdr:ext cx="534377" cy="259045"/>
    <xdr:sp macro="" textlink="">
      <xdr:nvSpPr>
        <xdr:cNvPr id="593" name="テキスト ボックス 592"/>
        <xdr:cNvSpPr txBox="1"/>
      </xdr:nvSpPr>
      <xdr:spPr>
        <a:xfrm>
          <a:off x="12547111" y="946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3"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7" name="テキスト ボックス 626"/>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0" name="テキスト ボックス 629"/>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1" name="円/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2"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3" name="円/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4" name="テキスト ボックス 643"/>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5" name="円/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6" name="テキスト ボックス 645"/>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7" name="円/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8" name="テキスト ボックス 647"/>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9" name="円/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0" name="テキスト ボックス 649"/>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105860</xdr:rowOff>
    </xdr:from>
    <xdr:to>
      <xdr:col>23</xdr:col>
      <xdr:colOff>517525</xdr:colOff>
      <xdr:row>95</xdr:row>
      <xdr:rowOff>122845</xdr:rowOff>
    </xdr:to>
    <xdr:cxnSp macro="">
      <xdr:nvCxnSpPr>
        <xdr:cNvPr id="679" name="直線コネクタ 678"/>
        <xdr:cNvCxnSpPr/>
      </xdr:nvCxnSpPr>
      <xdr:spPr>
        <a:xfrm>
          <a:off x="15481300" y="16393610"/>
          <a:ext cx="8382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0"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105860</xdr:rowOff>
    </xdr:from>
    <xdr:to>
      <xdr:col>22</xdr:col>
      <xdr:colOff>365125</xdr:colOff>
      <xdr:row>95</xdr:row>
      <xdr:rowOff>122166</xdr:rowOff>
    </xdr:to>
    <xdr:cxnSp macro="">
      <xdr:nvCxnSpPr>
        <xdr:cNvPr id="682" name="直線コネクタ 681"/>
        <xdr:cNvCxnSpPr/>
      </xdr:nvCxnSpPr>
      <xdr:spPr>
        <a:xfrm flipV="1">
          <a:off x="14592300" y="16393610"/>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4" name="テキスト ボックス 683"/>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122166</xdr:rowOff>
    </xdr:from>
    <xdr:to>
      <xdr:col>21</xdr:col>
      <xdr:colOff>161925</xdr:colOff>
      <xdr:row>95</xdr:row>
      <xdr:rowOff>160107</xdr:rowOff>
    </xdr:to>
    <xdr:cxnSp macro="">
      <xdr:nvCxnSpPr>
        <xdr:cNvPr id="685" name="直線コネクタ 684"/>
        <xdr:cNvCxnSpPr/>
      </xdr:nvCxnSpPr>
      <xdr:spPr>
        <a:xfrm flipV="1">
          <a:off x="13703300" y="16409916"/>
          <a:ext cx="8890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7" name="テキスト ボックス 686"/>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160107</xdr:rowOff>
    </xdr:from>
    <xdr:to>
      <xdr:col>19</xdr:col>
      <xdr:colOff>644525</xdr:colOff>
      <xdr:row>95</xdr:row>
      <xdr:rowOff>167415</xdr:rowOff>
    </xdr:to>
    <xdr:cxnSp macro="">
      <xdr:nvCxnSpPr>
        <xdr:cNvPr id="688" name="直線コネクタ 687"/>
        <xdr:cNvCxnSpPr/>
      </xdr:nvCxnSpPr>
      <xdr:spPr>
        <a:xfrm flipV="1">
          <a:off x="12814300" y="16447857"/>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0" name="テキスト ボックス 689"/>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2" name="テキスト ボックス 691"/>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72045</xdr:rowOff>
    </xdr:from>
    <xdr:to>
      <xdr:col>23</xdr:col>
      <xdr:colOff>568325</xdr:colOff>
      <xdr:row>96</xdr:row>
      <xdr:rowOff>2195</xdr:rowOff>
    </xdr:to>
    <xdr:sp macro="" textlink="">
      <xdr:nvSpPr>
        <xdr:cNvPr id="698" name="円/楕円 697"/>
        <xdr:cNvSpPr/>
      </xdr:nvSpPr>
      <xdr:spPr>
        <a:xfrm>
          <a:off x="16268700" y="163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94922</xdr:rowOff>
    </xdr:from>
    <xdr:ext cx="534377" cy="259045"/>
    <xdr:sp macro="" textlink="">
      <xdr:nvSpPr>
        <xdr:cNvPr id="699" name="公債費該当値テキスト"/>
        <xdr:cNvSpPr txBox="1"/>
      </xdr:nvSpPr>
      <xdr:spPr>
        <a:xfrm>
          <a:off x="16370300" y="162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55060</xdr:rowOff>
    </xdr:from>
    <xdr:to>
      <xdr:col>22</xdr:col>
      <xdr:colOff>415925</xdr:colOff>
      <xdr:row>95</xdr:row>
      <xdr:rowOff>156660</xdr:rowOff>
    </xdr:to>
    <xdr:sp macro="" textlink="">
      <xdr:nvSpPr>
        <xdr:cNvPr id="700" name="円/楕円 699"/>
        <xdr:cNvSpPr/>
      </xdr:nvSpPr>
      <xdr:spPr>
        <a:xfrm>
          <a:off x="15430500" y="163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1737</xdr:rowOff>
    </xdr:from>
    <xdr:ext cx="534377" cy="259045"/>
    <xdr:sp macro="" textlink="">
      <xdr:nvSpPr>
        <xdr:cNvPr id="701" name="テキスト ボックス 700"/>
        <xdr:cNvSpPr txBox="1"/>
      </xdr:nvSpPr>
      <xdr:spPr>
        <a:xfrm>
          <a:off x="15214111" y="161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71366</xdr:rowOff>
    </xdr:from>
    <xdr:to>
      <xdr:col>21</xdr:col>
      <xdr:colOff>212725</xdr:colOff>
      <xdr:row>96</xdr:row>
      <xdr:rowOff>1516</xdr:rowOff>
    </xdr:to>
    <xdr:sp macro="" textlink="">
      <xdr:nvSpPr>
        <xdr:cNvPr id="702" name="円/楕円 701"/>
        <xdr:cNvSpPr/>
      </xdr:nvSpPr>
      <xdr:spPr>
        <a:xfrm>
          <a:off x="14541500" y="163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18043</xdr:rowOff>
    </xdr:from>
    <xdr:ext cx="534377" cy="259045"/>
    <xdr:sp macro="" textlink="">
      <xdr:nvSpPr>
        <xdr:cNvPr id="703" name="テキスト ボックス 702"/>
        <xdr:cNvSpPr txBox="1"/>
      </xdr:nvSpPr>
      <xdr:spPr>
        <a:xfrm>
          <a:off x="14325111" y="161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109307</xdr:rowOff>
    </xdr:from>
    <xdr:to>
      <xdr:col>20</xdr:col>
      <xdr:colOff>9525</xdr:colOff>
      <xdr:row>96</xdr:row>
      <xdr:rowOff>39457</xdr:rowOff>
    </xdr:to>
    <xdr:sp macro="" textlink="">
      <xdr:nvSpPr>
        <xdr:cNvPr id="704" name="円/楕円 703"/>
        <xdr:cNvSpPr/>
      </xdr:nvSpPr>
      <xdr:spPr>
        <a:xfrm>
          <a:off x="13652500" y="163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55984</xdr:rowOff>
    </xdr:from>
    <xdr:ext cx="534377" cy="259045"/>
    <xdr:sp macro="" textlink="">
      <xdr:nvSpPr>
        <xdr:cNvPr id="705" name="テキスト ボックス 704"/>
        <xdr:cNvSpPr txBox="1"/>
      </xdr:nvSpPr>
      <xdr:spPr>
        <a:xfrm>
          <a:off x="13436111" y="161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116615</xdr:rowOff>
    </xdr:from>
    <xdr:to>
      <xdr:col>18</xdr:col>
      <xdr:colOff>492125</xdr:colOff>
      <xdr:row>96</xdr:row>
      <xdr:rowOff>46765</xdr:rowOff>
    </xdr:to>
    <xdr:sp macro="" textlink="">
      <xdr:nvSpPr>
        <xdr:cNvPr id="706" name="円/楕円 705"/>
        <xdr:cNvSpPr/>
      </xdr:nvSpPr>
      <xdr:spPr>
        <a:xfrm>
          <a:off x="12763500" y="164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63292</xdr:rowOff>
    </xdr:from>
    <xdr:ext cx="534377" cy="259045"/>
    <xdr:sp macro="" textlink="">
      <xdr:nvSpPr>
        <xdr:cNvPr id="707" name="テキスト ボックス 706"/>
        <xdr:cNvSpPr txBox="1"/>
      </xdr:nvSpPr>
      <xdr:spPr>
        <a:xfrm>
          <a:off x="12547111" y="161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当町の人口は</a:t>
          </a:r>
          <a:r>
            <a:rPr lang="en-US" altLang="ja-JP" sz="1100" b="0" i="0" baseline="0">
              <a:solidFill>
                <a:schemeClr val="dk1"/>
              </a:solidFill>
              <a:effectLst/>
              <a:latin typeface="+mn-lt"/>
              <a:ea typeface="+mn-ea"/>
              <a:cs typeface="+mn-cs"/>
            </a:rPr>
            <a:t>12,000</a:t>
          </a:r>
          <a:r>
            <a:rPr lang="ja-JP" altLang="ja-JP" sz="1100" b="0" i="0" baseline="0">
              <a:solidFill>
                <a:schemeClr val="dk1"/>
              </a:solidFill>
              <a:effectLst/>
              <a:latin typeface="+mn-lt"/>
              <a:ea typeface="+mn-ea"/>
              <a:cs typeface="+mn-cs"/>
            </a:rPr>
            <a:t>人ほどであるが、年間を通じて</a:t>
          </a:r>
          <a:r>
            <a:rPr lang="en-US" altLang="ja-JP" sz="1100" b="0" i="0" baseline="0">
              <a:solidFill>
                <a:schemeClr val="dk1"/>
              </a:solidFill>
              <a:effectLst/>
              <a:latin typeface="+mn-lt"/>
              <a:ea typeface="+mn-ea"/>
              <a:cs typeface="+mn-cs"/>
            </a:rPr>
            <a:t>2,000</a:t>
          </a:r>
          <a:r>
            <a:rPr lang="ja-JP" altLang="ja-JP" sz="1100" b="0" i="0" baseline="0">
              <a:solidFill>
                <a:schemeClr val="dk1"/>
              </a:solidFill>
              <a:effectLst/>
              <a:latin typeface="+mn-lt"/>
              <a:ea typeface="+mn-ea"/>
              <a:cs typeface="+mn-cs"/>
            </a:rPr>
            <a:t>万人もの観光客が訪れる</a:t>
          </a:r>
          <a:r>
            <a:rPr lang="ja-JP" altLang="en-US" sz="1100" b="0" i="0" baseline="0">
              <a:solidFill>
                <a:schemeClr val="dk1"/>
              </a:solidFill>
              <a:effectLst/>
              <a:latin typeface="+mn-lt"/>
              <a:ea typeface="+mn-ea"/>
              <a:cs typeface="+mn-cs"/>
            </a:rPr>
            <a:t>首都圏でも</a:t>
          </a:r>
          <a:r>
            <a:rPr lang="ja-JP" altLang="ja-JP" sz="1100" b="0" i="0" baseline="0">
              <a:solidFill>
                <a:schemeClr val="dk1"/>
              </a:solidFill>
              <a:effectLst/>
              <a:latin typeface="+mn-lt"/>
              <a:ea typeface="+mn-ea"/>
              <a:cs typeface="+mn-cs"/>
            </a:rPr>
            <a:t>有数の観光地であり、観光客へ対応するために人口を大きく上回る処理能力を有したごみ処理施設、下水道施設の維持管理や消防力の</a:t>
          </a:r>
          <a:r>
            <a:rPr lang="ja-JP" altLang="en-US" sz="1100" b="0" i="0" baseline="0">
              <a:solidFill>
                <a:schemeClr val="dk1"/>
              </a:solidFill>
              <a:effectLst/>
              <a:latin typeface="+mn-lt"/>
              <a:ea typeface="+mn-ea"/>
              <a:cs typeface="+mn-cs"/>
            </a:rPr>
            <a:t>強化</a:t>
          </a:r>
          <a:r>
            <a:rPr lang="ja-JP" altLang="ja-JP" sz="1100" b="0" i="0" baseline="0">
              <a:solidFill>
                <a:schemeClr val="dk1"/>
              </a:solidFill>
              <a:effectLst/>
              <a:latin typeface="+mn-lt"/>
              <a:ea typeface="+mn-ea"/>
              <a:cs typeface="+mn-cs"/>
            </a:rPr>
            <a:t>が必要不可欠となっている。そのため、住民一人当たりのコストは類似団体と比べて非常に高くなっている。その中でも、消防費や衛生費が特に高い数値となっている。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年度は、特に</a:t>
          </a:r>
          <a:r>
            <a:rPr lang="ja-JP" altLang="en-US" sz="1100" b="0" i="0" baseline="0">
              <a:solidFill>
                <a:sysClr val="windowText" lastClr="000000"/>
              </a:solidFill>
              <a:effectLst/>
              <a:latin typeface="+mn-lt"/>
              <a:ea typeface="+mn-ea"/>
              <a:cs typeface="+mn-cs"/>
            </a:rPr>
            <a:t>総務費</a:t>
          </a:r>
          <a:r>
            <a:rPr lang="ja-JP" altLang="ja-JP" sz="1100" b="0" i="0" baseline="0">
              <a:solidFill>
                <a:sysClr val="windowText" lastClr="000000"/>
              </a:solidFill>
              <a:effectLst/>
              <a:latin typeface="+mn-lt"/>
              <a:ea typeface="+mn-ea"/>
              <a:cs typeface="+mn-cs"/>
            </a:rPr>
            <a:t>と民生費が大幅増となった。総務費については、</a:t>
          </a:r>
          <a:r>
            <a:rPr lang="ja-JP" altLang="en-US" sz="1100" b="0" i="0" baseline="0">
              <a:solidFill>
                <a:sysClr val="windowText" lastClr="000000"/>
              </a:solidFill>
              <a:effectLst/>
              <a:latin typeface="+mn-lt"/>
              <a:ea typeface="+mn-ea"/>
              <a:cs typeface="+mn-cs"/>
            </a:rPr>
            <a:t>財政調整基金積立金の大幅増によるものである</a:t>
          </a:r>
          <a:r>
            <a:rPr lang="ja-JP" altLang="ja-JP" sz="1100" b="0" i="0" baseline="0">
              <a:solidFill>
                <a:sysClr val="windowText" lastClr="000000"/>
              </a:solidFill>
              <a:effectLst/>
              <a:latin typeface="+mn-lt"/>
              <a:ea typeface="+mn-ea"/>
              <a:cs typeface="+mn-cs"/>
            </a:rPr>
            <a:t>。民生費は</a:t>
          </a:r>
          <a:r>
            <a:rPr lang="ja-JP" altLang="en-US" sz="1100" b="0" i="0" baseline="0">
              <a:solidFill>
                <a:sysClr val="windowText" lastClr="000000"/>
              </a:solidFill>
              <a:effectLst/>
              <a:latin typeface="+mn-lt"/>
              <a:ea typeface="+mn-ea"/>
              <a:cs typeface="+mn-cs"/>
            </a:rPr>
            <a:t>社会福祉費において、国民健康保険特別会計繰出金</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大幅減となったものの、児童福祉費における宮城野保育園建設事業で大幅増となったため</a:t>
          </a:r>
          <a:r>
            <a:rPr lang="ja-JP" altLang="ja-JP" sz="1100" b="0" i="0" baseline="0">
              <a:solidFill>
                <a:sysClr val="windowText" lastClr="000000"/>
              </a:solidFill>
              <a:effectLst/>
              <a:latin typeface="+mn-lt"/>
              <a:ea typeface="+mn-ea"/>
              <a:cs typeface="+mn-cs"/>
            </a:rPr>
            <a:t>、全体として大幅増となっている。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実質収支額について</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年度は</a:t>
          </a:r>
          <a:r>
            <a:rPr lang="en-US" altLang="ja-JP" sz="1000" b="0" i="0" baseline="0">
              <a:solidFill>
                <a:schemeClr val="dk1"/>
              </a:solidFill>
              <a:effectLst/>
              <a:latin typeface="+mn-lt"/>
              <a:ea typeface="+mn-ea"/>
              <a:cs typeface="+mn-cs"/>
            </a:rPr>
            <a:t>3.3</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7.9%</a:t>
          </a:r>
          <a:r>
            <a:rPr lang="ja-JP" altLang="ja-JP" sz="1000" b="0" i="0" baseline="0">
              <a:solidFill>
                <a:schemeClr val="dk1"/>
              </a:solidFill>
              <a:effectLst/>
              <a:latin typeface="+mn-lt"/>
              <a:ea typeface="+mn-ea"/>
              <a:cs typeface="+mn-cs"/>
            </a:rPr>
            <a:t>を確保している。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年度において、歳入は、</a:t>
          </a:r>
          <a:r>
            <a:rPr lang="ja-JP" altLang="en-US"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年度の大涌谷の火山活動により、町民税が大幅減となったが、固定資産税は超過課税により大幅増となった。また、ふ</a:t>
          </a:r>
          <a:r>
            <a:rPr lang="ja-JP" altLang="ja-JP" sz="1000" b="0" i="0" baseline="0">
              <a:solidFill>
                <a:sysClr val="windowText" lastClr="000000"/>
              </a:solidFill>
              <a:effectLst/>
              <a:latin typeface="+mn-lt"/>
              <a:ea typeface="+mn-ea"/>
              <a:cs typeface="+mn-cs"/>
            </a:rPr>
            <a:t>るさと納税寄付金</a:t>
          </a:r>
          <a:r>
            <a:rPr lang="ja-JP" altLang="en-US" sz="1000" b="0" i="0" baseline="0">
              <a:solidFill>
                <a:sysClr val="windowText" lastClr="000000"/>
              </a:solidFill>
              <a:effectLst/>
              <a:latin typeface="+mn-lt"/>
              <a:ea typeface="+mn-ea"/>
              <a:cs typeface="+mn-cs"/>
            </a:rPr>
            <a:t>も多くいただいたことにより、歳入全体として増となった。</a:t>
          </a:r>
          <a:r>
            <a:rPr lang="ja-JP" altLang="ja-JP" sz="1000" b="0" i="0" baseline="0">
              <a:solidFill>
                <a:sysClr val="windowText" lastClr="000000"/>
              </a:solidFill>
              <a:effectLst/>
              <a:latin typeface="+mn-lt"/>
              <a:ea typeface="+mn-ea"/>
              <a:cs typeface="+mn-cs"/>
            </a:rPr>
            <a:t>歳出については、</a:t>
          </a:r>
          <a:r>
            <a:rPr lang="ja-JP" altLang="en-US" sz="1000" b="0" i="0" baseline="0">
              <a:solidFill>
                <a:sysClr val="windowText" lastClr="000000"/>
              </a:solidFill>
              <a:effectLst/>
              <a:latin typeface="+mn-lt"/>
              <a:ea typeface="+mn-ea"/>
              <a:cs typeface="+mn-cs"/>
            </a:rPr>
            <a:t>宮城野保育園建設</a:t>
          </a:r>
          <a:r>
            <a:rPr lang="ja-JP" altLang="ja-JP" sz="1000" b="0" i="0" baseline="0">
              <a:solidFill>
                <a:sysClr val="windowText" lastClr="000000"/>
              </a:solidFill>
              <a:effectLst/>
              <a:latin typeface="+mn-lt"/>
              <a:ea typeface="+mn-ea"/>
              <a:cs typeface="+mn-cs"/>
            </a:rPr>
            <a:t>事業や</a:t>
          </a:r>
          <a:r>
            <a:rPr lang="ja-JP" altLang="en-US" sz="1000" b="0" i="0" baseline="0">
              <a:solidFill>
                <a:sysClr val="windowText" lastClr="000000"/>
              </a:solidFill>
              <a:effectLst/>
              <a:latin typeface="+mn-lt"/>
              <a:ea typeface="+mn-ea"/>
              <a:cs typeface="+mn-cs"/>
            </a:rPr>
            <a:t>環境センター施設</a:t>
          </a:r>
          <a:r>
            <a:rPr lang="ja-JP" altLang="ja-JP" sz="1000" b="0" i="0" baseline="0">
              <a:solidFill>
                <a:sysClr val="windowText" lastClr="000000"/>
              </a:solidFill>
              <a:effectLst/>
              <a:latin typeface="+mn-lt"/>
              <a:ea typeface="+mn-ea"/>
              <a:cs typeface="+mn-cs"/>
            </a:rPr>
            <a:t>等</a:t>
          </a:r>
          <a:r>
            <a:rPr lang="ja-JP" altLang="en-US" sz="1000" b="0" i="0" baseline="0">
              <a:solidFill>
                <a:sysClr val="windowText" lastClr="000000"/>
              </a:solidFill>
              <a:effectLst/>
              <a:latin typeface="+mn-lt"/>
              <a:ea typeface="+mn-ea"/>
              <a:cs typeface="+mn-cs"/>
            </a:rPr>
            <a:t>改修事業に</a:t>
          </a:r>
          <a:r>
            <a:rPr lang="ja-JP" altLang="ja-JP" sz="1000" b="0" i="0" baseline="0">
              <a:solidFill>
                <a:sysClr val="windowText" lastClr="000000"/>
              </a:solidFill>
              <a:effectLst/>
              <a:latin typeface="+mn-lt"/>
              <a:ea typeface="+mn-ea"/>
              <a:cs typeface="+mn-cs"/>
            </a:rPr>
            <a:t>より、前年度より大幅</a:t>
          </a:r>
          <a:r>
            <a:rPr lang="ja-JP" altLang="en-US" sz="1000" b="0" i="0" baseline="0">
              <a:solidFill>
                <a:sysClr val="windowText" lastClr="000000"/>
              </a:solidFill>
              <a:effectLst/>
              <a:latin typeface="+mn-lt"/>
              <a:ea typeface="+mn-ea"/>
              <a:cs typeface="+mn-cs"/>
            </a:rPr>
            <a:t>増となった</a:t>
          </a:r>
          <a:r>
            <a:rPr lang="ja-JP" altLang="ja-JP" sz="1000" b="0" i="0" baseline="0">
              <a:solidFill>
                <a:sysClr val="windowText" lastClr="000000"/>
              </a:solidFill>
              <a:effectLst/>
              <a:latin typeface="+mn-lt"/>
              <a:ea typeface="+mn-ea"/>
              <a:cs typeface="+mn-cs"/>
            </a:rPr>
            <a:t>。歳入、歳出ともに大幅増となったが、歳入の増の方が大きかったので、結果として実質収支</a:t>
          </a:r>
          <a:r>
            <a:rPr lang="ja-JP" altLang="en-US" sz="1000" b="0" i="0" baseline="0">
              <a:solidFill>
                <a:sysClr val="windowText" lastClr="000000"/>
              </a:solidFill>
              <a:effectLst/>
              <a:latin typeface="+mn-lt"/>
              <a:ea typeface="+mn-ea"/>
              <a:cs typeface="+mn-cs"/>
            </a:rPr>
            <a:t>は</a:t>
          </a:r>
          <a:r>
            <a:rPr lang="ja-JP" altLang="ja-JP" sz="1000" b="0" i="0" baseline="0">
              <a:solidFill>
                <a:sysClr val="windowText" lastClr="000000"/>
              </a:solidFill>
              <a:effectLst/>
              <a:latin typeface="+mn-lt"/>
              <a:ea typeface="+mn-ea"/>
              <a:cs typeface="+mn-cs"/>
            </a:rPr>
            <a:t>増</a:t>
          </a:r>
          <a:r>
            <a:rPr lang="ja-JP" altLang="en-US" sz="1000" b="0" i="0" baseline="0">
              <a:solidFill>
                <a:sysClr val="windowText" lastClr="000000"/>
              </a:solidFill>
              <a:effectLst/>
              <a:latin typeface="+mn-lt"/>
              <a:ea typeface="+mn-ea"/>
              <a:cs typeface="+mn-cs"/>
            </a:rPr>
            <a:t>となった</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pPr rtl="0" eaLnBrk="1" fontAlgn="auto" latinLnBrk="0" hangingPunct="1"/>
          <a:r>
            <a:rPr lang="ja-JP" altLang="ja-JP" sz="1000" b="0" i="0" baseline="0">
              <a:solidFill>
                <a:sysClr val="windowText" lastClr="000000"/>
              </a:solidFill>
              <a:effectLst/>
              <a:latin typeface="+mn-lt"/>
              <a:ea typeface="+mn-ea"/>
              <a:cs typeface="+mn-cs"/>
            </a:rPr>
            <a:t>　財政調整基金は、</a:t>
          </a:r>
          <a:r>
            <a:rPr lang="ja-JP" altLang="en-US" sz="1000" b="0" i="0" baseline="0">
              <a:solidFill>
                <a:sysClr val="windowText" lastClr="000000"/>
              </a:solidFill>
              <a:effectLst/>
              <a:latin typeface="+mn-lt"/>
              <a:ea typeface="+mn-ea"/>
              <a:cs typeface="+mn-cs"/>
            </a:rPr>
            <a:t>ふるさと納税寄付金を積み立てたため、</a:t>
          </a:r>
          <a:r>
            <a:rPr lang="ja-JP" altLang="ja-JP" sz="1000" b="0" i="0" baseline="0">
              <a:solidFill>
                <a:sysClr val="windowText" lastClr="000000"/>
              </a:solidFill>
              <a:effectLst/>
              <a:latin typeface="+mn-lt"/>
              <a:ea typeface="+mn-ea"/>
              <a:cs typeface="+mn-cs"/>
            </a:rPr>
            <a:t>大幅</a:t>
          </a:r>
          <a:r>
            <a:rPr lang="ja-JP" altLang="en-US" sz="1000" b="0" i="0" baseline="0">
              <a:solidFill>
                <a:sysClr val="windowText" lastClr="000000"/>
              </a:solidFill>
              <a:effectLst/>
              <a:latin typeface="+mn-lt"/>
              <a:ea typeface="+mn-ea"/>
              <a:cs typeface="+mn-cs"/>
            </a:rPr>
            <a:t>増</a:t>
          </a:r>
          <a:r>
            <a:rPr lang="ja-JP" altLang="ja-JP" sz="1000" b="0" i="0" baseline="0">
              <a:solidFill>
                <a:sysClr val="windowText" lastClr="000000"/>
              </a:solidFill>
              <a:effectLst/>
              <a:latin typeface="+mn-lt"/>
              <a:ea typeface="+mn-ea"/>
              <a:cs typeface="+mn-cs"/>
            </a:rPr>
            <a:t>となった。</a:t>
          </a:r>
          <a:r>
            <a:rPr lang="ja-JP" altLang="en-US" sz="1000" b="0" i="0" baseline="0">
              <a:solidFill>
                <a:sysClr val="windowText" lastClr="000000"/>
              </a:solidFill>
              <a:effectLst/>
              <a:latin typeface="+mn-lt"/>
              <a:ea typeface="+mn-ea"/>
              <a:cs typeface="+mn-cs"/>
            </a:rPr>
            <a:t>直近５年間で財政調整基金残高は最も高くなったものの、大部分がふるさと納税寄付金による一時的な積立であるため、</a:t>
          </a:r>
          <a:r>
            <a:rPr lang="ja-JP" altLang="ja-JP" sz="1000" b="0" i="0" baseline="0">
              <a:solidFill>
                <a:sysClr val="windowText" lastClr="000000"/>
              </a:solidFill>
              <a:effectLst/>
              <a:latin typeface="+mn-lt"/>
              <a:ea typeface="+mn-ea"/>
              <a:cs typeface="+mn-cs"/>
            </a:rPr>
            <a:t>緊急時の対応としての残高としては、依然として</a:t>
          </a:r>
          <a:r>
            <a:rPr lang="ja-JP" altLang="en-US" sz="1000" b="0" i="0" baseline="0">
              <a:solidFill>
                <a:sysClr val="windowText" lastClr="000000"/>
              </a:solidFill>
              <a:effectLst/>
              <a:latin typeface="+mn-lt"/>
              <a:ea typeface="+mn-ea"/>
              <a:cs typeface="+mn-cs"/>
            </a:rPr>
            <a:t>不安が残っている。</a:t>
          </a:r>
          <a:r>
            <a:rPr lang="ja-JP" altLang="ja-JP" sz="1000" b="0" i="0" baseline="0">
              <a:solidFill>
                <a:sysClr val="windowText" lastClr="000000"/>
              </a:solidFill>
              <a:effectLst/>
              <a:latin typeface="+mn-lt"/>
              <a:ea typeface="+mn-ea"/>
              <a:cs typeface="+mn-cs"/>
            </a:rPr>
            <a:t>今後も基金残高の増に向けて努力していく必要がある。</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神奈川県箱根町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27</a:t>
          </a:r>
          <a:r>
            <a:rPr lang="ja-JP" altLang="ja-JP" sz="1100" b="0" i="0" baseline="0">
              <a:solidFill>
                <a:schemeClr val="dk1"/>
              </a:solidFill>
              <a:effectLst/>
              <a:latin typeface="+mn-lt"/>
              <a:ea typeface="+mn-ea"/>
              <a:cs typeface="+mn-cs"/>
            </a:rPr>
            <a:t>年度に引き続き赤字はなく、全会計黒字となった。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一般会計において、歳入は、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大涌谷の火山活動により、町民税が大幅減となったが、固定資産税は超過課税により大幅増となった。また、ふるさと納税寄付金も多くいただいたことにより、歳入全体として増となった。歳出については、宮城野保育園建設事業や環境センター施設等改修事業により、前年度より大幅増となった。歳入、歳出ともに大幅増となったが、歳入の増の方が大きかったので、結果として実質収支は増となった。</a:t>
          </a:r>
          <a:endParaRPr lang="ja-JP" altLang="ja-JP">
            <a:effectLst/>
          </a:endParaRPr>
        </a:p>
        <a:p>
          <a:pPr rtl="0"/>
          <a:r>
            <a:rPr lang="ja-JP" altLang="ja-JP" sz="1100" b="0" i="0" baseline="0">
              <a:solidFill>
                <a:schemeClr val="dk1"/>
              </a:solidFill>
              <a:effectLst/>
              <a:latin typeface="+mn-lt"/>
              <a:ea typeface="+mn-ea"/>
              <a:cs typeface="+mn-cs"/>
            </a:rPr>
            <a:t>　今後も各会計において歳出の抑制と歳入の確保に努め、黒字額の維持、増加を図っていく。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zoomScaleSheetLayoutView="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9977137</v>
      </c>
      <c r="BO4" s="381"/>
      <c r="BP4" s="381"/>
      <c r="BQ4" s="381"/>
      <c r="BR4" s="381"/>
      <c r="BS4" s="381"/>
      <c r="BT4" s="381"/>
      <c r="BU4" s="382"/>
      <c r="BV4" s="380">
        <v>9706852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7.4</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9502233</v>
      </c>
      <c r="BO5" s="418"/>
      <c r="BP5" s="418"/>
      <c r="BQ5" s="418"/>
      <c r="BR5" s="418"/>
      <c r="BS5" s="418"/>
      <c r="BT5" s="418"/>
      <c r="BU5" s="419"/>
      <c r="BV5" s="417">
        <v>9308706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96.6</v>
      </c>
      <c r="CU5" s="415"/>
      <c r="CV5" s="415"/>
      <c r="CW5" s="415"/>
      <c r="CX5" s="415"/>
      <c r="CY5" s="415"/>
      <c r="CZ5" s="415"/>
      <c r="DA5" s="416"/>
      <c r="DB5" s="414">
        <v>96.7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474904</v>
      </c>
      <c r="BO6" s="418"/>
      <c r="BP6" s="418"/>
      <c r="BQ6" s="418"/>
      <c r="BR6" s="418"/>
      <c r="BS6" s="418"/>
      <c r="BT6" s="418"/>
      <c r="BU6" s="419"/>
      <c r="BV6" s="417">
        <v>398146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96.6</v>
      </c>
      <c r="CU6" s="455"/>
      <c r="CV6" s="455"/>
      <c r="CW6" s="455"/>
      <c r="CX6" s="455"/>
      <c r="CY6" s="455"/>
      <c r="CZ6" s="455"/>
      <c r="DA6" s="456"/>
      <c r="DB6" s="454">
        <v>96.7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40184</v>
      </c>
      <c r="BO7" s="418"/>
      <c r="BP7" s="418"/>
      <c r="BQ7" s="418"/>
      <c r="BR7" s="418"/>
      <c r="BS7" s="418"/>
      <c r="BT7" s="418"/>
      <c r="BU7" s="419"/>
      <c r="BV7" s="417">
        <v>1839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5835197</v>
      </c>
      <c r="CU7" s="418"/>
      <c r="CV7" s="418"/>
      <c r="CW7" s="418"/>
      <c r="CX7" s="418"/>
      <c r="CY7" s="418"/>
      <c r="CZ7" s="418"/>
      <c r="DA7" s="419"/>
      <c r="DB7" s="417">
        <v>5767524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434720</v>
      </c>
      <c r="BO8" s="418"/>
      <c r="BP8" s="418"/>
      <c r="BQ8" s="418"/>
      <c r="BR8" s="418"/>
      <c r="BS8" s="418"/>
      <c r="BT8" s="418"/>
      <c r="BU8" s="419"/>
      <c r="BV8" s="417">
        <v>396307</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1.41</v>
      </c>
      <c r="CU8" s="458"/>
      <c r="CV8" s="458"/>
      <c r="CW8" s="458"/>
      <c r="CX8" s="458"/>
      <c r="CY8" s="458"/>
      <c r="CZ8" s="458"/>
      <c r="DA8" s="459"/>
      <c r="DB8" s="457">
        <v>1.41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11786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38413</v>
      </c>
      <c r="BO9" s="418"/>
      <c r="BP9" s="418"/>
      <c r="BQ9" s="418"/>
      <c r="BR9" s="418"/>
      <c r="BS9" s="418"/>
      <c r="BT9" s="418"/>
      <c r="BU9" s="419"/>
      <c r="BV9" s="417">
        <v>165178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11.2</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13853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652458</v>
      </c>
      <c r="BO10" s="418"/>
      <c r="BP10" s="418"/>
      <c r="BQ10" s="418"/>
      <c r="BR10" s="418"/>
      <c r="BS10" s="418"/>
      <c r="BT10" s="418"/>
      <c r="BU10" s="419"/>
      <c r="BV10" s="417">
        <v>100458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12017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172011</v>
      </c>
      <c r="BO12" s="418"/>
      <c r="BP12" s="418"/>
      <c r="BQ12" s="418"/>
      <c r="BR12" s="418"/>
      <c r="BS12" s="418"/>
      <c r="BT12" s="418"/>
      <c r="BU12" s="419"/>
      <c r="BV12" s="417">
        <v>249557</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11730</v>
      </c>
      <c r="S13" s="499"/>
      <c r="T13" s="499"/>
      <c r="U13" s="499"/>
      <c r="V13" s="500"/>
      <c r="W13" s="433" t="s">
        <v>124</v>
      </c>
      <c r="X13" s="434"/>
      <c r="Y13" s="434"/>
      <c r="Z13" s="434"/>
      <c r="AA13" s="434"/>
      <c r="AB13" s="424"/>
      <c r="AC13" s="468">
        <v>72</v>
      </c>
      <c r="AD13" s="469"/>
      <c r="AE13" s="469"/>
      <c r="AF13" s="469"/>
      <c r="AG13" s="508"/>
      <c r="AH13" s="468">
        <v>50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518860</v>
      </c>
      <c r="BO13" s="418"/>
      <c r="BP13" s="418"/>
      <c r="BQ13" s="418"/>
      <c r="BR13" s="418"/>
      <c r="BS13" s="418"/>
      <c r="BT13" s="418"/>
      <c r="BU13" s="419"/>
      <c r="BV13" s="417">
        <v>16079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12.6</v>
      </c>
      <c r="CU13" s="415"/>
      <c r="CV13" s="415"/>
      <c r="CW13" s="415"/>
      <c r="CX13" s="415"/>
      <c r="CY13" s="415"/>
      <c r="CZ13" s="415"/>
      <c r="DA13" s="416"/>
      <c r="DB13" s="414">
        <v>11.7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12101</v>
      </c>
      <c r="S14" s="499"/>
      <c r="T14" s="499"/>
      <c r="U14" s="499"/>
      <c r="V14" s="500"/>
      <c r="W14" s="407"/>
      <c r="X14" s="408"/>
      <c r="Y14" s="408"/>
      <c r="Z14" s="408"/>
      <c r="AA14" s="408"/>
      <c r="AB14" s="397"/>
      <c r="AC14" s="501">
        <v>1.1000000000000001</v>
      </c>
      <c r="AD14" s="502"/>
      <c r="AE14" s="502"/>
      <c r="AF14" s="502"/>
      <c r="AG14" s="503"/>
      <c r="AH14" s="501">
        <v>0.6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92.3</v>
      </c>
      <c r="CU14" s="513"/>
      <c r="CV14" s="513"/>
      <c r="CW14" s="513"/>
      <c r="CX14" s="513"/>
      <c r="CY14" s="513"/>
      <c r="CZ14" s="513"/>
      <c r="DA14" s="514"/>
      <c r="DB14" s="512">
        <v>105.9</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11914</v>
      </c>
      <c r="S15" s="499"/>
      <c r="T15" s="499"/>
      <c r="U15" s="499"/>
      <c r="V15" s="500"/>
      <c r="W15" s="433" t="s">
        <v>131</v>
      </c>
      <c r="X15" s="434"/>
      <c r="Y15" s="434"/>
      <c r="Z15" s="434"/>
      <c r="AA15" s="434"/>
      <c r="AB15" s="424"/>
      <c r="AC15" s="468">
        <v>634</v>
      </c>
      <c r="AD15" s="469"/>
      <c r="AE15" s="469"/>
      <c r="AF15" s="469"/>
      <c r="AG15" s="508"/>
      <c r="AH15" s="468">
        <v>725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4446902</v>
      </c>
      <c r="BO15" s="381"/>
      <c r="BP15" s="381"/>
      <c r="BQ15" s="381"/>
      <c r="BR15" s="381"/>
      <c r="BS15" s="381"/>
      <c r="BT15" s="381"/>
      <c r="BU15" s="382"/>
      <c r="BV15" s="380">
        <v>4396529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9.8000000000000007</v>
      </c>
      <c r="AD16" s="502"/>
      <c r="AE16" s="502"/>
      <c r="AF16" s="502"/>
      <c r="AG16" s="503"/>
      <c r="AH16" s="501">
        <v>8.9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3181562</v>
      </c>
      <c r="BO16" s="418"/>
      <c r="BP16" s="418"/>
      <c r="BQ16" s="418"/>
      <c r="BR16" s="418"/>
      <c r="BS16" s="418"/>
      <c r="BT16" s="418"/>
      <c r="BU16" s="419"/>
      <c r="BV16" s="417">
        <v>3186233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5784</v>
      </c>
      <c r="AD17" s="469"/>
      <c r="AE17" s="469"/>
      <c r="AF17" s="469"/>
      <c r="AG17" s="508"/>
      <c r="AH17" s="468">
        <v>7400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5835197</v>
      </c>
      <c r="BO17" s="418"/>
      <c r="BP17" s="418"/>
      <c r="BQ17" s="418"/>
      <c r="BR17" s="418"/>
      <c r="BS17" s="418"/>
      <c r="BT17" s="418"/>
      <c r="BU17" s="419"/>
      <c r="BV17" s="417">
        <v>5767524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92.86</v>
      </c>
      <c r="M18" s="530"/>
      <c r="N18" s="530"/>
      <c r="O18" s="530"/>
      <c r="P18" s="530"/>
      <c r="Q18" s="530"/>
      <c r="R18" s="531"/>
      <c r="S18" s="531"/>
      <c r="T18" s="531"/>
      <c r="U18" s="531"/>
      <c r="V18" s="532"/>
      <c r="W18" s="435"/>
      <c r="X18" s="436"/>
      <c r="Y18" s="436"/>
      <c r="Z18" s="436"/>
      <c r="AA18" s="436"/>
      <c r="AB18" s="427"/>
      <c r="AC18" s="533">
        <v>89.1</v>
      </c>
      <c r="AD18" s="534"/>
      <c r="AE18" s="534"/>
      <c r="AF18" s="534"/>
      <c r="AG18" s="535"/>
      <c r="AH18" s="533">
        <v>90.5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6259351</v>
      </c>
      <c r="BO18" s="418"/>
      <c r="BP18" s="418"/>
      <c r="BQ18" s="418"/>
      <c r="BR18" s="418"/>
      <c r="BS18" s="418"/>
      <c r="BT18" s="418"/>
      <c r="BU18" s="419"/>
      <c r="BV18" s="417">
        <v>6340030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127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8374735</v>
      </c>
      <c r="BO19" s="418"/>
      <c r="BP19" s="418"/>
      <c r="BQ19" s="418"/>
      <c r="BR19" s="418"/>
      <c r="BS19" s="418"/>
      <c r="BT19" s="418"/>
      <c r="BU19" s="419"/>
      <c r="BV19" s="417">
        <v>7869257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6088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6014902</v>
      </c>
      <c r="BO23" s="418"/>
      <c r="BP23" s="418"/>
      <c r="BQ23" s="418"/>
      <c r="BR23" s="418"/>
      <c r="BS23" s="418"/>
      <c r="BT23" s="418"/>
      <c r="BU23" s="419"/>
      <c r="BV23" s="417">
        <v>6541456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8550</v>
      </c>
      <c r="R24" s="469"/>
      <c r="S24" s="469"/>
      <c r="T24" s="469"/>
      <c r="U24" s="469"/>
      <c r="V24" s="508"/>
      <c r="W24" s="563"/>
      <c r="X24" s="551"/>
      <c r="Y24" s="552"/>
      <c r="Z24" s="467" t="s">
        <v>155</v>
      </c>
      <c r="AA24" s="447"/>
      <c r="AB24" s="447"/>
      <c r="AC24" s="447"/>
      <c r="AD24" s="447"/>
      <c r="AE24" s="447"/>
      <c r="AF24" s="447"/>
      <c r="AG24" s="448"/>
      <c r="AH24" s="468">
        <v>329</v>
      </c>
      <c r="AI24" s="469"/>
      <c r="AJ24" s="469"/>
      <c r="AK24" s="469"/>
      <c r="AL24" s="508"/>
      <c r="AM24" s="468">
        <v>997199</v>
      </c>
      <c r="AN24" s="469"/>
      <c r="AO24" s="469"/>
      <c r="AP24" s="469"/>
      <c r="AQ24" s="469"/>
      <c r="AR24" s="508"/>
      <c r="AS24" s="468">
        <v>3031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2347300</v>
      </c>
      <c r="BO24" s="418"/>
      <c r="BP24" s="418"/>
      <c r="BQ24" s="418"/>
      <c r="BR24" s="418"/>
      <c r="BS24" s="418"/>
      <c r="BT24" s="418"/>
      <c r="BU24" s="419"/>
      <c r="BV24" s="417">
        <v>2876940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6800</v>
      </c>
      <c r="R25" s="469"/>
      <c r="S25" s="469"/>
      <c r="T25" s="469"/>
      <c r="U25" s="469"/>
      <c r="V25" s="508"/>
      <c r="W25" s="563"/>
      <c r="X25" s="551"/>
      <c r="Y25" s="552"/>
      <c r="Z25" s="467" t="s">
        <v>158</v>
      </c>
      <c r="AA25" s="447"/>
      <c r="AB25" s="447"/>
      <c r="AC25" s="447"/>
      <c r="AD25" s="447"/>
      <c r="AE25" s="447"/>
      <c r="AF25" s="447"/>
      <c r="AG25" s="448"/>
      <c r="AH25" s="468">
        <v>93</v>
      </c>
      <c r="AI25" s="469"/>
      <c r="AJ25" s="469"/>
      <c r="AK25" s="469"/>
      <c r="AL25" s="508"/>
      <c r="AM25" s="468">
        <v>294252</v>
      </c>
      <c r="AN25" s="469"/>
      <c r="AO25" s="469"/>
      <c r="AP25" s="469"/>
      <c r="AQ25" s="469"/>
      <c r="AR25" s="508"/>
      <c r="AS25" s="468">
        <v>3164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643596</v>
      </c>
      <c r="BO25" s="381"/>
      <c r="BP25" s="381"/>
      <c r="BQ25" s="381"/>
      <c r="BR25" s="381"/>
      <c r="BS25" s="381"/>
      <c r="BT25" s="381"/>
      <c r="BU25" s="382"/>
      <c r="BV25" s="380">
        <v>314212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6300</v>
      </c>
      <c r="R26" s="469"/>
      <c r="S26" s="469"/>
      <c r="T26" s="469"/>
      <c r="U26" s="469"/>
      <c r="V26" s="508"/>
      <c r="W26" s="563"/>
      <c r="X26" s="551"/>
      <c r="Y26" s="552"/>
      <c r="Z26" s="467" t="s">
        <v>161</v>
      </c>
      <c r="AA26" s="573"/>
      <c r="AB26" s="573"/>
      <c r="AC26" s="573"/>
      <c r="AD26" s="573"/>
      <c r="AE26" s="573"/>
      <c r="AF26" s="573"/>
      <c r="AG26" s="574"/>
      <c r="AH26" s="468">
        <v>9</v>
      </c>
      <c r="AI26" s="469"/>
      <c r="AJ26" s="469"/>
      <c r="AK26" s="469"/>
      <c r="AL26" s="508"/>
      <c r="AM26" s="468">
        <v>23544</v>
      </c>
      <c r="AN26" s="469"/>
      <c r="AO26" s="469"/>
      <c r="AP26" s="469"/>
      <c r="AQ26" s="469"/>
      <c r="AR26" s="508"/>
      <c r="AS26" s="468">
        <v>2616</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4080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10158</v>
      </c>
      <c r="AN27" s="469"/>
      <c r="AO27" s="469"/>
      <c r="AP27" s="469"/>
      <c r="AQ27" s="469"/>
      <c r="AR27" s="508"/>
      <c r="AS27" s="468">
        <v>3386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3280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871754</v>
      </c>
      <c r="BO28" s="381"/>
      <c r="BP28" s="381"/>
      <c r="BQ28" s="381"/>
      <c r="BR28" s="381"/>
      <c r="BS28" s="381"/>
      <c r="BT28" s="381"/>
      <c r="BU28" s="382"/>
      <c r="BV28" s="380">
        <v>391307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3060</v>
      </c>
      <c r="R29" s="469"/>
      <c r="S29" s="469"/>
      <c r="T29" s="469"/>
      <c r="U29" s="469"/>
      <c r="V29" s="508"/>
      <c r="W29" s="564"/>
      <c r="X29" s="565"/>
      <c r="Y29" s="566"/>
      <c r="Z29" s="467" t="s">
        <v>171</v>
      </c>
      <c r="AA29" s="447"/>
      <c r="AB29" s="447"/>
      <c r="AC29" s="447"/>
      <c r="AD29" s="447"/>
      <c r="AE29" s="447"/>
      <c r="AF29" s="447"/>
      <c r="AG29" s="448"/>
      <c r="AH29" s="468">
        <v>332</v>
      </c>
      <c r="AI29" s="469"/>
      <c r="AJ29" s="469"/>
      <c r="AK29" s="469"/>
      <c r="AL29" s="508"/>
      <c r="AM29" s="468">
        <v>1007357</v>
      </c>
      <c r="AN29" s="469"/>
      <c r="AO29" s="469"/>
      <c r="AP29" s="469"/>
      <c r="AQ29" s="469"/>
      <c r="AR29" s="508"/>
      <c r="AS29" s="468">
        <v>3034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t="s">
        <v>122</v>
      </c>
      <c r="BO29" s="418"/>
      <c r="BP29" s="418"/>
      <c r="BQ29" s="418"/>
      <c r="BR29" s="418"/>
      <c r="BS29" s="418"/>
      <c r="BT29" s="418"/>
      <c r="BU29" s="419"/>
      <c r="BV29" s="417" t="s">
        <v>122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493210</v>
      </c>
      <c r="BO30" s="587"/>
      <c r="BP30" s="587"/>
      <c r="BQ30" s="587"/>
      <c r="BR30" s="587"/>
      <c r="BS30" s="587"/>
      <c r="BT30" s="587"/>
      <c r="BU30" s="588"/>
      <c r="BV30" s="586">
        <v>493227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箱根町外二カ市組合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（公財）箱根町文化・スポーツ財団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育英奨学金特別会計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温泉特別会計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南足柄市外四カ市町組合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（一財）箱根町観光協会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神奈川県市町村職員退職手当組合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（公財）かながわ健康財団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神奈川県後期高齢者医療広域連合（一般会計）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神奈川県後期高齢者医療広域連合（後期高齢者特別会計）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神奈川県町村情報システム共同事業組合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9" t="s">
        <v>525</v>
      </c>
      <c r="D34" s="1189"/>
      <c r="E34" s="1190"/>
      <c r="F34" s="32">
        <v>3.18</v>
      </c>
      <c r="G34" s="33">
        <v>7.56</v>
      </c>
      <c r="H34" s="33">
        <v>3.65</v>
      </c>
      <c r="I34" s="33">
        <v>6.66</v>
      </c>
      <c r="J34" s="34">
        <v>7.19</v>
      </c>
      <c r="K34" s="22"/>
      <c r="L34" s="22"/>
      <c r="M34" s="22"/>
      <c r="N34" s="22"/>
      <c r="O34" s="22"/>
      <c r="P34" s="22"/>
    </row>
    <row r="35" spans="1:16" ht="39" customHeight="1" x14ac:dyDescent="0.15">
      <c r="A35" s="22"/>
      <c r="B35" s="35"/>
      <c r="C35" s="1183" t="s">
        <v>526</v>
      </c>
      <c r="D35" s="1184"/>
      <c r="E35" s="1185"/>
      <c r="F35" s="36">
        <v>2.4700000000000002</v>
      </c>
      <c r="G35" s="37">
        <v>2.44</v>
      </c>
      <c r="H35" s="37">
        <v>2.83</v>
      </c>
      <c r="I35" s="37">
        <v>2.84</v>
      </c>
      <c r="J35" s="38">
        <v>2.72</v>
      </c>
      <c r="K35" s="22"/>
      <c r="L35" s="22"/>
      <c r="M35" s="22"/>
      <c r="N35" s="22"/>
      <c r="O35" s="22"/>
      <c r="P35" s="22"/>
    </row>
    <row r="36" spans="1:16" ht="39" customHeight="1" x14ac:dyDescent="0.15">
      <c r="A36" s="22"/>
      <c r="B36" s="35"/>
      <c r="C36" s="1183" t="s">
        <v>527</v>
      </c>
      <c r="D36" s="1184"/>
      <c r="E36" s="1185"/>
      <c r="F36" s="36">
        <v>0.64</v>
      </c>
      <c r="G36" s="37">
        <v>1.3</v>
      </c>
      <c r="H36" s="37">
        <v>1.1200000000000001</v>
      </c>
      <c r="I36" s="37">
        <v>1.29</v>
      </c>
      <c r="J36" s="38">
        <v>1.91</v>
      </c>
      <c r="K36" s="22"/>
      <c r="L36" s="22"/>
      <c r="M36" s="22"/>
      <c r="N36" s="22"/>
      <c r="O36" s="22"/>
      <c r="P36" s="22"/>
    </row>
    <row r="37" spans="1:16" ht="39" customHeight="1" x14ac:dyDescent="0.15">
      <c r="A37" s="22"/>
      <c r="B37" s="35"/>
      <c r="C37" s="1183" t="s">
        <v>528</v>
      </c>
      <c r="D37" s="1184"/>
      <c r="E37" s="1185"/>
      <c r="F37" s="36">
        <v>0.85</v>
      </c>
      <c r="G37" s="37">
        <v>0.62</v>
      </c>
      <c r="H37" s="37">
        <v>0.59</v>
      </c>
      <c r="I37" s="37">
        <v>0.51</v>
      </c>
      <c r="J37" s="38">
        <v>0.93</v>
      </c>
      <c r="K37" s="22"/>
      <c r="L37" s="22"/>
      <c r="M37" s="22"/>
      <c r="N37" s="22"/>
      <c r="O37" s="22"/>
      <c r="P37" s="22"/>
    </row>
    <row r="38" spans="1:16" ht="39" customHeight="1" x14ac:dyDescent="0.15">
      <c r="A38" s="22"/>
      <c r="B38" s="35"/>
      <c r="C38" s="1183" t="s">
        <v>529</v>
      </c>
      <c r="D38" s="1184"/>
      <c r="E38" s="1185"/>
      <c r="F38" s="36">
        <v>0.28999999999999998</v>
      </c>
      <c r="G38" s="37">
        <v>0.83</v>
      </c>
      <c r="H38" s="37">
        <v>0.65</v>
      </c>
      <c r="I38" s="37">
        <v>0.42</v>
      </c>
      <c r="J38" s="38">
        <v>0.34</v>
      </c>
      <c r="K38" s="22"/>
      <c r="L38" s="22"/>
      <c r="M38" s="22"/>
      <c r="N38" s="22"/>
      <c r="O38" s="22"/>
      <c r="P38" s="22"/>
    </row>
    <row r="39" spans="1:16" ht="39" customHeight="1" x14ac:dyDescent="0.15">
      <c r="A39" s="22"/>
      <c r="B39" s="35"/>
      <c r="C39" s="1183" t="s">
        <v>530</v>
      </c>
      <c r="D39" s="1184"/>
      <c r="E39" s="1185"/>
      <c r="F39" s="36">
        <v>0.32</v>
      </c>
      <c r="G39" s="37">
        <v>0.16</v>
      </c>
      <c r="H39" s="37">
        <v>0.25</v>
      </c>
      <c r="I39" s="37">
        <v>0.15</v>
      </c>
      <c r="J39" s="38">
        <v>0.31</v>
      </c>
      <c r="K39" s="22"/>
      <c r="L39" s="22"/>
      <c r="M39" s="22"/>
      <c r="N39" s="22"/>
      <c r="O39" s="22"/>
      <c r="P39" s="22"/>
    </row>
    <row r="40" spans="1:16" ht="39" customHeight="1" x14ac:dyDescent="0.15">
      <c r="A40" s="22"/>
      <c r="B40" s="35"/>
      <c r="C40" s="1183" t="s">
        <v>531</v>
      </c>
      <c r="D40" s="1184"/>
      <c r="E40" s="1185"/>
      <c r="F40" s="36">
        <v>0.14000000000000001</v>
      </c>
      <c r="G40" s="37">
        <v>0.3</v>
      </c>
      <c r="H40" s="37">
        <v>0.22</v>
      </c>
      <c r="I40" s="37">
        <v>0.2</v>
      </c>
      <c r="J40" s="38">
        <v>0.25</v>
      </c>
      <c r="K40" s="22"/>
      <c r="L40" s="22"/>
      <c r="M40" s="22"/>
      <c r="N40" s="22"/>
      <c r="O40" s="22"/>
      <c r="P40" s="22"/>
    </row>
    <row r="41" spans="1:16" ht="39" customHeight="1" x14ac:dyDescent="0.15">
      <c r="A41" s="22"/>
      <c r="B41" s="35"/>
      <c r="C41" s="1183" t="s">
        <v>532</v>
      </c>
      <c r="D41" s="1184"/>
      <c r="E41" s="1185"/>
      <c r="F41" s="36">
        <v>0.17</v>
      </c>
      <c r="G41" s="37">
        <v>0.1</v>
      </c>
      <c r="H41" s="37">
        <v>0.12</v>
      </c>
      <c r="I41" s="37">
        <v>0.15</v>
      </c>
      <c r="J41" s="38">
        <v>0.15</v>
      </c>
      <c r="K41" s="22"/>
      <c r="L41" s="22"/>
      <c r="M41" s="22"/>
      <c r="N41" s="22"/>
      <c r="O41" s="22"/>
      <c r="P41" s="22"/>
    </row>
    <row r="42" spans="1:16" ht="39" customHeight="1" x14ac:dyDescent="0.15">
      <c r="A42" s="22"/>
      <c r="B42" s="39"/>
      <c r="C42" s="1183" t="s">
        <v>533</v>
      </c>
      <c r="D42" s="1184"/>
      <c r="E42" s="1185"/>
      <c r="F42" s="36" t="s">
        <v>479</v>
      </c>
      <c r="G42" s="37" t="s">
        <v>479</v>
      </c>
      <c r="H42" s="37" t="s">
        <v>479</v>
      </c>
      <c r="I42" s="37" t="s">
        <v>479</v>
      </c>
      <c r="J42" s="38" t="s">
        <v>479</v>
      </c>
      <c r="K42" s="22"/>
      <c r="L42" s="22"/>
      <c r="M42" s="22"/>
      <c r="N42" s="22"/>
      <c r="O42" s="22"/>
      <c r="P42" s="22"/>
    </row>
    <row r="43" spans="1:16" ht="39" customHeight="1" thickBot="1" x14ac:dyDescent="0.2">
      <c r="A43" s="22"/>
      <c r="B43" s="40"/>
      <c r="C43" s="1186" t="s">
        <v>534</v>
      </c>
      <c r="D43" s="1187"/>
      <c r="E43" s="1188"/>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936</v>
      </c>
      <c r="L45" s="60">
        <v>945</v>
      </c>
      <c r="M45" s="60">
        <v>996</v>
      </c>
      <c r="N45" s="60">
        <v>992</v>
      </c>
      <c r="O45" s="61">
        <v>958</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479</v>
      </c>
      <c r="L46" s="64" t="s">
        <v>479</v>
      </c>
      <c r="M46" s="64" t="s">
        <v>479</v>
      </c>
      <c r="N46" s="64" t="s">
        <v>479</v>
      </c>
      <c r="O46" s="65" t="s">
        <v>479</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479</v>
      </c>
      <c r="L47" s="64" t="s">
        <v>479</v>
      </c>
      <c r="M47" s="64" t="s">
        <v>479</v>
      </c>
      <c r="N47" s="64" t="s">
        <v>479</v>
      </c>
      <c r="O47" s="65" t="s">
        <v>479</v>
      </c>
      <c r="P47" s="48"/>
      <c r="Q47" s="48"/>
      <c r="R47" s="48"/>
      <c r="S47" s="48"/>
      <c r="T47" s="48"/>
      <c r="U47" s="48"/>
    </row>
    <row r="48" spans="1:21" ht="30.75" customHeight="1" x14ac:dyDescent="0.15">
      <c r="A48" s="48"/>
      <c r="B48" s="1201"/>
      <c r="C48" s="1202"/>
      <c r="D48" s="62"/>
      <c r="E48" s="1193" t="s">
        <v>15</v>
      </c>
      <c r="F48" s="1193"/>
      <c r="G48" s="1193"/>
      <c r="H48" s="1193"/>
      <c r="I48" s="1193"/>
      <c r="J48" s="1194"/>
      <c r="K48" s="63">
        <v>253</v>
      </c>
      <c r="L48" s="64">
        <v>268</v>
      </c>
      <c r="M48" s="64">
        <v>271</v>
      </c>
      <c r="N48" s="64">
        <v>296</v>
      </c>
      <c r="O48" s="65">
        <v>307</v>
      </c>
      <c r="P48" s="48"/>
      <c r="Q48" s="48"/>
      <c r="R48" s="48"/>
      <c r="S48" s="48"/>
      <c r="T48" s="48"/>
      <c r="U48" s="48"/>
    </row>
    <row r="49" spans="1:21" ht="30.75" customHeight="1" x14ac:dyDescent="0.15">
      <c r="A49" s="48"/>
      <c r="B49" s="1201"/>
      <c r="C49" s="1202"/>
      <c r="D49" s="62"/>
      <c r="E49" s="1193" t="s">
        <v>16</v>
      </c>
      <c r="F49" s="1193"/>
      <c r="G49" s="1193"/>
      <c r="H49" s="1193"/>
      <c r="I49" s="1193"/>
      <c r="J49" s="1194"/>
      <c r="K49" s="63" t="s">
        <v>479</v>
      </c>
      <c r="L49" s="64" t="s">
        <v>479</v>
      </c>
      <c r="M49" s="64" t="s">
        <v>479</v>
      </c>
      <c r="N49" s="64" t="s">
        <v>479</v>
      </c>
      <c r="O49" s="65" t="s">
        <v>479</v>
      </c>
      <c r="P49" s="48"/>
      <c r="Q49" s="48"/>
      <c r="R49" s="48"/>
      <c r="S49" s="48"/>
      <c r="T49" s="48"/>
      <c r="U49" s="48"/>
    </row>
    <row r="50" spans="1:21" ht="30.75" customHeight="1" x14ac:dyDescent="0.15">
      <c r="A50" s="48"/>
      <c r="B50" s="1201"/>
      <c r="C50" s="1202"/>
      <c r="D50" s="62"/>
      <c r="E50" s="1193" t="s">
        <v>17</v>
      </c>
      <c r="F50" s="1193"/>
      <c r="G50" s="1193"/>
      <c r="H50" s="1193"/>
      <c r="I50" s="1193"/>
      <c r="J50" s="1194"/>
      <c r="K50" s="63">
        <v>0</v>
      </c>
      <c r="L50" s="64">
        <v>0</v>
      </c>
      <c r="M50" s="64">
        <v>0</v>
      </c>
      <c r="N50" s="64" t="s">
        <v>479</v>
      </c>
      <c r="O50" s="65" t="s">
        <v>479</v>
      </c>
      <c r="P50" s="48"/>
      <c r="Q50" s="48"/>
      <c r="R50" s="48"/>
      <c r="S50" s="48"/>
      <c r="T50" s="48"/>
      <c r="U50" s="48"/>
    </row>
    <row r="51" spans="1:21" ht="30.75" customHeight="1" x14ac:dyDescent="0.15">
      <c r="A51" s="48"/>
      <c r="B51" s="1203"/>
      <c r="C51" s="1204"/>
      <c r="D51" s="66"/>
      <c r="E51" s="1193" t="s">
        <v>18</v>
      </c>
      <c r="F51" s="1193"/>
      <c r="G51" s="1193"/>
      <c r="H51" s="1193"/>
      <c r="I51" s="1193"/>
      <c r="J51" s="1194"/>
      <c r="K51" s="63" t="s">
        <v>479</v>
      </c>
      <c r="L51" s="64" t="s">
        <v>479</v>
      </c>
      <c r="M51" s="64" t="s">
        <v>479</v>
      </c>
      <c r="N51" s="64" t="s">
        <v>479</v>
      </c>
      <c r="O51" s="65" t="s">
        <v>479</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678</v>
      </c>
      <c r="L52" s="64">
        <v>695</v>
      </c>
      <c r="M52" s="64">
        <v>648</v>
      </c>
      <c r="N52" s="64">
        <v>583</v>
      </c>
      <c r="O52" s="65">
        <v>592</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511</v>
      </c>
      <c r="L53" s="69">
        <v>518</v>
      </c>
      <c r="M53" s="69">
        <v>619</v>
      </c>
      <c r="N53" s="69">
        <v>705</v>
      </c>
      <c r="O53" s="70">
        <v>673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7" t="s">
        <v>24</v>
      </c>
      <c r="C41" s="1208"/>
      <c r="D41" s="81"/>
      <c r="E41" s="1213" t="s">
        <v>25</v>
      </c>
      <c r="F41" s="1213"/>
      <c r="G41" s="1213"/>
      <c r="H41" s="1214"/>
      <c r="I41" s="82">
        <v>7239</v>
      </c>
      <c r="J41" s="83">
        <v>7291</v>
      </c>
      <c r="K41" s="83">
        <v>6729</v>
      </c>
      <c r="L41" s="83">
        <v>6541</v>
      </c>
      <c r="M41" s="84">
        <v>6015</v>
      </c>
    </row>
    <row r="42" spans="2:13" ht="27.75" customHeight="1" x14ac:dyDescent="0.15">
      <c r="B42" s="1209"/>
      <c r="C42" s="1210"/>
      <c r="D42" s="85"/>
      <c r="E42" s="1215" t="s">
        <v>26</v>
      </c>
      <c r="F42" s="1215"/>
      <c r="G42" s="1215"/>
      <c r="H42" s="1216"/>
      <c r="I42" s="86">
        <v>648</v>
      </c>
      <c r="J42" s="87">
        <v>0</v>
      </c>
      <c r="K42" s="87">
        <v>0</v>
      </c>
      <c r="L42" s="87" t="s">
        <v>479</v>
      </c>
      <c r="M42" s="88" t="s">
        <v>479</v>
      </c>
    </row>
    <row r="43" spans="2:13" ht="27.75" customHeight="1" x14ac:dyDescent="0.15">
      <c r="B43" s="1209"/>
      <c r="C43" s="1210"/>
      <c r="D43" s="85"/>
      <c r="E43" s="1215" t="s">
        <v>27</v>
      </c>
      <c r="F43" s="1215"/>
      <c r="G43" s="1215"/>
      <c r="H43" s="1216"/>
      <c r="I43" s="86">
        <v>2564</v>
      </c>
      <c r="J43" s="87">
        <v>2402</v>
      </c>
      <c r="K43" s="87">
        <v>2415</v>
      </c>
      <c r="L43" s="87">
        <v>2478</v>
      </c>
      <c r="M43" s="88">
        <v>2567</v>
      </c>
    </row>
    <row r="44" spans="2:13" ht="27.75" customHeight="1" x14ac:dyDescent="0.15">
      <c r="B44" s="1209"/>
      <c r="C44" s="1210"/>
      <c r="D44" s="85"/>
      <c r="E44" s="1215" t="s">
        <v>28</v>
      </c>
      <c r="F44" s="1215"/>
      <c r="G44" s="1215"/>
      <c r="H44" s="1216"/>
      <c r="I44" s="86" t="s">
        <v>479</v>
      </c>
      <c r="J44" s="87" t="s">
        <v>479</v>
      </c>
      <c r="K44" s="87" t="s">
        <v>479</v>
      </c>
      <c r="L44" s="87" t="s">
        <v>479</v>
      </c>
      <c r="M44" s="88" t="s">
        <v>479</v>
      </c>
    </row>
    <row r="45" spans="2:13" ht="27.75" customHeight="1" x14ac:dyDescent="0.15">
      <c r="B45" s="1209"/>
      <c r="C45" s="1210"/>
      <c r="D45" s="85"/>
      <c r="E45" s="1215" t="s">
        <v>29</v>
      </c>
      <c r="F45" s="1215"/>
      <c r="G45" s="1215"/>
      <c r="H45" s="1216"/>
      <c r="I45" s="86">
        <v>3413</v>
      </c>
      <c r="J45" s="87">
        <v>3405</v>
      </c>
      <c r="K45" s="87">
        <v>3158</v>
      </c>
      <c r="L45" s="87">
        <v>2981</v>
      </c>
      <c r="M45" s="88">
        <v>2976</v>
      </c>
    </row>
    <row r="46" spans="2:13" ht="27.75" customHeight="1" x14ac:dyDescent="0.15">
      <c r="B46" s="1209"/>
      <c r="C46" s="1210"/>
      <c r="D46" s="89"/>
      <c r="E46" s="1215" t="s">
        <v>30</v>
      </c>
      <c r="F46" s="1215"/>
      <c r="G46" s="1215"/>
      <c r="H46" s="1216"/>
      <c r="I46" s="86" t="s">
        <v>479</v>
      </c>
      <c r="J46" s="87" t="s">
        <v>479</v>
      </c>
      <c r="K46" s="87" t="s">
        <v>479</v>
      </c>
      <c r="L46" s="87" t="s">
        <v>479</v>
      </c>
      <c r="M46" s="88" t="s">
        <v>479</v>
      </c>
    </row>
    <row r="47" spans="2:13" ht="27.75" customHeight="1" x14ac:dyDescent="0.15">
      <c r="B47" s="1209"/>
      <c r="C47" s="1210"/>
      <c r="D47" s="90"/>
      <c r="E47" s="1217" t="s">
        <v>31</v>
      </c>
      <c r="F47" s="1218"/>
      <c r="G47" s="1218"/>
      <c r="H47" s="1219"/>
      <c r="I47" s="86" t="s">
        <v>479</v>
      </c>
      <c r="J47" s="87" t="s">
        <v>479</v>
      </c>
      <c r="K47" s="87" t="s">
        <v>479</v>
      </c>
      <c r="L47" s="87" t="s">
        <v>479</v>
      </c>
      <c r="M47" s="88" t="s">
        <v>479</v>
      </c>
    </row>
    <row r="48" spans="2:13" ht="27.75" customHeight="1" x14ac:dyDescent="0.15">
      <c r="B48" s="1209"/>
      <c r="C48" s="1210"/>
      <c r="D48" s="85"/>
      <c r="E48" s="1215" t="s">
        <v>32</v>
      </c>
      <c r="F48" s="1215"/>
      <c r="G48" s="1215"/>
      <c r="H48" s="1216"/>
      <c r="I48" s="86" t="s">
        <v>479</v>
      </c>
      <c r="J48" s="87" t="s">
        <v>479</v>
      </c>
      <c r="K48" s="87" t="s">
        <v>479</v>
      </c>
      <c r="L48" s="87" t="s">
        <v>479</v>
      </c>
      <c r="M48" s="88" t="s">
        <v>479</v>
      </c>
    </row>
    <row r="49" spans="2:13" ht="27.75" customHeight="1" x14ac:dyDescent="0.15">
      <c r="B49" s="1211"/>
      <c r="C49" s="1212"/>
      <c r="D49" s="85"/>
      <c r="E49" s="1215" t="s">
        <v>33</v>
      </c>
      <c r="F49" s="1215"/>
      <c r="G49" s="1215"/>
      <c r="H49" s="1216"/>
      <c r="I49" s="86" t="s">
        <v>479</v>
      </c>
      <c r="J49" s="87" t="s">
        <v>479</v>
      </c>
      <c r="K49" s="87">
        <v>1</v>
      </c>
      <c r="L49" s="87" t="s">
        <v>479</v>
      </c>
      <c r="M49" s="88" t="s">
        <v>479</v>
      </c>
    </row>
    <row r="50" spans="2:13" ht="27.75" customHeight="1" x14ac:dyDescent="0.15">
      <c r="B50" s="1220" t="s">
        <v>34</v>
      </c>
      <c r="C50" s="1221"/>
      <c r="D50" s="91"/>
      <c r="E50" s="1215" t="s">
        <v>35</v>
      </c>
      <c r="F50" s="1215"/>
      <c r="G50" s="1215"/>
      <c r="H50" s="1216"/>
      <c r="I50" s="86">
        <v>1020</v>
      </c>
      <c r="J50" s="87">
        <v>786</v>
      </c>
      <c r="K50" s="87">
        <v>1051</v>
      </c>
      <c r="L50" s="87">
        <v>903</v>
      </c>
      <c r="M50" s="88">
        <v>1434</v>
      </c>
    </row>
    <row r="51" spans="2:13" ht="27.75" customHeight="1" x14ac:dyDescent="0.15">
      <c r="B51" s="1209"/>
      <c r="C51" s="1210"/>
      <c r="D51" s="85"/>
      <c r="E51" s="1215" t="s">
        <v>36</v>
      </c>
      <c r="F51" s="1215"/>
      <c r="G51" s="1215"/>
      <c r="H51" s="1216"/>
      <c r="I51" s="86">
        <v>161</v>
      </c>
      <c r="J51" s="87">
        <v>146</v>
      </c>
      <c r="K51" s="87">
        <v>119</v>
      </c>
      <c r="L51" s="87">
        <v>99</v>
      </c>
      <c r="M51" s="88">
        <v>83</v>
      </c>
    </row>
    <row r="52" spans="2:13" ht="27.75" customHeight="1" x14ac:dyDescent="0.15">
      <c r="B52" s="1211"/>
      <c r="C52" s="1212"/>
      <c r="D52" s="85"/>
      <c r="E52" s="1215" t="s">
        <v>37</v>
      </c>
      <c r="F52" s="1215"/>
      <c r="G52" s="1215"/>
      <c r="H52" s="1216"/>
      <c r="I52" s="86">
        <v>6218</v>
      </c>
      <c r="J52" s="87">
        <v>5885</v>
      </c>
      <c r="K52" s="87">
        <v>5613</v>
      </c>
      <c r="L52" s="87">
        <v>5488</v>
      </c>
      <c r="M52" s="88">
        <v>5186</v>
      </c>
    </row>
    <row r="53" spans="2:13" ht="27.75" customHeight="1" thickBot="1" x14ac:dyDescent="0.2">
      <c r="B53" s="1222" t="s">
        <v>21</v>
      </c>
      <c r="C53" s="1223"/>
      <c r="D53" s="92"/>
      <c r="E53" s="1224" t="s">
        <v>38</v>
      </c>
      <c r="F53" s="1224"/>
      <c r="G53" s="1224"/>
      <c r="H53" s="1225"/>
      <c r="I53" s="93">
        <v>6465</v>
      </c>
      <c r="J53" s="94">
        <v>6281</v>
      </c>
      <c r="K53" s="94">
        <v>5519</v>
      </c>
      <c r="L53" s="94">
        <v>5510</v>
      </c>
      <c r="M53" s="95">
        <v>4855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8" t="s">
        <v>558</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7"/>
      <c r="H50" s="1248"/>
      <c r="I50" s="1248"/>
      <c r="J50" s="1249"/>
      <c r="K50" s="356" t="s">
        <v>519</v>
      </c>
      <c r="L50" s="356" t="s">
        <v>520</v>
      </c>
      <c r="M50" s="356" t="s">
        <v>521</v>
      </c>
      <c r="N50" s="356" t="s">
        <v>522</v>
      </c>
      <c r="O50" s="356" t="s">
        <v>523</v>
      </c>
    </row>
    <row r="51" spans="1:17" x14ac:dyDescent="0.15">
      <c r="B51" s="250"/>
      <c r="C51" s="246"/>
      <c r="D51" s="246"/>
      <c r="E51" s="246"/>
      <c r="F51" s="246"/>
      <c r="G51" s="1250" t="s">
        <v>551</v>
      </c>
      <c r="H51" s="1251"/>
      <c r="I51" s="1256" t="s">
        <v>552</v>
      </c>
      <c r="J51" s="1256"/>
      <c r="K51" s="1260"/>
      <c r="L51" s="1260"/>
      <c r="M51" s="1260"/>
      <c r="N51" s="1226">
        <v>105.9</v>
      </c>
      <c r="O51" s="1260"/>
    </row>
    <row r="52" spans="1:17" x14ac:dyDescent="0.15">
      <c r="B52" s="250"/>
      <c r="C52" s="246"/>
      <c r="D52" s="246"/>
      <c r="E52" s="246"/>
      <c r="F52" s="246"/>
      <c r="G52" s="1252"/>
      <c r="H52" s="1253"/>
      <c r="I52" s="1257"/>
      <c r="J52" s="1257"/>
      <c r="K52" s="1226"/>
      <c r="L52" s="1226"/>
      <c r="M52" s="1226"/>
      <c r="N52" s="1226"/>
      <c r="O52" s="1226"/>
    </row>
    <row r="53" spans="1:17" x14ac:dyDescent="0.15">
      <c r="A53" s="357"/>
      <c r="B53" s="250"/>
      <c r="C53" s="246"/>
      <c r="D53" s="246"/>
      <c r="E53" s="246"/>
      <c r="F53" s="246"/>
      <c r="G53" s="1252"/>
      <c r="H53" s="1253"/>
      <c r="I53" s="1236" t="s">
        <v>553</v>
      </c>
      <c r="J53" s="1236"/>
      <c r="K53" s="1261"/>
      <c r="L53" s="1261"/>
      <c r="M53" s="1261"/>
      <c r="N53" s="1258">
        <v>72.099999999999994</v>
      </c>
      <c r="O53" s="1261"/>
    </row>
    <row r="54" spans="1:17" x14ac:dyDescent="0.15">
      <c r="A54" s="357"/>
      <c r="B54" s="250"/>
      <c r="C54" s="246"/>
      <c r="D54" s="246"/>
      <c r="E54" s="246"/>
      <c r="F54" s="246"/>
      <c r="G54" s="1254"/>
      <c r="H54" s="1255"/>
      <c r="I54" s="1236"/>
      <c r="J54" s="1236"/>
      <c r="K54" s="1259"/>
      <c r="L54" s="1259"/>
      <c r="M54" s="1259"/>
      <c r="N54" s="1259"/>
      <c r="O54" s="1259"/>
    </row>
    <row r="55" spans="1:17" x14ac:dyDescent="0.15">
      <c r="A55" s="357"/>
      <c r="B55" s="250"/>
      <c r="C55" s="246"/>
      <c r="D55" s="246"/>
      <c r="E55" s="246"/>
      <c r="F55" s="246"/>
      <c r="G55" s="1230" t="s">
        <v>554</v>
      </c>
      <c r="H55" s="1231"/>
      <c r="I55" s="1236" t="s">
        <v>552</v>
      </c>
      <c r="J55" s="1236"/>
      <c r="K55" s="1260"/>
      <c r="L55" s="1260"/>
      <c r="M55" s="1260"/>
      <c r="N55" s="1226">
        <v>13.1</v>
      </c>
      <c r="O55" s="1260"/>
    </row>
    <row r="56" spans="1:17" x14ac:dyDescent="0.15">
      <c r="A56" s="357"/>
      <c r="B56" s="250"/>
      <c r="C56" s="246"/>
      <c r="D56" s="246"/>
      <c r="E56" s="246"/>
      <c r="F56" s="246"/>
      <c r="G56" s="1232"/>
      <c r="H56" s="1233"/>
      <c r="I56" s="1236"/>
      <c r="J56" s="1236"/>
      <c r="K56" s="1226"/>
      <c r="L56" s="1226"/>
      <c r="M56" s="1226"/>
      <c r="N56" s="1226"/>
      <c r="O56" s="1226"/>
    </row>
    <row r="57" spans="1:17" s="357" customFormat="1" x14ac:dyDescent="0.15">
      <c r="B57" s="358"/>
      <c r="C57" s="354"/>
      <c r="D57" s="354"/>
      <c r="E57" s="354"/>
      <c r="F57" s="354"/>
      <c r="G57" s="1232"/>
      <c r="H57" s="1233"/>
      <c r="I57" s="1228" t="s">
        <v>553</v>
      </c>
      <c r="J57" s="1228"/>
      <c r="K57" s="1261"/>
      <c r="L57" s="1261"/>
      <c r="M57" s="1261"/>
      <c r="N57" s="1258">
        <v>53.4</v>
      </c>
      <c r="O57" s="1261"/>
      <c r="P57" s="359"/>
      <c r="Q57" s="358"/>
    </row>
    <row r="58" spans="1:17" s="357" customFormat="1" x14ac:dyDescent="0.15">
      <c r="A58" s="245"/>
      <c r="B58" s="358"/>
      <c r="C58" s="354"/>
      <c r="D58" s="354"/>
      <c r="E58" s="354"/>
      <c r="F58" s="354"/>
      <c r="G58" s="1234"/>
      <c r="H58" s="1235"/>
      <c r="I58" s="1228"/>
      <c r="J58" s="1228"/>
      <c r="K58" s="1259"/>
      <c r="L58" s="1259"/>
      <c r="M58" s="1259"/>
      <c r="N58" s="1259"/>
      <c r="O58" s="125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8" t="s">
        <v>559</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7"/>
      <c r="H72" s="1248"/>
      <c r="I72" s="1248"/>
      <c r="J72" s="1249"/>
      <c r="K72" s="356" t="s">
        <v>519</v>
      </c>
      <c r="L72" s="356" t="s">
        <v>520</v>
      </c>
      <c r="M72" s="356" t="s">
        <v>521</v>
      </c>
      <c r="N72" s="356" t="s">
        <v>522</v>
      </c>
      <c r="O72" s="356" t="s">
        <v>523</v>
      </c>
    </row>
    <row r="73" spans="2:30" x14ac:dyDescent="0.15">
      <c r="B73" s="250"/>
      <c r="C73" s="246"/>
      <c r="D73" s="246"/>
      <c r="E73" s="246"/>
      <c r="F73" s="246"/>
      <c r="G73" s="1250" t="s">
        <v>551</v>
      </c>
      <c r="H73" s="1251"/>
      <c r="I73" s="1256" t="s">
        <v>552</v>
      </c>
      <c r="J73" s="1256"/>
      <c r="K73" s="1237">
        <v>121.6</v>
      </c>
      <c r="L73" s="1237">
        <v>120.9</v>
      </c>
      <c r="M73" s="1226">
        <v>103.7</v>
      </c>
      <c r="N73" s="1226">
        <v>105.9</v>
      </c>
      <c r="O73" s="1226">
        <v>92.3</v>
      </c>
      <c r="S73" s="245">
        <v>9.9</v>
      </c>
    </row>
    <row r="74" spans="2:30" x14ac:dyDescent="0.15">
      <c r="B74" s="250"/>
      <c r="C74" s="246"/>
      <c r="D74" s="246"/>
      <c r="E74" s="246"/>
      <c r="F74" s="246"/>
      <c r="G74" s="1252"/>
      <c r="H74" s="1253"/>
      <c r="I74" s="1257"/>
      <c r="J74" s="1257"/>
      <c r="K74" s="1237"/>
      <c r="L74" s="1237"/>
      <c r="M74" s="1226"/>
      <c r="N74" s="1226"/>
      <c r="O74" s="1226"/>
    </row>
    <row r="75" spans="2:30" x14ac:dyDescent="0.15">
      <c r="B75" s="250"/>
      <c r="C75" s="246"/>
      <c r="D75" s="246"/>
      <c r="E75" s="246"/>
      <c r="F75" s="246"/>
      <c r="G75" s="1252"/>
      <c r="H75" s="1253"/>
      <c r="I75" s="1236" t="s">
        <v>557</v>
      </c>
      <c r="J75" s="1236"/>
      <c r="K75" s="1258">
        <v>9.1</v>
      </c>
      <c r="L75" s="1258">
        <v>9.3000000000000007</v>
      </c>
      <c r="M75" s="1258">
        <v>10.4</v>
      </c>
      <c r="N75" s="1258">
        <v>11.7</v>
      </c>
      <c r="O75" s="1258">
        <v>12.6</v>
      </c>
      <c r="U75" s="245">
        <v>81.2</v>
      </c>
      <c r="W75" s="245">
        <v>87.2</v>
      </c>
      <c r="Y75" s="245">
        <v>99.8</v>
      </c>
      <c r="AA75" s="245">
        <v>109.5</v>
      </c>
      <c r="AC75" s="245">
        <v>115.2</v>
      </c>
    </row>
    <row r="76" spans="2:30" x14ac:dyDescent="0.15">
      <c r="B76" s="250"/>
      <c r="C76" s="246"/>
      <c r="D76" s="246"/>
      <c r="E76" s="246"/>
      <c r="F76" s="246"/>
      <c r="G76" s="1254"/>
      <c r="H76" s="1255"/>
      <c r="I76" s="1236"/>
      <c r="J76" s="1236"/>
      <c r="K76" s="1259"/>
      <c r="L76" s="1259"/>
      <c r="M76" s="1259"/>
      <c r="N76" s="1259"/>
      <c r="O76" s="1259"/>
    </row>
    <row r="77" spans="2:30" x14ac:dyDescent="0.15">
      <c r="B77" s="250"/>
      <c r="C77" s="246"/>
      <c r="D77" s="246"/>
      <c r="E77" s="246"/>
      <c r="F77" s="246"/>
      <c r="G77" s="1230" t="s">
        <v>554</v>
      </c>
      <c r="H77" s="1231"/>
      <c r="I77" s="1236" t="s">
        <v>552</v>
      </c>
      <c r="J77" s="1236"/>
      <c r="K77" s="1237">
        <v>29.4</v>
      </c>
      <c r="L77" s="1237">
        <v>18.899999999999999</v>
      </c>
      <c r="M77" s="1226">
        <v>10.199999999999999</v>
      </c>
      <c r="N77" s="1226">
        <v>13.1</v>
      </c>
      <c r="O77" s="1226">
        <v>0</v>
      </c>
      <c r="R77" s="245">
        <v>12.3</v>
      </c>
      <c r="T77" s="245">
        <v>11.1</v>
      </c>
    </row>
    <row r="78" spans="2:30" x14ac:dyDescent="0.15">
      <c r="B78" s="250"/>
      <c r="C78" s="246"/>
      <c r="D78" s="246"/>
      <c r="E78" s="246"/>
      <c r="F78" s="246"/>
      <c r="G78" s="1232"/>
      <c r="H78" s="1233"/>
      <c r="I78" s="1236"/>
      <c r="J78" s="1236"/>
      <c r="K78" s="1237"/>
      <c r="L78" s="1237"/>
      <c r="M78" s="1226"/>
      <c r="N78" s="1226"/>
      <c r="O78" s="1226"/>
    </row>
    <row r="79" spans="2:30" x14ac:dyDescent="0.15">
      <c r="B79" s="250"/>
      <c r="C79" s="246"/>
      <c r="D79" s="246"/>
      <c r="E79" s="246"/>
      <c r="F79" s="246"/>
      <c r="G79" s="1232"/>
      <c r="H79" s="1233"/>
      <c r="I79" s="1227" t="s">
        <v>557</v>
      </c>
      <c r="J79" s="1228"/>
      <c r="K79" s="1229">
        <v>10.9</v>
      </c>
      <c r="L79" s="1229">
        <v>10.1</v>
      </c>
      <c r="M79" s="1229">
        <v>9.1</v>
      </c>
      <c r="N79" s="1229">
        <v>8.9</v>
      </c>
      <c r="O79" s="1229">
        <v>7.9</v>
      </c>
      <c r="V79" s="245">
        <v>53.5</v>
      </c>
      <c r="X79" s="245">
        <v>48.2</v>
      </c>
      <c r="Z79" s="245">
        <v>34.200000000000003</v>
      </c>
      <c r="AB79" s="245">
        <v>30.3</v>
      </c>
      <c r="AD79" s="245">
        <v>28.9</v>
      </c>
    </row>
    <row r="80" spans="2:30" x14ac:dyDescent="0.15">
      <c r="B80" s="250"/>
      <c r="C80" s="246"/>
      <c r="D80" s="246"/>
      <c r="E80" s="246"/>
      <c r="F80" s="246"/>
      <c r="G80" s="1234"/>
      <c r="H80" s="1235"/>
      <c r="I80" s="1228"/>
      <c r="J80" s="1228"/>
      <c r="K80" s="1229"/>
      <c r="L80" s="1229"/>
      <c r="M80" s="1229"/>
      <c r="N80" s="1229"/>
      <c r="O80" s="122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58242</v>
      </c>
      <c r="E3" s="118"/>
      <c r="F3" s="119">
        <v>66496</v>
      </c>
      <c r="G3" s="120"/>
      <c r="H3" s="121"/>
    </row>
    <row r="4" spans="1:8" x14ac:dyDescent="0.15">
      <c r="A4" s="122"/>
      <c r="B4" s="123"/>
      <c r="C4" s="124"/>
      <c r="D4" s="125">
        <v>55043</v>
      </c>
      <c r="E4" s="126"/>
      <c r="F4" s="127">
        <v>36530</v>
      </c>
      <c r="G4" s="128"/>
      <c r="H4" s="129"/>
    </row>
    <row r="5" spans="1:8" x14ac:dyDescent="0.15">
      <c r="A5" s="110" t="s">
        <v>513</v>
      </c>
      <c r="B5" s="115"/>
      <c r="C5" s="116"/>
      <c r="D5" s="117">
        <v>30465</v>
      </c>
      <c r="E5" s="118"/>
      <c r="F5" s="119">
        <v>82748</v>
      </c>
      <c r="G5" s="120"/>
      <c r="H5" s="121"/>
    </row>
    <row r="6" spans="1:8" x14ac:dyDescent="0.15">
      <c r="A6" s="122"/>
      <c r="B6" s="123"/>
      <c r="C6" s="124"/>
      <c r="D6" s="125">
        <v>19127</v>
      </c>
      <c r="E6" s="126"/>
      <c r="F6" s="127">
        <v>44732</v>
      </c>
      <c r="G6" s="128"/>
      <c r="H6" s="129"/>
    </row>
    <row r="7" spans="1:8" x14ac:dyDescent="0.15">
      <c r="A7" s="110" t="s">
        <v>514</v>
      </c>
      <c r="B7" s="115"/>
      <c r="C7" s="116"/>
      <c r="D7" s="117">
        <v>29895</v>
      </c>
      <c r="E7" s="118"/>
      <c r="F7" s="119">
        <v>91837</v>
      </c>
      <c r="G7" s="120"/>
      <c r="H7" s="121"/>
    </row>
    <row r="8" spans="1:8" x14ac:dyDescent="0.15">
      <c r="A8" s="122"/>
      <c r="B8" s="123"/>
      <c r="C8" s="124"/>
      <c r="D8" s="125">
        <v>26709</v>
      </c>
      <c r="E8" s="126"/>
      <c r="F8" s="127">
        <v>54439</v>
      </c>
      <c r="G8" s="128"/>
      <c r="H8" s="129"/>
    </row>
    <row r="9" spans="1:8" x14ac:dyDescent="0.15">
      <c r="A9" s="110" t="s">
        <v>515</v>
      </c>
      <c r="B9" s="115"/>
      <c r="C9" s="116"/>
      <c r="D9" s="117">
        <v>67662</v>
      </c>
      <c r="E9" s="118"/>
      <c r="F9" s="119">
        <v>75972</v>
      </c>
      <c r="G9" s="120"/>
      <c r="H9" s="121"/>
    </row>
    <row r="10" spans="1:8" x14ac:dyDescent="0.15">
      <c r="A10" s="122"/>
      <c r="B10" s="123"/>
      <c r="C10" s="124"/>
      <c r="D10" s="125">
        <v>57776</v>
      </c>
      <c r="E10" s="126"/>
      <c r="F10" s="127">
        <v>40712</v>
      </c>
      <c r="G10" s="128"/>
      <c r="H10" s="129"/>
    </row>
    <row r="11" spans="1:8" x14ac:dyDescent="0.15">
      <c r="A11" s="110" t="s">
        <v>516</v>
      </c>
      <c r="B11" s="115"/>
      <c r="C11" s="116"/>
      <c r="D11" s="117">
        <v>47782</v>
      </c>
      <c r="E11" s="118"/>
      <c r="F11" s="119">
        <v>79466</v>
      </c>
      <c r="G11" s="120"/>
      <c r="H11" s="121"/>
    </row>
    <row r="12" spans="1:8" x14ac:dyDescent="0.15">
      <c r="A12" s="122"/>
      <c r="B12" s="123"/>
      <c r="C12" s="130"/>
      <c r="D12" s="125">
        <v>44283</v>
      </c>
      <c r="E12" s="126"/>
      <c r="F12" s="127">
        <v>44645</v>
      </c>
      <c r="G12" s="128"/>
      <c r="H12" s="129"/>
    </row>
    <row r="13" spans="1:8" x14ac:dyDescent="0.15">
      <c r="A13" s="110"/>
      <c r="B13" s="115"/>
      <c r="C13" s="131"/>
      <c r="D13" s="132">
        <v>46809</v>
      </c>
      <c r="E13" s="133"/>
      <c r="F13" s="134">
        <v>79304</v>
      </c>
      <c r="G13" s="135"/>
      <c r="H13" s="121"/>
    </row>
    <row r="14" spans="1:8" x14ac:dyDescent="0.15">
      <c r="A14" s="122"/>
      <c r="B14" s="123"/>
      <c r="C14" s="124"/>
      <c r="D14" s="125">
        <v>40588</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3.33</v>
      </c>
      <c r="C19" s="136">
        <f>ROUND(VALUE(SUBSTITUTE(実質収支比率等に係る経年分析!G$48,"▲","-")),2)</f>
        <v>7.86</v>
      </c>
      <c r="D19" s="136">
        <f>ROUND(VALUE(SUBSTITUTE(実質収支比率等に係る経年分析!H$48,"▲","-")),2)</f>
        <v>3.88</v>
      </c>
      <c r="E19" s="136">
        <f>ROUND(VALUE(SUBSTITUTE(実質収支比率等に係る経年分析!I$48,"▲","-")),2)</f>
        <v>6.87</v>
      </c>
      <c r="F19" s="136">
        <f>ROUND(VALUE(SUBSTITUTE(実質収支比率等に係る経年分析!J$48,"▲","-")),2)</f>
        <v>7.45</v>
      </c>
    </row>
    <row r="20" spans="1:11" x14ac:dyDescent="0.15">
      <c r="A20" s="136" t="s">
        <v>43</v>
      </c>
      <c r="B20" s="136">
        <f>ROUND(VALUE(SUBSTITUTE(実質収支比率等に係る経年分析!F$47,"▲","-")),2)</f>
        <v>7.83</v>
      </c>
      <c r="C20" s="136">
        <f>ROUND(VALUE(SUBSTITUTE(実質収支比率等に係る経年分析!G$47,"▲","-")),2)</f>
        <v>4.37</v>
      </c>
      <c r="D20" s="136">
        <f>ROUND(VALUE(SUBSTITUTE(実質収支比率等に係る経年分析!H$47,"▲","-")),2)</f>
        <v>9.08</v>
      </c>
      <c r="E20" s="136">
        <f>ROUND(VALUE(SUBSTITUTE(実質収支比率等に係る経年分析!I$47,"▲","-")),2)</f>
        <v>6.78</v>
      </c>
      <c r="F20" s="136">
        <f>ROUND(VALUE(SUBSTITUTE(実質収支比率等に係る経年分析!J$47,"▲","-")),2)</f>
        <v>14.94</v>
      </c>
    </row>
    <row r="21" spans="1:11" x14ac:dyDescent="0.15">
      <c r="A21" s="136" t="s">
        <v>44</v>
      </c>
      <c r="B21" s="136">
        <f>IF(ISNUMBER(VALUE(SUBSTITUTE(実質収支比率等に係る経年分析!F$49,"▲","-"))),ROUND(VALUE(SUBSTITUTE(実質収支比率等に係る経年分析!F$49,"▲","-")),2),NA())</f>
        <v>-2.52</v>
      </c>
      <c r="C21" s="136">
        <f>IF(ISNUMBER(VALUE(SUBSTITUTE(実質収支比率等に係る経年分析!G$49,"▲","-"))),ROUND(VALUE(SUBSTITUTE(実質収支比率等に係る経年分析!G$49,"▲","-")),2),NA())</f>
        <v>0.87</v>
      </c>
      <c r="D21" s="136">
        <f>IF(ISNUMBER(VALUE(SUBSTITUTE(実質収支比率等に係る経年分析!H$49,"▲","-"))),ROUND(VALUE(SUBSTITUTE(実質収支比率等に係る経年分析!H$49,"▲","-")),2),NA())</f>
        <v>0.89</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8.89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x14ac:dyDescent="0.15">
      <c r="A30" s="137" t="str">
        <f>IF(連結実質赤字比率に係る赤字・黒字の構成分析!C$40="",NA(),連結実質赤字比率に係る赤字・黒字の構成分析!C$40)</f>
        <v>育英奨学金特別会計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x14ac:dyDescent="0.15">
      <c r="A32" s="137" t="str">
        <f>IF(連結実質赤字比率に係る赤字・黒字の構成分析!C$38="",NA(),連結実質赤字比率に係る赤字・黒字の構成分析!C$38)</f>
        <v>温泉特別会計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0.34</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1.1200000000000001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2.4700000000000002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678</v>
      </c>
      <c r="E42" s="138"/>
      <c r="F42" s="138"/>
      <c r="G42" s="138">
        <f>'実質公債費比率（分子）の構造'!L$52</f>
        <v>695</v>
      </c>
      <c r="H42" s="138"/>
      <c r="I42" s="138"/>
      <c r="J42" s="138">
        <f>'実質公債費比率（分子）の構造'!M$52</f>
        <v>648</v>
      </c>
      <c r="K42" s="138"/>
      <c r="L42" s="138"/>
      <c r="M42" s="138">
        <f>'実質公債費比率（分子）の構造'!N$52</f>
        <v>583</v>
      </c>
      <c r="N42" s="138"/>
      <c r="O42" s="138"/>
      <c r="P42" s="138">
        <f>'実質公債費比率（分子）の構造'!O$52</f>
        <v>592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253</v>
      </c>
      <c r="C46" s="138"/>
      <c r="D46" s="138"/>
      <c r="E46" s="138">
        <f>'実質公債費比率（分子）の構造'!L$48</f>
        <v>268</v>
      </c>
      <c r="F46" s="138"/>
      <c r="G46" s="138"/>
      <c r="H46" s="138">
        <f>'実質公債費比率（分子）の構造'!M$48</f>
        <v>271</v>
      </c>
      <c r="I46" s="138"/>
      <c r="J46" s="138"/>
      <c r="K46" s="138">
        <f>'実質公債費比率（分子）の構造'!N$48</f>
        <v>296</v>
      </c>
      <c r="L46" s="138"/>
      <c r="M46" s="138"/>
      <c r="N46" s="138">
        <f>'実質公債費比率（分子）の構造'!O$48</f>
        <v>307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936</v>
      </c>
      <c r="C49" s="138"/>
      <c r="D49" s="138"/>
      <c r="E49" s="138">
        <f>'実質公債費比率（分子）の構造'!L$45</f>
        <v>945</v>
      </c>
      <c r="F49" s="138"/>
      <c r="G49" s="138"/>
      <c r="H49" s="138">
        <f>'実質公債費比率（分子）の構造'!M$45</f>
        <v>996</v>
      </c>
      <c r="I49" s="138"/>
      <c r="J49" s="138"/>
      <c r="K49" s="138">
        <f>'実質公債費比率（分子）の構造'!N$45</f>
        <v>992</v>
      </c>
      <c r="L49" s="138"/>
      <c r="M49" s="138"/>
      <c r="N49" s="138">
        <f>'実質公債費比率（分子）の構造'!O$45</f>
        <v>958</v>
      </c>
      <c r="O49" s="138"/>
      <c r="P49" s="138"/>
    </row>
    <row r="50" spans="1:16" x14ac:dyDescent="0.15">
      <c r="A50" s="138" t="s">
        <v>59</v>
      </c>
      <c r="B50" s="138" t="e">
        <f>NA()</f>
        <v>#N/A</v>
      </c>
      <c r="C50" s="138">
        <f>IF(ISNUMBER('実質公債費比率（分子）の構造'!K$53),'実質公債費比率（分子）の構造'!K$53,NA())</f>
        <v>511</v>
      </c>
      <c r="D50" s="138" t="e">
        <f>NA()</f>
        <v>#N/A</v>
      </c>
      <c r="E50" s="138" t="e">
        <f>NA()</f>
        <v>#N/A</v>
      </c>
      <c r="F50" s="138">
        <f>IF(ISNUMBER('実質公債費比率（分子）の構造'!L$53),'実質公債費比率（分子）の構造'!L$53,NA())</f>
        <v>518</v>
      </c>
      <c r="G50" s="138" t="e">
        <f>NA()</f>
        <v>#N/A</v>
      </c>
      <c r="H50" s="138" t="e">
        <f>NA()</f>
        <v>#N/A</v>
      </c>
      <c r="I50" s="138">
        <f>IF(ISNUMBER('実質公債費比率（分子）の構造'!M$53),'実質公債費比率（分子）の構造'!M$53,NA())</f>
        <v>619</v>
      </c>
      <c r="J50" s="138" t="e">
        <f>NA()</f>
        <v>#N/A</v>
      </c>
      <c r="K50" s="138" t="e">
        <f>NA()</f>
        <v>#N/A</v>
      </c>
      <c r="L50" s="138">
        <f>IF(ISNUMBER('実質公債費比率（分子）の構造'!N$53),'実質公債費比率（分子）の構造'!N$53,NA())</f>
        <v>705</v>
      </c>
      <c r="M50" s="138" t="e">
        <f>NA()</f>
        <v>#N/A</v>
      </c>
      <c r="N50" s="138" t="e">
        <f>NA()</f>
        <v>#N/A</v>
      </c>
      <c r="O50" s="138">
        <f>IF(ISNUMBER('実質公債費比率（分子）の構造'!O$53),'実質公債費比率（分子）の構造'!O$53,NA())</f>
        <v>673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6218</v>
      </c>
      <c r="E56" s="137"/>
      <c r="F56" s="137"/>
      <c r="G56" s="137">
        <f>'将来負担比率（分子）の構造'!J$52</f>
        <v>5885</v>
      </c>
      <c r="H56" s="137"/>
      <c r="I56" s="137"/>
      <c r="J56" s="137">
        <f>'将来負担比率（分子）の構造'!K$52</f>
        <v>5613</v>
      </c>
      <c r="K56" s="137"/>
      <c r="L56" s="137"/>
      <c r="M56" s="137">
        <f>'将来負担比率（分子）の構造'!L$52</f>
        <v>5488</v>
      </c>
      <c r="N56" s="137"/>
      <c r="O56" s="137"/>
      <c r="P56" s="137">
        <f>'将来負担比率（分子）の構造'!M$52</f>
        <v>5186</v>
      </c>
    </row>
    <row r="57" spans="1:16" x14ac:dyDescent="0.15">
      <c r="A57" s="137" t="s">
        <v>36</v>
      </c>
      <c r="B57" s="137"/>
      <c r="C57" s="137"/>
      <c r="D57" s="137">
        <f>'将来負担比率（分子）の構造'!I$51</f>
        <v>161</v>
      </c>
      <c r="E57" s="137"/>
      <c r="F57" s="137"/>
      <c r="G57" s="137">
        <f>'将来負担比率（分子）の構造'!J$51</f>
        <v>146</v>
      </c>
      <c r="H57" s="137"/>
      <c r="I57" s="137"/>
      <c r="J57" s="137">
        <f>'将来負担比率（分子）の構造'!K$51</f>
        <v>119</v>
      </c>
      <c r="K57" s="137"/>
      <c r="L57" s="137"/>
      <c r="M57" s="137">
        <f>'将来負担比率（分子）の構造'!L$51</f>
        <v>99</v>
      </c>
      <c r="N57" s="137"/>
      <c r="O57" s="137"/>
      <c r="P57" s="137">
        <f>'将来負担比率（分子）の構造'!M$51</f>
        <v>83</v>
      </c>
    </row>
    <row r="58" spans="1:16" x14ac:dyDescent="0.15">
      <c r="A58" s="137" t="s">
        <v>35</v>
      </c>
      <c r="B58" s="137"/>
      <c r="C58" s="137"/>
      <c r="D58" s="137">
        <f>'将来負担比率（分子）の構造'!I$50</f>
        <v>1020</v>
      </c>
      <c r="E58" s="137"/>
      <c r="F58" s="137"/>
      <c r="G58" s="137">
        <f>'将来負担比率（分子）の構造'!J$50</f>
        <v>786</v>
      </c>
      <c r="H58" s="137"/>
      <c r="I58" s="137"/>
      <c r="J58" s="137">
        <f>'将来負担比率（分子）の構造'!K$50</f>
        <v>1051</v>
      </c>
      <c r="K58" s="137"/>
      <c r="L58" s="137"/>
      <c r="M58" s="137">
        <f>'将来負担比率（分子）の構造'!L$50</f>
        <v>903</v>
      </c>
      <c r="N58" s="137"/>
      <c r="O58" s="137"/>
      <c r="P58" s="137">
        <f>'将来負担比率（分子）の構造'!M$50</f>
        <v>1434</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3413</v>
      </c>
      <c r="C62" s="137"/>
      <c r="D62" s="137"/>
      <c r="E62" s="137">
        <f>'将来負担比率（分子）の構造'!J$45</f>
        <v>3405</v>
      </c>
      <c r="F62" s="137"/>
      <c r="G62" s="137"/>
      <c r="H62" s="137">
        <f>'将来負担比率（分子）の構造'!K$45</f>
        <v>3158</v>
      </c>
      <c r="I62" s="137"/>
      <c r="J62" s="137"/>
      <c r="K62" s="137">
        <f>'将来負担比率（分子）の構造'!L$45</f>
        <v>2981</v>
      </c>
      <c r="L62" s="137"/>
      <c r="M62" s="137"/>
      <c r="N62" s="137">
        <f>'将来負担比率（分子）の構造'!M$45</f>
        <v>2976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2564</v>
      </c>
      <c r="C64" s="137"/>
      <c r="D64" s="137"/>
      <c r="E64" s="137">
        <f>'将来負担比率（分子）の構造'!J$43</f>
        <v>2402</v>
      </c>
      <c r="F64" s="137"/>
      <c r="G64" s="137"/>
      <c r="H64" s="137">
        <f>'将来負担比率（分子）の構造'!K$43</f>
        <v>2415</v>
      </c>
      <c r="I64" s="137"/>
      <c r="J64" s="137"/>
      <c r="K64" s="137">
        <f>'将来負担比率（分子）の構造'!L$43</f>
        <v>2478</v>
      </c>
      <c r="L64" s="137"/>
      <c r="M64" s="137"/>
      <c r="N64" s="137">
        <f>'将来負担比率（分子）の構造'!M$43</f>
        <v>2567</v>
      </c>
      <c r="O64" s="137"/>
      <c r="P64" s="137"/>
    </row>
    <row r="65" spans="1:16" x14ac:dyDescent="0.15">
      <c r="A65" s="137" t="s">
        <v>26</v>
      </c>
      <c r="B65" s="137">
        <f>'将来負担比率（分子）の構造'!I$42</f>
        <v>648</v>
      </c>
      <c r="C65" s="137"/>
      <c r="D65" s="137"/>
      <c r="E65" s="137">
        <f>'将来負担比率（分子）の構造'!J$42</f>
        <v>0</v>
      </c>
      <c r="F65" s="137"/>
      <c r="G65" s="137"/>
      <c r="H65" s="137">
        <f>'将来負担比率（分子）の構造'!K$42</f>
        <v>0</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7239</v>
      </c>
      <c r="C66" s="137"/>
      <c r="D66" s="137"/>
      <c r="E66" s="137">
        <f>'将来負担比率（分子）の構造'!J$41</f>
        <v>7291</v>
      </c>
      <c r="F66" s="137"/>
      <c r="G66" s="137"/>
      <c r="H66" s="137">
        <f>'将来負担比率（分子）の構造'!K$41</f>
        <v>6729</v>
      </c>
      <c r="I66" s="137"/>
      <c r="J66" s="137"/>
      <c r="K66" s="137">
        <f>'将来負担比率（分子）の構造'!L$41</f>
        <v>6541</v>
      </c>
      <c r="L66" s="137"/>
      <c r="M66" s="137"/>
      <c r="N66" s="137">
        <f>'将来負担比率（分子）の構造'!M$41</f>
        <v>6015</v>
      </c>
      <c r="O66" s="137"/>
      <c r="P66" s="137"/>
    </row>
    <row r="67" spans="1:16" x14ac:dyDescent="0.15">
      <c r="A67" s="137" t="s">
        <v>63</v>
      </c>
      <c r="B67" s="137" t="e">
        <f>NA()</f>
        <v>#N/A</v>
      </c>
      <c r="C67" s="137">
        <f>IF(ISNUMBER('将来負担比率（分子）の構造'!I$53), IF('将来負担比率（分子）の構造'!I$53 &lt; 0, 0, '将来負担比率（分子）の構造'!I$53), NA())</f>
        <v>6465</v>
      </c>
      <c r="D67" s="137" t="e">
        <f>NA()</f>
        <v>#N/A</v>
      </c>
      <c r="E67" s="137" t="e">
        <f>NA()</f>
        <v>#N/A</v>
      </c>
      <c r="F67" s="137">
        <f>IF(ISNUMBER('将来負担比率（分子）の構造'!J$53), IF('将来負担比率（分子）の構造'!J$53 &lt; 0, 0, '将来負担比率（分子）の構造'!J$53), NA())</f>
        <v>6281</v>
      </c>
      <c r="G67" s="137" t="e">
        <f>NA()</f>
        <v>#N/A</v>
      </c>
      <c r="H67" s="137" t="e">
        <f>NA()</f>
        <v>#N/A</v>
      </c>
      <c r="I67" s="137">
        <f>IF(ISNUMBER('将来負担比率（分子）の構造'!K$53), IF('将来負担比率（分子）の構造'!K$53 &lt; 0, 0, '将来負担比率（分子）の構造'!K$53), NA())</f>
        <v>5519</v>
      </c>
      <c r="J67" s="137" t="e">
        <f>NA()</f>
        <v>#N/A</v>
      </c>
      <c r="K67" s="137" t="e">
        <f>NA()</f>
        <v>#N/A</v>
      </c>
      <c r="L67" s="137">
        <f>IF(ISNUMBER('将来負担比率（分子）の構造'!L$53), IF('将来負担比率（分子）の構造'!L$53 &lt; 0, 0, '将来負担比率（分子）の構造'!L$53), NA())</f>
        <v>5510</v>
      </c>
      <c r="M67" s="137" t="e">
        <f>NA()</f>
        <v>#N/A</v>
      </c>
      <c r="N67" s="137" t="e">
        <f>NA()</f>
        <v>#N/A</v>
      </c>
      <c r="O67" s="137">
        <f>IF(ISNUMBER('将来負担比率（分子）の構造'!M$53), IF('将来負担比率（分子）の構造'!M$53 &lt; 0, 0, '将来負担比率（分子）の構造'!M$53), NA())</f>
        <v>4855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zoomScaleSheetLayoutView="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6458537</v>
      </c>
      <c r="S5" s="615"/>
      <c r="T5" s="615"/>
      <c r="U5" s="615"/>
      <c r="V5" s="615"/>
      <c r="W5" s="615"/>
      <c r="X5" s="615"/>
      <c r="Y5" s="616"/>
      <c r="Z5" s="617">
        <v>64.7</v>
      </c>
      <c r="AA5" s="617"/>
      <c r="AB5" s="617"/>
      <c r="AC5" s="617"/>
      <c r="AD5" s="618">
        <v>5957801</v>
      </c>
      <c r="AE5" s="618"/>
      <c r="AF5" s="618"/>
      <c r="AG5" s="618"/>
      <c r="AH5" s="618"/>
      <c r="AI5" s="618"/>
      <c r="AJ5" s="618"/>
      <c r="AK5" s="618"/>
      <c r="AL5" s="619">
        <v>92</v>
      </c>
      <c r="AM5" s="620"/>
      <c r="AN5" s="620"/>
      <c r="AO5" s="621"/>
      <c r="AP5" s="611" t="s">
        <v>210</v>
      </c>
      <c r="AQ5" s="612"/>
      <c r="AR5" s="612"/>
      <c r="AS5" s="612"/>
      <c r="AT5" s="612"/>
      <c r="AU5" s="612"/>
      <c r="AV5" s="612"/>
      <c r="AW5" s="612"/>
      <c r="AX5" s="612"/>
      <c r="AY5" s="612"/>
      <c r="AZ5" s="612"/>
      <c r="BA5" s="612"/>
      <c r="BB5" s="612"/>
      <c r="BC5" s="612"/>
      <c r="BD5" s="612"/>
      <c r="BE5" s="612"/>
      <c r="BF5" s="613"/>
      <c r="BG5" s="625">
        <v>5773825</v>
      </c>
      <c r="BH5" s="626"/>
      <c r="BI5" s="626"/>
      <c r="BJ5" s="626"/>
      <c r="BK5" s="626"/>
      <c r="BL5" s="626"/>
      <c r="BM5" s="626"/>
      <c r="BN5" s="627"/>
      <c r="BO5" s="628">
        <v>89.4</v>
      </c>
      <c r="BP5" s="628"/>
      <c r="BQ5" s="628"/>
      <c r="BR5" s="628"/>
      <c r="BS5" s="629">
        <v>500736</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39808</v>
      </c>
      <c r="S6" s="626"/>
      <c r="T6" s="626"/>
      <c r="U6" s="626"/>
      <c r="V6" s="626"/>
      <c r="W6" s="626"/>
      <c r="X6" s="626"/>
      <c r="Y6" s="627"/>
      <c r="Z6" s="628">
        <v>0.4</v>
      </c>
      <c r="AA6" s="628"/>
      <c r="AB6" s="628"/>
      <c r="AC6" s="628"/>
      <c r="AD6" s="629">
        <v>39808</v>
      </c>
      <c r="AE6" s="629"/>
      <c r="AF6" s="629"/>
      <c r="AG6" s="629"/>
      <c r="AH6" s="629"/>
      <c r="AI6" s="629"/>
      <c r="AJ6" s="629"/>
      <c r="AK6" s="629"/>
      <c r="AL6" s="630">
        <v>0.6</v>
      </c>
      <c r="AM6" s="631"/>
      <c r="AN6" s="631"/>
      <c r="AO6" s="632"/>
      <c r="AP6" s="622" t="s">
        <v>215</v>
      </c>
      <c r="AQ6" s="623"/>
      <c r="AR6" s="623"/>
      <c r="AS6" s="623"/>
      <c r="AT6" s="623"/>
      <c r="AU6" s="623"/>
      <c r="AV6" s="623"/>
      <c r="AW6" s="623"/>
      <c r="AX6" s="623"/>
      <c r="AY6" s="623"/>
      <c r="AZ6" s="623"/>
      <c r="BA6" s="623"/>
      <c r="BB6" s="623"/>
      <c r="BC6" s="623"/>
      <c r="BD6" s="623"/>
      <c r="BE6" s="623"/>
      <c r="BF6" s="624"/>
      <c r="BG6" s="625">
        <v>5773825</v>
      </c>
      <c r="BH6" s="626"/>
      <c r="BI6" s="626"/>
      <c r="BJ6" s="626"/>
      <c r="BK6" s="626"/>
      <c r="BL6" s="626"/>
      <c r="BM6" s="626"/>
      <c r="BN6" s="627"/>
      <c r="BO6" s="628">
        <v>89.4</v>
      </c>
      <c r="BP6" s="628"/>
      <c r="BQ6" s="628"/>
      <c r="BR6" s="628"/>
      <c r="BS6" s="629">
        <v>500736</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112763</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112763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1470</v>
      </c>
      <c r="S7" s="626"/>
      <c r="T7" s="626"/>
      <c r="U7" s="626"/>
      <c r="V7" s="626"/>
      <c r="W7" s="626"/>
      <c r="X7" s="626"/>
      <c r="Y7" s="627"/>
      <c r="Z7" s="628">
        <v>0</v>
      </c>
      <c r="AA7" s="628"/>
      <c r="AB7" s="628"/>
      <c r="AC7" s="628"/>
      <c r="AD7" s="629">
        <v>1470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1042956</v>
      </c>
      <c r="BH7" s="626"/>
      <c r="BI7" s="626"/>
      <c r="BJ7" s="626"/>
      <c r="BK7" s="626"/>
      <c r="BL7" s="626"/>
      <c r="BM7" s="626"/>
      <c r="BN7" s="627"/>
      <c r="BO7" s="628">
        <v>16.100000000000001</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2372807</v>
      </c>
      <c r="CS7" s="626"/>
      <c r="CT7" s="626"/>
      <c r="CU7" s="626"/>
      <c r="CV7" s="626"/>
      <c r="CW7" s="626"/>
      <c r="CX7" s="626"/>
      <c r="CY7" s="627"/>
      <c r="CZ7" s="628">
        <v>25</v>
      </c>
      <c r="DA7" s="628"/>
      <c r="DB7" s="628"/>
      <c r="DC7" s="628"/>
      <c r="DD7" s="634">
        <v>34497</v>
      </c>
      <c r="DE7" s="626"/>
      <c r="DF7" s="626"/>
      <c r="DG7" s="626"/>
      <c r="DH7" s="626"/>
      <c r="DI7" s="626"/>
      <c r="DJ7" s="626"/>
      <c r="DK7" s="626"/>
      <c r="DL7" s="626"/>
      <c r="DM7" s="626"/>
      <c r="DN7" s="626"/>
      <c r="DO7" s="626"/>
      <c r="DP7" s="627"/>
      <c r="DQ7" s="634">
        <v>2234001</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7658</v>
      </c>
      <c r="S8" s="626"/>
      <c r="T8" s="626"/>
      <c r="U8" s="626"/>
      <c r="V8" s="626"/>
      <c r="W8" s="626"/>
      <c r="X8" s="626"/>
      <c r="Y8" s="627"/>
      <c r="Z8" s="628">
        <v>0.1</v>
      </c>
      <c r="AA8" s="628"/>
      <c r="AB8" s="628"/>
      <c r="AC8" s="628"/>
      <c r="AD8" s="629">
        <v>7658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38661</v>
      </c>
      <c r="BH8" s="626"/>
      <c r="BI8" s="626"/>
      <c r="BJ8" s="626"/>
      <c r="BK8" s="626"/>
      <c r="BL8" s="626"/>
      <c r="BM8" s="626"/>
      <c r="BN8" s="627"/>
      <c r="BO8" s="628">
        <v>0.6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1727067</v>
      </c>
      <c r="CS8" s="626"/>
      <c r="CT8" s="626"/>
      <c r="CU8" s="626"/>
      <c r="CV8" s="626"/>
      <c r="CW8" s="626"/>
      <c r="CX8" s="626"/>
      <c r="CY8" s="627"/>
      <c r="CZ8" s="628">
        <v>18.2</v>
      </c>
      <c r="DA8" s="628"/>
      <c r="DB8" s="628"/>
      <c r="DC8" s="628"/>
      <c r="DD8" s="634">
        <v>178027</v>
      </c>
      <c r="DE8" s="626"/>
      <c r="DF8" s="626"/>
      <c r="DG8" s="626"/>
      <c r="DH8" s="626"/>
      <c r="DI8" s="626"/>
      <c r="DJ8" s="626"/>
      <c r="DK8" s="626"/>
      <c r="DL8" s="626"/>
      <c r="DM8" s="626"/>
      <c r="DN8" s="626"/>
      <c r="DO8" s="626"/>
      <c r="DP8" s="627"/>
      <c r="DQ8" s="634">
        <v>1046203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4731</v>
      </c>
      <c r="S9" s="626"/>
      <c r="T9" s="626"/>
      <c r="U9" s="626"/>
      <c r="V9" s="626"/>
      <c r="W9" s="626"/>
      <c r="X9" s="626"/>
      <c r="Y9" s="627"/>
      <c r="Z9" s="628">
        <v>0</v>
      </c>
      <c r="AA9" s="628"/>
      <c r="AB9" s="628"/>
      <c r="AC9" s="628"/>
      <c r="AD9" s="629">
        <v>4731</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636025</v>
      </c>
      <c r="BH9" s="626"/>
      <c r="BI9" s="626"/>
      <c r="BJ9" s="626"/>
      <c r="BK9" s="626"/>
      <c r="BL9" s="626"/>
      <c r="BM9" s="626"/>
      <c r="BN9" s="627"/>
      <c r="BO9" s="628">
        <v>9.8000000000000007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1068540</v>
      </c>
      <c r="CS9" s="626"/>
      <c r="CT9" s="626"/>
      <c r="CU9" s="626"/>
      <c r="CV9" s="626"/>
      <c r="CW9" s="626"/>
      <c r="CX9" s="626"/>
      <c r="CY9" s="627"/>
      <c r="CZ9" s="628">
        <v>11.2</v>
      </c>
      <c r="DA9" s="628"/>
      <c r="DB9" s="628"/>
      <c r="DC9" s="628"/>
      <c r="DD9" s="634">
        <v>59147</v>
      </c>
      <c r="DE9" s="626"/>
      <c r="DF9" s="626"/>
      <c r="DG9" s="626"/>
      <c r="DH9" s="626"/>
      <c r="DI9" s="626"/>
      <c r="DJ9" s="626"/>
      <c r="DK9" s="626"/>
      <c r="DL9" s="626"/>
      <c r="DM9" s="626"/>
      <c r="DN9" s="626"/>
      <c r="DO9" s="626"/>
      <c r="DP9" s="627"/>
      <c r="DQ9" s="634">
        <v>973956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316885</v>
      </c>
      <c r="S10" s="626"/>
      <c r="T10" s="626"/>
      <c r="U10" s="626"/>
      <c r="V10" s="626"/>
      <c r="W10" s="626"/>
      <c r="X10" s="626"/>
      <c r="Y10" s="627"/>
      <c r="Z10" s="628">
        <v>3.2</v>
      </c>
      <c r="AA10" s="628"/>
      <c r="AB10" s="628"/>
      <c r="AC10" s="628"/>
      <c r="AD10" s="629">
        <v>316885</v>
      </c>
      <c r="AE10" s="629"/>
      <c r="AF10" s="629"/>
      <c r="AG10" s="629"/>
      <c r="AH10" s="629"/>
      <c r="AI10" s="629"/>
      <c r="AJ10" s="629"/>
      <c r="AK10" s="629"/>
      <c r="AL10" s="630">
        <v>4.9000000000000004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188633</v>
      </c>
      <c r="BH10" s="626"/>
      <c r="BI10" s="626"/>
      <c r="BJ10" s="626"/>
      <c r="BK10" s="626"/>
      <c r="BL10" s="626"/>
      <c r="BM10" s="626"/>
      <c r="BN10" s="627"/>
      <c r="BO10" s="628">
        <v>2.9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2342</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342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101638</v>
      </c>
      <c r="S11" s="626"/>
      <c r="T11" s="626"/>
      <c r="U11" s="626"/>
      <c r="V11" s="626"/>
      <c r="W11" s="626"/>
      <c r="X11" s="626"/>
      <c r="Y11" s="627"/>
      <c r="Z11" s="628">
        <v>1</v>
      </c>
      <c r="AA11" s="628"/>
      <c r="AB11" s="628"/>
      <c r="AC11" s="628"/>
      <c r="AD11" s="629">
        <v>101638</v>
      </c>
      <c r="AE11" s="629"/>
      <c r="AF11" s="629"/>
      <c r="AG11" s="629"/>
      <c r="AH11" s="629"/>
      <c r="AI11" s="629"/>
      <c r="AJ11" s="629"/>
      <c r="AK11" s="629"/>
      <c r="AL11" s="630">
        <v>1.6</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179637</v>
      </c>
      <c r="BH11" s="626"/>
      <c r="BI11" s="626"/>
      <c r="BJ11" s="626"/>
      <c r="BK11" s="626"/>
      <c r="BL11" s="626"/>
      <c r="BM11" s="626"/>
      <c r="BN11" s="627"/>
      <c r="BO11" s="628">
        <v>2.8</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100124</v>
      </c>
      <c r="CS11" s="626"/>
      <c r="CT11" s="626"/>
      <c r="CU11" s="626"/>
      <c r="CV11" s="626"/>
      <c r="CW11" s="626"/>
      <c r="CX11" s="626"/>
      <c r="CY11" s="627"/>
      <c r="CZ11" s="628">
        <v>1.1000000000000001</v>
      </c>
      <c r="DA11" s="628"/>
      <c r="DB11" s="628"/>
      <c r="DC11" s="628"/>
      <c r="DD11" s="634">
        <v>37404</v>
      </c>
      <c r="DE11" s="626"/>
      <c r="DF11" s="626"/>
      <c r="DG11" s="626"/>
      <c r="DH11" s="626"/>
      <c r="DI11" s="626"/>
      <c r="DJ11" s="626"/>
      <c r="DK11" s="626"/>
      <c r="DL11" s="626"/>
      <c r="DM11" s="626"/>
      <c r="DN11" s="626"/>
      <c r="DO11" s="626"/>
      <c r="DP11" s="627"/>
      <c r="DQ11" s="634">
        <v>16130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4537718</v>
      </c>
      <c r="BH12" s="626"/>
      <c r="BI12" s="626"/>
      <c r="BJ12" s="626"/>
      <c r="BK12" s="626"/>
      <c r="BL12" s="626"/>
      <c r="BM12" s="626"/>
      <c r="BN12" s="627"/>
      <c r="BO12" s="628">
        <v>70.3</v>
      </c>
      <c r="BP12" s="628"/>
      <c r="BQ12" s="628"/>
      <c r="BR12" s="628"/>
      <c r="BS12" s="634">
        <v>500736</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423730</v>
      </c>
      <c r="CS12" s="626"/>
      <c r="CT12" s="626"/>
      <c r="CU12" s="626"/>
      <c r="CV12" s="626"/>
      <c r="CW12" s="626"/>
      <c r="CX12" s="626"/>
      <c r="CY12" s="627"/>
      <c r="CZ12" s="628">
        <v>4.5</v>
      </c>
      <c r="DA12" s="628"/>
      <c r="DB12" s="628"/>
      <c r="DC12" s="628"/>
      <c r="DD12" s="634">
        <v>9828</v>
      </c>
      <c r="DE12" s="626"/>
      <c r="DF12" s="626"/>
      <c r="DG12" s="626"/>
      <c r="DH12" s="626"/>
      <c r="DI12" s="626"/>
      <c r="DJ12" s="626"/>
      <c r="DK12" s="626"/>
      <c r="DL12" s="626"/>
      <c r="DM12" s="626"/>
      <c r="DN12" s="626"/>
      <c r="DO12" s="626"/>
      <c r="DP12" s="627"/>
      <c r="DQ12" s="634">
        <v>372914</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17081</v>
      </c>
      <c r="S13" s="626"/>
      <c r="T13" s="626"/>
      <c r="U13" s="626"/>
      <c r="V13" s="626"/>
      <c r="W13" s="626"/>
      <c r="X13" s="626"/>
      <c r="Y13" s="627"/>
      <c r="Z13" s="628">
        <v>0.2</v>
      </c>
      <c r="AA13" s="628"/>
      <c r="AB13" s="628"/>
      <c r="AC13" s="628"/>
      <c r="AD13" s="629">
        <v>17081</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4453325</v>
      </c>
      <c r="BH13" s="626"/>
      <c r="BI13" s="626"/>
      <c r="BJ13" s="626"/>
      <c r="BK13" s="626"/>
      <c r="BL13" s="626"/>
      <c r="BM13" s="626"/>
      <c r="BN13" s="627"/>
      <c r="BO13" s="628">
        <v>69</v>
      </c>
      <c r="BP13" s="628"/>
      <c r="BQ13" s="628"/>
      <c r="BR13" s="628"/>
      <c r="BS13" s="634">
        <v>500736</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730564</v>
      </c>
      <c r="CS13" s="626"/>
      <c r="CT13" s="626"/>
      <c r="CU13" s="626"/>
      <c r="CV13" s="626"/>
      <c r="CW13" s="626"/>
      <c r="CX13" s="626"/>
      <c r="CY13" s="627"/>
      <c r="CZ13" s="628">
        <v>7.7</v>
      </c>
      <c r="DA13" s="628"/>
      <c r="DB13" s="628"/>
      <c r="DC13" s="628"/>
      <c r="DD13" s="634">
        <v>117301</v>
      </c>
      <c r="DE13" s="626"/>
      <c r="DF13" s="626"/>
      <c r="DG13" s="626"/>
      <c r="DH13" s="626"/>
      <c r="DI13" s="626"/>
      <c r="DJ13" s="626"/>
      <c r="DK13" s="626"/>
      <c r="DL13" s="626"/>
      <c r="DM13" s="626"/>
      <c r="DN13" s="626"/>
      <c r="DO13" s="626"/>
      <c r="DP13" s="627"/>
      <c r="DQ13" s="634">
        <v>579147</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24514</v>
      </c>
      <c r="BH14" s="626"/>
      <c r="BI14" s="626"/>
      <c r="BJ14" s="626"/>
      <c r="BK14" s="626"/>
      <c r="BL14" s="626"/>
      <c r="BM14" s="626"/>
      <c r="BN14" s="627"/>
      <c r="BO14" s="628">
        <v>0.4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1064354</v>
      </c>
      <c r="CS14" s="626"/>
      <c r="CT14" s="626"/>
      <c r="CU14" s="626"/>
      <c r="CV14" s="626"/>
      <c r="CW14" s="626"/>
      <c r="CX14" s="626"/>
      <c r="CY14" s="627"/>
      <c r="CZ14" s="628">
        <v>11.2</v>
      </c>
      <c r="DA14" s="628"/>
      <c r="DB14" s="628"/>
      <c r="DC14" s="628"/>
      <c r="DD14" s="634">
        <v>122045</v>
      </c>
      <c r="DE14" s="626"/>
      <c r="DF14" s="626"/>
      <c r="DG14" s="626"/>
      <c r="DH14" s="626"/>
      <c r="DI14" s="626"/>
      <c r="DJ14" s="626"/>
      <c r="DK14" s="626"/>
      <c r="DL14" s="626"/>
      <c r="DM14" s="626"/>
      <c r="DN14" s="626"/>
      <c r="DO14" s="626"/>
      <c r="DP14" s="627"/>
      <c r="DQ14" s="634">
        <v>847899</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2037</v>
      </c>
      <c r="S15" s="626"/>
      <c r="T15" s="626"/>
      <c r="U15" s="626"/>
      <c r="V15" s="626"/>
      <c r="W15" s="626"/>
      <c r="X15" s="626"/>
      <c r="Y15" s="627"/>
      <c r="Z15" s="628">
        <v>0</v>
      </c>
      <c r="AA15" s="628"/>
      <c r="AB15" s="628"/>
      <c r="AC15" s="628"/>
      <c r="AD15" s="629">
        <v>2037</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168637</v>
      </c>
      <c r="BH15" s="626"/>
      <c r="BI15" s="626"/>
      <c r="BJ15" s="626"/>
      <c r="BK15" s="626"/>
      <c r="BL15" s="626"/>
      <c r="BM15" s="626"/>
      <c r="BN15" s="627"/>
      <c r="BO15" s="628">
        <v>2.6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942046</v>
      </c>
      <c r="CS15" s="626"/>
      <c r="CT15" s="626"/>
      <c r="CU15" s="626"/>
      <c r="CV15" s="626"/>
      <c r="CW15" s="626"/>
      <c r="CX15" s="626"/>
      <c r="CY15" s="627"/>
      <c r="CZ15" s="628">
        <v>9.9</v>
      </c>
      <c r="DA15" s="628"/>
      <c r="DB15" s="628"/>
      <c r="DC15" s="628"/>
      <c r="DD15" s="634">
        <v>15949</v>
      </c>
      <c r="DE15" s="626"/>
      <c r="DF15" s="626"/>
      <c r="DG15" s="626"/>
      <c r="DH15" s="626"/>
      <c r="DI15" s="626"/>
      <c r="DJ15" s="626"/>
      <c r="DK15" s="626"/>
      <c r="DL15" s="626"/>
      <c r="DM15" s="626"/>
      <c r="DN15" s="626"/>
      <c r="DO15" s="626"/>
      <c r="DP15" s="627"/>
      <c r="DQ15" s="634">
        <v>775106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42846</v>
      </c>
      <c r="S16" s="626"/>
      <c r="T16" s="626"/>
      <c r="U16" s="626"/>
      <c r="V16" s="626"/>
      <c r="W16" s="626"/>
      <c r="X16" s="626"/>
      <c r="Y16" s="627"/>
      <c r="Z16" s="628">
        <v>0.4</v>
      </c>
      <c r="AA16" s="628"/>
      <c r="AB16" s="628"/>
      <c r="AC16" s="628"/>
      <c r="AD16" s="629" t="s">
        <v>112</v>
      </c>
      <c r="AE16" s="629"/>
      <c r="AF16" s="629"/>
      <c r="AG16" s="629"/>
      <c r="AH16" s="629"/>
      <c r="AI16" s="629"/>
      <c r="AJ16" s="629"/>
      <c r="AK16" s="629"/>
      <c r="AL16" s="630" t="s">
        <v>112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957896</v>
      </c>
      <c r="CS17" s="626"/>
      <c r="CT17" s="626"/>
      <c r="CU17" s="626"/>
      <c r="CV17" s="626"/>
      <c r="CW17" s="626"/>
      <c r="CX17" s="626"/>
      <c r="CY17" s="627"/>
      <c r="CZ17" s="628">
        <v>10.1</v>
      </c>
      <c r="DA17" s="628"/>
      <c r="DB17" s="628"/>
      <c r="DC17" s="628"/>
      <c r="DD17" s="634" t="s">
        <v>112</v>
      </c>
      <c r="DE17" s="626"/>
      <c r="DF17" s="626"/>
      <c r="DG17" s="626"/>
      <c r="DH17" s="626"/>
      <c r="DI17" s="626"/>
      <c r="DJ17" s="626"/>
      <c r="DK17" s="626"/>
      <c r="DL17" s="626"/>
      <c r="DM17" s="626"/>
      <c r="DN17" s="626"/>
      <c r="DO17" s="626"/>
      <c r="DP17" s="627"/>
      <c r="DQ17" s="634">
        <v>941370</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42846</v>
      </c>
      <c r="S18" s="626"/>
      <c r="T18" s="626"/>
      <c r="U18" s="626"/>
      <c r="V18" s="626"/>
      <c r="W18" s="626"/>
      <c r="X18" s="626"/>
      <c r="Y18" s="627"/>
      <c r="Z18" s="628">
        <v>0.4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684712</v>
      </c>
      <c r="BH19" s="626"/>
      <c r="BI19" s="626"/>
      <c r="BJ19" s="626"/>
      <c r="BK19" s="626"/>
      <c r="BL19" s="626"/>
      <c r="BM19" s="626"/>
      <c r="BN19" s="627"/>
      <c r="BO19" s="628">
        <v>10.6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6992691</v>
      </c>
      <c r="S20" s="626"/>
      <c r="T20" s="626"/>
      <c r="U20" s="626"/>
      <c r="V20" s="626"/>
      <c r="W20" s="626"/>
      <c r="X20" s="626"/>
      <c r="Y20" s="627"/>
      <c r="Z20" s="628">
        <v>70.099999999999994</v>
      </c>
      <c r="AA20" s="628"/>
      <c r="AB20" s="628"/>
      <c r="AC20" s="628"/>
      <c r="AD20" s="629">
        <v>6449109</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684712</v>
      </c>
      <c r="BH20" s="626"/>
      <c r="BI20" s="626"/>
      <c r="BJ20" s="626"/>
      <c r="BK20" s="626"/>
      <c r="BL20" s="626"/>
      <c r="BM20" s="626"/>
      <c r="BN20" s="627"/>
      <c r="BO20" s="628">
        <v>10.6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9502233</v>
      </c>
      <c r="CS20" s="626"/>
      <c r="CT20" s="626"/>
      <c r="CU20" s="626"/>
      <c r="CV20" s="626"/>
      <c r="CW20" s="626"/>
      <c r="CX20" s="626"/>
      <c r="CY20" s="627"/>
      <c r="CZ20" s="628">
        <v>100</v>
      </c>
      <c r="DA20" s="628"/>
      <c r="DB20" s="628"/>
      <c r="DC20" s="628"/>
      <c r="DD20" s="634">
        <v>574198</v>
      </c>
      <c r="DE20" s="626"/>
      <c r="DF20" s="626"/>
      <c r="DG20" s="626"/>
      <c r="DH20" s="626"/>
      <c r="DI20" s="626"/>
      <c r="DJ20" s="626"/>
      <c r="DK20" s="626"/>
      <c r="DL20" s="626"/>
      <c r="DM20" s="626"/>
      <c r="DN20" s="626"/>
      <c r="DO20" s="626"/>
      <c r="DP20" s="627"/>
      <c r="DQ20" s="634">
        <v>7899831</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2969</v>
      </c>
      <c r="S21" s="626"/>
      <c r="T21" s="626"/>
      <c r="U21" s="626"/>
      <c r="V21" s="626"/>
      <c r="W21" s="626"/>
      <c r="X21" s="626"/>
      <c r="Y21" s="627"/>
      <c r="Z21" s="628">
        <v>0</v>
      </c>
      <c r="AA21" s="628"/>
      <c r="AB21" s="628"/>
      <c r="AC21" s="628"/>
      <c r="AD21" s="629">
        <v>2969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684712</v>
      </c>
      <c r="BH21" s="626"/>
      <c r="BI21" s="626"/>
      <c r="BJ21" s="626"/>
      <c r="BK21" s="626"/>
      <c r="BL21" s="626"/>
      <c r="BM21" s="626"/>
      <c r="BN21" s="627"/>
      <c r="BO21" s="628">
        <v>10.6</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28451</v>
      </c>
      <c r="S22" s="626"/>
      <c r="T22" s="626"/>
      <c r="U22" s="626"/>
      <c r="V22" s="626"/>
      <c r="W22" s="626"/>
      <c r="X22" s="626"/>
      <c r="Y22" s="627"/>
      <c r="Z22" s="628">
        <v>0.3</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279640</v>
      </c>
      <c r="S23" s="626"/>
      <c r="T23" s="626"/>
      <c r="U23" s="626"/>
      <c r="V23" s="626"/>
      <c r="W23" s="626"/>
      <c r="X23" s="626"/>
      <c r="Y23" s="627"/>
      <c r="Z23" s="628">
        <v>2.8</v>
      </c>
      <c r="AA23" s="628"/>
      <c r="AB23" s="628"/>
      <c r="AC23" s="628"/>
      <c r="AD23" s="629">
        <v>26443</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41288</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4283512</v>
      </c>
      <c r="CS24" s="615"/>
      <c r="CT24" s="615"/>
      <c r="CU24" s="615"/>
      <c r="CV24" s="615"/>
      <c r="CW24" s="615"/>
      <c r="CX24" s="615"/>
      <c r="CY24" s="616"/>
      <c r="CZ24" s="652">
        <v>45.1</v>
      </c>
      <c r="DA24" s="653"/>
      <c r="DB24" s="653"/>
      <c r="DC24" s="654"/>
      <c r="DD24" s="651">
        <v>3817422</v>
      </c>
      <c r="DE24" s="615"/>
      <c r="DF24" s="615"/>
      <c r="DG24" s="615"/>
      <c r="DH24" s="615"/>
      <c r="DI24" s="615"/>
      <c r="DJ24" s="615"/>
      <c r="DK24" s="616"/>
      <c r="DL24" s="651">
        <v>3800198</v>
      </c>
      <c r="DM24" s="615"/>
      <c r="DN24" s="615"/>
      <c r="DO24" s="615"/>
      <c r="DP24" s="615"/>
      <c r="DQ24" s="615"/>
      <c r="DR24" s="615"/>
      <c r="DS24" s="615"/>
      <c r="DT24" s="615"/>
      <c r="DU24" s="615"/>
      <c r="DV24" s="616"/>
      <c r="DW24" s="619">
        <v>58.7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421430</v>
      </c>
      <c r="S25" s="626"/>
      <c r="T25" s="626"/>
      <c r="U25" s="626"/>
      <c r="V25" s="626"/>
      <c r="W25" s="626"/>
      <c r="X25" s="626"/>
      <c r="Y25" s="627"/>
      <c r="Z25" s="628">
        <v>4.2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2762835</v>
      </c>
      <c r="CS25" s="657"/>
      <c r="CT25" s="657"/>
      <c r="CU25" s="657"/>
      <c r="CV25" s="657"/>
      <c r="CW25" s="657"/>
      <c r="CX25" s="657"/>
      <c r="CY25" s="658"/>
      <c r="CZ25" s="659">
        <v>29.1</v>
      </c>
      <c r="DA25" s="660"/>
      <c r="DB25" s="660"/>
      <c r="DC25" s="661"/>
      <c r="DD25" s="634">
        <v>2653313</v>
      </c>
      <c r="DE25" s="657"/>
      <c r="DF25" s="657"/>
      <c r="DG25" s="657"/>
      <c r="DH25" s="657"/>
      <c r="DI25" s="657"/>
      <c r="DJ25" s="657"/>
      <c r="DK25" s="658"/>
      <c r="DL25" s="634">
        <v>2636254</v>
      </c>
      <c r="DM25" s="657"/>
      <c r="DN25" s="657"/>
      <c r="DO25" s="657"/>
      <c r="DP25" s="657"/>
      <c r="DQ25" s="657"/>
      <c r="DR25" s="657"/>
      <c r="DS25" s="657"/>
      <c r="DT25" s="657"/>
      <c r="DU25" s="657"/>
      <c r="DV25" s="658"/>
      <c r="DW25" s="630">
        <v>40.700000000000003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1907371</v>
      </c>
      <c r="CS26" s="626"/>
      <c r="CT26" s="626"/>
      <c r="CU26" s="626"/>
      <c r="CV26" s="626"/>
      <c r="CW26" s="626"/>
      <c r="CX26" s="626"/>
      <c r="CY26" s="627"/>
      <c r="CZ26" s="659">
        <v>20.100000000000001</v>
      </c>
      <c r="DA26" s="660"/>
      <c r="DB26" s="660"/>
      <c r="DC26" s="661"/>
      <c r="DD26" s="634">
        <v>1803785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502208</v>
      </c>
      <c r="S27" s="626"/>
      <c r="T27" s="626"/>
      <c r="U27" s="626"/>
      <c r="V27" s="626"/>
      <c r="W27" s="626"/>
      <c r="X27" s="626"/>
      <c r="Y27" s="627"/>
      <c r="Z27" s="628">
        <v>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6458537</v>
      </c>
      <c r="BH27" s="626"/>
      <c r="BI27" s="626"/>
      <c r="BJ27" s="626"/>
      <c r="BK27" s="626"/>
      <c r="BL27" s="626"/>
      <c r="BM27" s="626"/>
      <c r="BN27" s="627"/>
      <c r="BO27" s="628">
        <v>100</v>
      </c>
      <c r="BP27" s="628"/>
      <c r="BQ27" s="628"/>
      <c r="BR27" s="628"/>
      <c r="BS27" s="634">
        <v>500736</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562781</v>
      </c>
      <c r="CS27" s="657"/>
      <c r="CT27" s="657"/>
      <c r="CU27" s="657"/>
      <c r="CV27" s="657"/>
      <c r="CW27" s="657"/>
      <c r="CX27" s="657"/>
      <c r="CY27" s="658"/>
      <c r="CZ27" s="659">
        <v>5.9</v>
      </c>
      <c r="DA27" s="660"/>
      <c r="DB27" s="660"/>
      <c r="DC27" s="661"/>
      <c r="DD27" s="634">
        <v>222739</v>
      </c>
      <c r="DE27" s="657"/>
      <c r="DF27" s="657"/>
      <c r="DG27" s="657"/>
      <c r="DH27" s="657"/>
      <c r="DI27" s="657"/>
      <c r="DJ27" s="657"/>
      <c r="DK27" s="658"/>
      <c r="DL27" s="634">
        <v>222574</v>
      </c>
      <c r="DM27" s="657"/>
      <c r="DN27" s="657"/>
      <c r="DO27" s="657"/>
      <c r="DP27" s="657"/>
      <c r="DQ27" s="657"/>
      <c r="DR27" s="657"/>
      <c r="DS27" s="657"/>
      <c r="DT27" s="657"/>
      <c r="DU27" s="657"/>
      <c r="DV27" s="658"/>
      <c r="DW27" s="630">
        <v>3.4</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32540</v>
      </c>
      <c r="S28" s="626"/>
      <c r="T28" s="626"/>
      <c r="U28" s="626"/>
      <c r="V28" s="626"/>
      <c r="W28" s="626"/>
      <c r="X28" s="626"/>
      <c r="Y28" s="627"/>
      <c r="Z28" s="628">
        <v>0.3</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957896</v>
      </c>
      <c r="CS28" s="626"/>
      <c r="CT28" s="626"/>
      <c r="CU28" s="626"/>
      <c r="CV28" s="626"/>
      <c r="CW28" s="626"/>
      <c r="CX28" s="626"/>
      <c r="CY28" s="627"/>
      <c r="CZ28" s="659">
        <v>10.1</v>
      </c>
      <c r="DA28" s="660"/>
      <c r="DB28" s="660"/>
      <c r="DC28" s="661"/>
      <c r="DD28" s="634">
        <v>941370</v>
      </c>
      <c r="DE28" s="626"/>
      <c r="DF28" s="626"/>
      <c r="DG28" s="626"/>
      <c r="DH28" s="626"/>
      <c r="DI28" s="626"/>
      <c r="DJ28" s="626"/>
      <c r="DK28" s="627"/>
      <c r="DL28" s="634">
        <v>941370</v>
      </c>
      <c r="DM28" s="626"/>
      <c r="DN28" s="626"/>
      <c r="DO28" s="626"/>
      <c r="DP28" s="626"/>
      <c r="DQ28" s="626"/>
      <c r="DR28" s="626"/>
      <c r="DS28" s="626"/>
      <c r="DT28" s="626"/>
      <c r="DU28" s="626"/>
      <c r="DV28" s="627"/>
      <c r="DW28" s="630">
        <v>14.5</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603717</v>
      </c>
      <c r="S29" s="626"/>
      <c r="T29" s="626"/>
      <c r="U29" s="626"/>
      <c r="V29" s="626"/>
      <c r="W29" s="626"/>
      <c r="X29" s="626"/>
      <c r="Y29" s="627"/>
      <c r="Z29" s="628">
        <v>6.1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957896</v>
      </c>
      <c r="CS29" s="657"/>
      <c r="CT29" s="657"/>
      <c r="CU29" s="657"/>
      <c r="CV29" s="657"/>
      <c r="CW29" s="657"/>
      <c r="CX29" s="657"/>
      <c r="CY29" s="658"/>
      <c r="CZ29" s="659">
        <v>10.1</v>
      </c>
      <c r="DA29" s="660"/>
      <c r="DB29" s="660"/>
      <c r="DC29" s="661"/>
      <c r="DD29" s="634">
        <v>941370</v>
      </c>
      <c r="DE29" s="657"/>
      <c r="DF29" s="657"/>
      <c r="DG29" s="657"/>
      <c r="DH29" s="657"/>
      <c r="DI29" s="657"/>
      <c r="DJ29" s="657"/>
      <c r="DK29" s="658"/>
      <c r="DL29" s="634">
        <v>941370</v>
      </c>
      <c r="DM29" s="657"/>
      <c r="DN29" s="657"/>
      <c r="DO29" s="657"/>
      <c r="DP29" s="657"/>
      <c r="DQ29" s="657"/>
      <c r="DR29" s="657"/>
      <c r="DS29" s="657"/>
      <c r="DT29" s="657"/>
      <c r="DU29" s="657"/>
      <c r="DV29" s="658"/>
      <c r="DW29" s="630">
        <v>14.5</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187414</v>
      </c>
      <c r="S30" s="626"/>
      <c r="T30" s="626"/>
      <c r="U30" s="626"/>
      <c r="V30" s="626"/>
      <c r="W30" s="626"/>
      <c r="X30" s="626"/>
      <c r="Y30" s="627"/>
      <c r="Z30" s="628">
        <v>1.9</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93.5</v>
      </c>
      <c r="BN30" s="684"/>
      <c r="BO30" s="684"/>
      <c r="BP30" s="684"/>
      <c r="BQ30" s="685"/>
      <c r="BR30" s="683">
        <v>98.4</v>
      </c>
      <c r="BS30" s="684"/>
      <c r="BT30" s="684"/>
      <c r="BU30" s="684"/>
      <c r="BV30" s="684"/>
      <c r="BW30" s="684"/>
      <c r="BX30" s="620">
        <v>92.2</v>
      </c>
      <c r="BY30" s="684"/>
      <c r="BZ30" s="684"/>
      <c r="CA30" s="684"/>
      <c r="CB30" s="685"/>
      <c r="CD30" s="688"/>
      <c r="CE30" s="689"/>
      <c r="CF30" s="639" t="s">
        <v>293</v>
      </c>
      <c r="CG30" s="640"/>
      <c r="CH30" s="640"/>
      <c r="CI30" s="640"/>
      <c r="CJ30" s="640"/>
      <c r="CK30" s="640"/>
      <c r="CL30" s="640"/>
      <c r="CM30" s="640"/>
      <c r="CN30" s="640"/>
      <c r="CO30" s="640"/>
      <c r="CP30" s="640"/>
      <c r="CQ30" s="641"/>
      <c r="CR30" s="625">
        <v>896454</v>
      </c>
      <c r="CS30" s="626"/>
      <c r="CT30" s="626"/>
      <c r="CU30" s="626"/>
      <c r="CV30" s="626"/>
      <c r="CW30" s="626"/>
      <c r="CX30" s="626"/>
      <c r="CY30" s="627"/>
      <c r="CZ30" s="659">
        <v>9.4</v>
      </c>
      <c r="DA30" s="660"/>
      <c r="DB30" s="660"/>
      <c r="DC30" s="661"/>
      <c r="DD30" s="634">
        <v>882077</v>
      </c>
      <c r="DE30" s="626"/>
      <c r="DF30" s="626"/>
      <c r="DG30" s="626"/>
      <c r="DH30" s="626"/>
      <c r="DI30" s="626"/>
      <c r="DJ30" s="626"/>
      <c r="DK30" s="627"/>
      <c r="DL30" s="634">
        <v>882077</v>
      </c>
      <c r="DM30" s="626"/>
      <c r="DN30" s="626"/>
      <c r="DO30" s="626"/>
      <c r="DP30" s="626"/>
      <c r="DQ30" s="626"/>
      <c r="DR30" s="626"/>
      <c r="DS30" s="626"/>
      <c r="DT30" s="626"/>
      <c r="DU30" s="626"/>
      <c r="DV30" s="627"/>
      <c r="DW30" s="630">
        <v>13.6</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398146</v>
      </c>
      <c r="S31" s="626"/>
      <c r="T31" s="626"/>
      <c r="U31" s="626"/>
      <c r="V31" s="626"/>
      <c r="W31" s="626"/>
      <c r="X31" s="626"/>
      <c r="Y31" s="627"/>
      <c r="Z31" s="628">
        <v>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97.8</v>
      </c>
      <c r="BH31" s="657"/>
      <c r="BI31" s="657"/>
      <c r="BJ31" s="657"/>
      <c r="BK31" s="657"/>
      <c r="BL31" s="657"/>
      <c r="BM31" s="631">
        <v>92.8</v>
      </c>
      <c r="BN31" s="681"/>
      <c r="BO31" s="681"/>
      <c r="BP31" s="681"/>
      <c r="BQ31" s="682"/>
      <c r="BR31" s="680">
        <v>97</v>
      </c>
      <c r="BS31" s="657"/>
      <c r="BT31" s="657"/>
      <c r="BU31" s="657"/>
      <c r="BV31" s="657"/>
      <c r="BW31" s="657"/>
      <c r="BX31" s="631">
        <v>91.4</v>
      </c>
      <c r="BY31" s="681"/>
      <c r="BZ31" s="681"/>
      <c r="CA31" s="681"/>
      <c r="CB31" s="682"/>
      <c r="CD31" s="688"/>
      <c r="CE31" s="689"/>
      <c r="CF31" s="639" t="s">
        <v>297</v>
      </c>
      <c r="CG31" s="640"/>
      <c r="CH31" s="640"/>
      <c r="CI31" s="640"/>
      <c r="CJ31" s="640"/>
      <c r="CK31" s="640"/>
      <c r="CL31" s="640"/>
      <c r="CM31" s="640"/>
      <c r="CN31" s="640"/>
      <c r="CO31" s="640"/>
      <c r="CP31" s="640"/>
      <c r="CQ31" s="641"/>
      <c r="CR31" s="625">
        <v>61442</v>
      </c>
      <c r="CS31" s="657"/>
      <c r="CT31" s="657"/>
      <c r="CU31" s="657"/>
      <c r="CV31" s="657"/>
      <c r="CW31" s="657"/>
      <c r="CX31" s="657"/>
      <c r="CY31" s="658"/>
      <c r="CZ31" s="659">
        <v>0.6</v>
      </c>
      <c r="DA31" s="660"/>
      <c r="DB31" s="660"/>
      <c r="DC31" s="661"/>
      <c r="DD31" s="634">
        <v>59293</v>
      </c>
      <c r="DE31" s="657"/>
      <c r="DF31" s="657"/>
      <c r="DG31" s="657"/>
      <c r="DH31" s="657"/>
      <c r="DI31" s="657"/>
      <c r="DJ31" s="657"/>
      <c r="DK31" s="658"/>
      <c r="DL31" s="634">
        <v>59293</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116743</v>
      </c>
      <c r="S32" s="626"/>
      <c r="T32" s="626"/>
      <c r="U32" s="626"/>
      <c r="V32" s="626"/>
      <c r="W32" s="626"/>
      <c r="X32" s="626"/>
      <c r="Y32" s="627"/>
      <c r="Z32" s="628">
        <v>1.2</v>
      </c>
      <c r="AA32" s="628"/>
      <c r="AB32" s="628"/>
      <c r="AC32" s="628"/>
      <c r="AD32" s="629">
        <v>69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98.7</v>
      </c>
      <c r="BH32" s="693"/>
      <c r="BI32" s="693"/>
      <c r="BJ32" s="693"/>
      <c r="BK32" s="693"/>
      <c r="BL32" s="693"/>
      <c r="BM32" s="694">
        <v>92.7</v>
      </c>
      <c r="BN32" s="693"/>
      <c r="BO32" s="693"/>
      <c r="BP32" s="693"/>
      <c r="BQ32" s="695"/>
      <c r="BR32" s="692">
        <v>98.5</v>
      </c>
      <c r="BS32" s="693"/>
      <c r="BT32" s="693"/>
      <c r="BU32" s="693"/>
      <c r="BV32" s="693"/>
      <c r="BW32" s="693"/>
      <c r="BX32" s="694">
        <v>91.1</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369900</v>
      </c>
      <c r="S33" s="626"/>
      <c r="T33" s="626"/>
      <c r="U33" s="626"/>
      <c r="V33" s="626"/>
      <c r="W33" s="626"/>
      <c r="X33" s="626"/>
      <c r="Y33" s="627"/>
      <c r="Z33" s="628">
        <v>3.7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4644523</v>
      </c>
      <c r="CS33" s="657"/>
      <c r="CT33" s="657"/>
      <c r="CU33" s="657"/>
      <c r="CV33" s="657"/>
      <c r="CW33" s="657"/>
      <c r="CX33" s="657"/>
      <c r="CY33" s="658"/>
      <c r="CZ33" s="659">
        <v>48.9</v>
      </c>
      <c r="DA33" s="660"/>
      <c r="DB33" s="660"/>
      <c r="DC33" s="661"/>
      <c r="DD33" s="634">
        <v>4047917</v>
      </c>
      <c r="DE33" s="657"/>
      <c r="DF33" s="657"/>
      <c r="DG33" s="657"/>
      <c r="DH33" s="657"/>
      <c r="DI33" s="657"/>
      <c r="DJ33" s="657"/>
      <c r="DK33" s="658"/>
      <c r="DL33" s="634">
        <v>2459153</v>
      </c>
      <c r="DM33" s="657"/>
      <c r="DN33" s="657"/>
      <c r="DO33" s="657"/>
      <c r="DP33" s="657"/>
      <c r="DQ33" s="657"/>
      <c r="DR33" s="657"/>
      <c r="DS33" s="657"/>
      <c r="DT33" s="657"/>
      <c r="DU33" s="657"/>
      <c r="DV33" s="658"/>
      <c r="DW33" s="630">
        <v>38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2240561</v>
      </c>
      <c r="CS34" s="626"/>
      <c r="CT34" s="626"/>
      <c r="CU34" s="626"/>
      <c r="CV34" s="626"/>
      <c r="CW34" s="626"/>
      <c r="CX34" s="626"/>
      <c r="CY34" s="627"/>
      <c r="CZ34" s="659">
        <v>23.6</v>
      </c>
      <c r="DA34" s="660"/>
      <c r="DB34" s="660"/>
      <c r="DC34" s="661"/>
      <c r="DD34" s="634">
        <v>1965414</v>
      </c>
      <c r="DE34" s="626"/>
      <c r="DF34" s="626"/>
      <c r="DG34" s="626"/>
      <c r="DH34" s="626"/>
      <c r="DI34" s="626"/>
      <c r="DJ34" s="626"/>
      <c r="DK34" s="627"/>
      <c r="DL34" s="634">
        <v>1410721</v>
      </c>
      <c r="DM34" s="626"/>
      <c r="DN34" s="626"/>
      <c r="DO34" s="626"/>
      <c r="DP34" s="626"/>
      <c r="DQ34" s="626"/>
      <c r="DR34" s="626"/>
      <c r="DS34" s="626"/>
      <c r="DT34" s="626"/>
      <c r="DU34" s="626"/>
      <c r="DV34" s="627"/>
      <c r="DW34" s="630">
        <v>21.8</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872014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111745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335163</v>
      </c>
      <c r="CS35" s="657"/>
      <c r="CT35" s="657"/>
      <c r="CU35" s="657"/>
      <c r="CV35" s="657"/>
      <c r="CW35" s="657"/>
      <c r="CX35" s="657"/>
      <c r="CY35" s="658"/>
      <c r="CZ35" s="659">
        <v>3.5</v>
      </c>
      <c r="DA35" s="660"/>
      <c r="DB35" s="660"/>
      <c r="DC35" s="661"/>
      <c r="DD35" s="634">
        <v>263508</v>
      </c>
      <c r="DE35" s="657"/>
      <c r="DF35" s="657"/>
      <c r="DG35" s="657"/>
      <c r="DH35" s="657"/>
      <c r="DI35" s="657"/>
      <c r="DJ35" s="657"/>
      <c r="DK35" s="658"/>
      <c r="DL35" s="634">
        <v>263473</v>
      </c>
      <c r="DM35" s="657"/>
      <c r="DN35" s="657"/>
      <c r="DO35" s="657"/>
      <c r="DP35" s="657"/>
      <c r="DQ35" s="657"/>
      <c r="DR35" s="657"/>
      <c r="DS35" s="657"/>
      <c r="DT35" s="657"/>
      <c r="DU35" s="657"/>
      <c r="DV35" s="658"/>
      <c r="DW35" s="630">
        <v>4.0999999999999996</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9977137</v>
      </c>
      <c r="S36" s="698"/>
      <c r="T36" s="698"/>
      <c r="U36" s="698"/>
      <c r="V36" s="698"/>
      <c r="W36" s="698"/>
      <c r="X36" s="698"/>
      <c r="Y36" s="699"/>
      <c r="Z36" s="700">
        <v>100</v>
      </c>
      <c r="AA36" s="700"/>
      <c r="AB36" s="700"/>
      <c r="AC36" s="700"/>
      <c r="AD36" s="701">
        <v>6478590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330610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93056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514878</v>
      </c>
      <c r="CS36" s="626"/>
      <c r="CT36" s="626"/>
      <c r="CU36" s="626"/>
      <c r="CV36" s="626"/>
      <c r="CW36" s="626"/>
      <c r="CX36" s="626"/>
      <c r="CY36" s="627"/>
      <c r="CZ36" s="659">
        <v>5.4</v>
      </c>
      <c r="DA36" s="660"/>
      <c r="DB36" s="660"/>
      <c r="DC36" s="661"/>
      <c r="DD36" s="634">
        <v>385628</v>
      </c>
      <c r="DE36" s="626"/>
      <c r="DF36" s="626"/>
      <c r="DG36" s="626"/>
      <c r="DH36" s="626"/>
      <c r="DI36" s="626"/>
      <c r="DJ36" s="626"/>
      <c r="DK36" s="627"/>
      <c r="DL36" s="634">
        <v>344685</v>
      </c>
      <c r="DM36" s="626"/>
      <c r="DN36" s="626"/>
      <c r="DO36" s="626"/>
      <c r="DP36" s="626"/>
      <c r="DQ36" s="626"/>
      <c r="DR36" s="626"/>
      <c r="DS36" s="626"/>
      <c r="DT36" s="626"/>
      <c r="DU36" s="626"/>
      <c r="DV36" s="627"/>
      <c r="DW36" s="630">
        <v>5.3</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1428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2341</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41551</v>
      </c>
      <c r="CS37" s="657"/>
      <c r="CT37" s="657"/>
      <c r="CU37" s="657"/>
      <c r="CV37" s="657"/>
      <c r="CW37" s="657"/>
      <c r="CX37" s="657"/>
      <c r="CY37" s="658"/>
      <c r="CZ37" s="659">
        <v>0.4</v>
      </c>
      <c r="DA37" s="660"/>
      <c r="DB37" s="660"/>
      <c r="DC37" s="661"/>
      <c r="DD37" s="634">
        <v>39362</v>
      </c>
      <c r="DE37" s="657"/>
      <c r="DF37" s="657"/>
      <c r="DG37" s="657"/>
      <c r="DH37" s="657"/>
      <c r="DI37" s="657"/>
      <c r="DJ37" s="657"/>
      <c r="DK37" s="658"/>
      <c r="DL37" s="634">
        <v>36594</v>
      </c>
      <c r="DM37" s="657"/>
      <c r="DN37" s="657"/>
      <c r="DO37" s="657"/>
      <c r="DP37" s="657"/>
      <c r="DQ37" s="657"/>
      <c r="DR37" s="657"/>
      <c r="DS37" s="657"/>
      <c r="DT37" s="657"/>
      <c r="DU37" s="657"/>
      <c r="DV37" s="658"/>
      <c r="DW37" s="630">
        <v>0.6</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3444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870586</v>
      </c>
      <c r="CS38" s="626"/>
      <c r="CT38" s="626"/>
      <c r="CU38" s="626"/>
      <c r="CV38" s="626"/>
      <c r="CW38" s="626"/>
      <c r="CX38" s="626"/>
      <c r="CY38" s="627"/>
      <c r="CZ38" s="659">
        <v>9.1999999999999993</v>
      </c>
      <c r="DA38" s="660"/>
      <c r="DB38" s="660"/>
      <c r="DC38" s="661"/>
      <c r="DD38" s="634">
        <v>780743</v>
      </c>
      <c r="DE38" s="626"/>
      <c r="DF38" s="626"/>
      <c r="DG38" s="626"/>
      <c r="DH38" s="626"/>
      <c r="DI38" s="626"/>
      <c r="DJ38" s="626"/>
      <c r="DK38" s="627"/>
      <c r="DL38" s="634">
        <v>440274</v>
      </c>
      <c r="DM38" s="626"/>
      <c r="DN38" s="626"/>
      <c r="DO38" s="626"/>
      <c r="DP38" s="626"/>
      <c r="DQ38" s="626"/>
      <c r="DR38" s="626"/>
      <c r="DS38" s="626"/>
      <c r="DT38" s="626"/>
      <c r="DU38" s="626"/>
      <c r="DV38" s="627"/>
      <c r="DW38" s="630">
        <v>6.8</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657844</v>
      </c>
      <c r="CS39" s="657"/>
      <c r="CT39" s="657"/>
      <c r="CU39" s="657"/>
      <c r="CV39" s="657"/>
      <c r="CW39" s="657"/>
      <c r="CX39" s="657"/>
      <c r="CY39" s="658"/>
      <c r="CZ39" s="659">
        <v>6.9</v>
      </c>
      <c r="DA39" s="660"/>
      <c r="DB39" s="660"/>
      <c r="DC39" s="661"/>
      <c r="DD39" s="634">
        <v>652624</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168626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25491</v>
      </c>
      <c r="CS40" s="626"/>
      <c r="CT40" s="626"/>
      <c r="CU40" s="626"/>
      <c r="CV40" s="626"/>
      <c r="CW40" s="626"/>
      <c r="CX40" s="626"/>
      <c r="CY40" s="627"/>
      <c r="CZ40" s="659">
        <v>0.3</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371350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574198</v>
      </c>
      <c r="CS42" s="626"/>
      <c r="CT42" s="626"/>
      <c r="CU42" s="626"/>
      <c r="CV42" s="626"/>
      <c r="CW42" s="626"/>
      <c r="CX42" s="626"/>
      <c r="CY42" s="627"/>
      <c r="CZ42" s="659">
        <v>6</v>
      </c>
      <c r="DA42" s="708"/>
      <c r="DB42" s="708"/>
      <c r="DC42" s="709"/>
      <c r="DD42" s="634">
        <v>34492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6977</v>
      </c>
      <c r="CS43" s="657"/>
      <c r="CT43" s="657"/>
      <c r="CU43" s="657"/>
      <c r="CV43" s="657"/>
      <c r="CW43" s="657"/>
      <c r="CX43" s="657"/>
      <c r="CY43" s="658"/>
      <c r="CZ43" s="659">
        <v>0.1</v>
      </c>
      <c r="DA43" s="660"/>
      <c r="DB43" s="660"/>
      <c r="DC43" s="661"/>
      <c r="DD43" s="634">
        <v>6977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574198</v>
      </c>
      <c r="CS44" s="626"/>
      <c r="CT44" s="626"/>
      <c r="CU44" s="626"/>
      <c r="CV44" s="626"/>
      <c r="CW44" s="626"/>
      <c r="CX44" s="626"/>
      <c r="CY44" s="627"/>
      <c r="CZ44" s="659">
        <v>6</v>
      </c>
      <c r="DA44" s="708"/>
      <c r="DB44" s="708"/>
      <c r="DC44" s="709"/>
      <c r="DD44" s="634">
        <v>34492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42044</v>
      </c>
      <c r="CS45" s="657"/>
      <c r="CT45" s="657"/>
      <c r="CU45" s="657"/>
      <c r="CV45" s="657"/>
      <c r="CW45" s="657"/>
      <c r="CX45" s="657"/>
      <c r="CY45" s="658"/>
      <c r="CZ45" s="659">
        <v>0.4</v>
      </c>
      <c r="DA45" s="660"/>
      <c r="DB45" s="660"/>
      <c r="DC45" s="661"/>
      <c r="DD45" s="634">
        <v>2175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532154</v>
      </c>
      <c r="CS46" s="626"/>
      <c r="CT46" s="626"/>
      <c r="CU46" s="626"/>
      <c r="CV46" s="626"/>
      <c r="CW46" s="626"/>
      <c r="CX46" s="626"/>
      <c r="CY46" s="627"/>
      <c r="CZ46" s="659">
        <v>5.6</v>
      </c>
      <c r="DA46" s="708"/>
      <c r="DB46" s="708"/>
      <c r="DC46" s="709"/>
      <c r="DD46" s="634">
        <v>32317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9502233</v>
      </c>
      <c r="CS49" s="693"/>
      <c r="CT49" s="693"/>
      <c r="CU49" s="693"/>
      <c r="CV49" s="693"/>
      <c r="CW49" s="693"/>
      <c r="CX49" s="693"/>
      <c r="CY49" s="720"/>
      <c r="CZ49" s="721">
        <v>100</v>
      </c>
      <c r="DA49" s="722"/>
      <c r="DB49" s="722"/>
      <c r="DC49" s="723"/>
      <c r="DD49" s="724">
        <v>7899831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10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9966</v>
      </c>
      <c r="R7" s="755"/>
      <c r="S7" s="755"/>
      <c r="T7" s="755"/>
      <c r="U7" s="755"/>
      <c r="V7" s="755">
        <v>9506</v>
      </c>
      <c r="W7" s="755"/>
      <c r="X7" s="755"/>
      <c r="Y7" s="755"/>
      <c r="Z7" s="755"/>
      <c r="AA7" s="755">
        <v>460</v>
      </c>
      <c r="AB7" s="755"/>
      <c r="AC7" s="755"/>
      <c r="AD7" s="755"/>
      <c r="AE7" s="756"/>
      <c r="AF7" s="757">
        <v>420</v>
      </c>
      <c r="AG7" s="758"/>
      <c r="AH7" s="758"/>
      <c r="AI7" s="758"/>
      <c r="AJ7" s="759"/>
      <c r="AK7" s="794">
        <v>197</v>
      </c>
      <c r="AL7" s="795"/>
      <c r="AM7" s="795"/>
      <c r="AN7" s="795"/>
      <c r="AO7" s="795"/>
      <c r="AP7" s="795">
        <v>6015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214</v>
      </c>
      <c r="CN7" s="792"/>
      <c r="CO7" s="792"/>
      <c r="CP7" s="792"/>
      <c r="CQ7" s="793"/>
      <c r="CR7" s="791">
        <v>168</v>
      </c>
      <c r="CS7" s="792"/>
      <c r="CT7" s="792"/>
      <c r="CU7" s="792"/>
      <c r="CV7" s="793"/>
      <c r="CW7" s="791">
        <v>4</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18</v>
      </c>
      <c r="R8" s="779"/>
      <c r="S8" s="779"/>
      <c r="T8" s="779"/>
      <c r="U8" s="779"/>
      <c r="V8" s="779">
        <v>3</v>
      </c>
      <c r="W8" s="779"/>
      <c r="X8" s="779"/>
      <c r="Y8" s="779"/>
      <c r="Z8" s="779"/>
      <c r="AA8" s="779">
        <v>15</v>
      </c>
      <c r="AB8" s="779"/>
      <c r="AC8" s="779"/>
      <c r="AD8" s="779"/>
      <c r="AE8" s="780"/>
      <c r="AF8" s="781">
        <v>15</v>
      </c>
      <c r="AG8" s="782"/>
      <c r="AH8" s="782"/>
      <c r="AI8" s="782"/>
      <c r="AJ8" s="783"/>
      <c r="AK8" s="784" t="s">
        <v>542</v>
      </c>
      <c r="AL8" s="785"/>
      <c r="AM8" s="785"/>
      <c r="AN8" s="785"/>
      <c r="AO8" s="785"/>
      <c r="AP8" s="785" t="s">
        <v>535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18</v>
      </c>
      <c r="CI8" s="802"/>
      <c r="CJ8" s="802"/>
      <c r="CK8" s="802"/>
      <c r="CL8" s="803"/>
      <c r="CM8" s="801">
        <v>105</v>
      </c>
      <c r="CN8" s="802"/>
      <c r="CO8" s="802"/>
      <c r="CP8" s="802"/>
      <c r="CQ8" s="803"/>
      <c r="CR8" s="801">
        <v>12</v>
      </c>
      <c r="CS8" s="802"/>
      <c r="CT8" s="802"/>
      <c r="CU8" s="802"/>
      <c r="CV8" s="803"/>
      <c r="CW8" s="801">
        <v>21</v>
      </c>
      <c r="CX8" s="802"/>
      <c r="CY8" s="802"/>
      <c r="CZ8" s="802"/>
      <c r="DA8" s="803"/>
      <c r="DB8" s="801" t="s">
        <v>535</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39</v>
      </c>
      <c r="CI9" s="802"/>
      <c r="CJ9" s="802"/>
      <c r="CK9" s="802"/>
      <c r="CL9" s="803"/>
      <c r="CM9" s="801">
        <v>910</v>
      </c>
      <c r="CN9" s="802"/>
      <c r="CO9" s="802"/>
      <c r="CP9" s="802"/>
      <c r="CQ9" s="803"/>
      <c r="CR9" s="801">
        <v>0</v>
      </c>
      <c r="CS9" s="802"/>
      <c r="CT9" s="802"/>
      <c r="CU9" s="802"/>
      <c r="CV9" s="803"/>
      <c r="CW9" s="801" t="s">
        <v>535</v>
      </c>
      <c r="CX9" s="802"/>
      <c r="CY9" s="802"/>
      <c r="CZ9" s="802"/>
      <c r="DA9" s="803"/>
      <c r="DB9" s="801" t="s">
        <v>535</v>
      </c>
      <c r="DC9" s="802"/>
      <c r="DD9" s="802"/>
      <c r="DE9" s="802"/>
      <c r="DF9" s="803"/>
      <c r="DG9" s="801" t="s">
        <v>535</v>
      </c>
      <c r="DH9" s="802"/>
      <c r="DI9" s="802"/>
      <c r="DJ9" s="802"/>
      <c r="DK9" s="803"/>
      <c r="DL9" s="801" t="s">
        <v>535</v>
      </c>
      <c r="DM9" s="802"/>
      <c r="DN9" s="802"/>
      <c r="DO9" s="802"/>
      <c r="DP9" s="803"/>
      <c r="DQ9" s="801" t="s">
        <v>535</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9984</v>
      </c>
      <c r="R23" s="814"/>
      <c r="S23" s="814"/>
      <c r="T23" s="814"/>
      <c r="U23" s="814"/>
      <c r="V23" s="814">
        <v>9509</v>
      </c>
      <c r="W23" s="814"/>
      <c r="X23" s="814"/>
      <c r="Y23" s="814"/>
      <c r="Z23" s="814"/>
      <c r="AA23" s="814">
        <v>475</v>
      </c>
      <c r="AB23" s="814"/>
      <c r="AC23" s="814"/>
      <c r="AD23" s="814"/>
      <c r="AE23" s="815"/>
      <c r="AF23" s="816">
        <v>435</v>
      </c>
      <c r="AG23" s="814"/>
      <c r="AH23" s="814"/>
      <c r="AI23" s="814"/>
      <c r="AJ23" s="817"/>
      <c r="AK23" s="818"/>
      <c r="AL23" s="819"/>
      <c r="AM23" s="819"/>
      <c r="AN23" s="819"/>
      <c r="AO23" s="819"/>
      <c r="AP23" s="814">
        <v>6015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4">
        <v>1921</v>
      </c>
      <c r="R28" s="845"/>
      <c r="S28" s="845"/>
      <c r="T28" s="845"/>
      <c r="U28" s="845"/>
      <c r="V28" s="845">
        <v>1809</v>
      </c>
      <c r="W28" s="845"/>
      <c r="X28" s="845"/>
      <c r="Y28" s="845"/>
      <c r="Z28" s="845"/>
      <c r="AA28" s="845">
        <v>112</v>
      </c>
      <c r="AB28" s="845"/>
      <c r="AC28" s="845"/>
      <c r="AD28" s="845"/>
      <c r="AE28" s="846"/>
      <c r="AF28" s="847">
        <v>112</v>
      </c>
      <c r="AG28" s="845"/>
      <c r="AH28" s="845"/>
      <c r="AI28" s="845"/>
      <c r="AJ28" s="848"/>
      <c r="AK28" s="849">
        <v>168</v>
      </c>
      <c r="AL28" s="838"/>
      <c r="AM28" s="838"/>
      <c r="AN28" s="838"/>
      <c r="AO28" s="838"/>
      <c r="AP28" s="838" t="s">
        <v>535</v>
      </c>
      <c r="AQ28" s="838"/>
      <c r="AR28" s="838"/>
      <c r="AS28" s="838"/>
      <c r="AT28" s="838"/>
      <c r="AU28" s="838" t="s">
        <v>535</v>
      </c>
      <c r="AV28" s="838"/>
      <c r="AW28" s="838"/>
      <c r="AX28" s="838"/>
      <c r="AY28" s="838"/>
      <c r="AZ28" s="839"/>
      <c r="BA28" s="840"/>
      <c r="BB28" s="840"/>
      <c r="BC28" s="840"/>
      <c r="BD28" s="841"/>
      <c r="BE28" s="842"/>
      <c r="BF28" s="842"/>
      <c r="BG28" s="842"/>
      <c r="BH28" s="842"/>
      <c r="BI28" s="843"/>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197</v>
      </c>
      <c r="R29" s="779"/>
      <c r="S29" s="779"/>
      <c r="T29" s="779"/>
      <c r="U29" s="779"/>
      <c r="V29" s="779">
        <v>187</v>
      </c>
      <c r="W29" s="779"/>
      <c r="X29" s="779"/>
      <c r="Y29" s="779"/>
      <c r="Z29" s="779"/>
      <c r="AA29" s="779">
        <v>9</v>
      </c>
      <c r="AB29" s="779"/>
      <c r="AC29" s="779"/>
      <c r="AD29" s="779"/>
      <c r="AE29" s="780"/>
      <c r="AF29" s="781">
        <v>9</v>
      </c>
      <c r="AG29" s="782"/>
      <c r="AH29" s="782"/>
      <c r="AI29" s="782"/>
      <c r="AJ29" s="783"/>
      <c r="AK29" s="852">
        <v>174</v>
      </c>
      <c r="AL29" s="853"/>
      <c r="AM29" s="853"/>
      <c r="AN29" s="853"/>
      <c r="AO29" s="853"/>
      <c r="AP29" s="853" t="s">
        <v>535</v>
      </c>
      <c r="AQ29" s="853"/>
      <c r="AR29" s="853"/>
      <c r="AS29" s="853"/>
      <c r="AT29" s="853"/>
      <c r="AU29" s="853" t="s">
        <v>535</v>
      </c>
      <c r="AV29" s="853"/>
      <c r="AW29" s="853"/>
      <c r="AX29" s="853"/>
      <c r="AY29" s="853"/>
      <c r="AZ29" s="854"/>
      <c r="BA29" s="855"/>
      <c r="BB29" s="855"/>
      <c r="BC29" s="855"/>
      <c r="BD29" s="856"/>
      <c r="BE29" s="850"/>
      <c r="BF29" s="850"/>
      <c r="BG29" s="850"/>
      <c r="BH29" s="850"/>
      <c r="BI29" s="851"/>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1210</v>
      </c>
      <c r="R30" s="779"/>
      <c r="S30" s="779"/>
      <c r="T30" s="779"/>
      <c r="U30" s="779"/>
      <c r="V30" s="779">
        <v>1192</v>
      </c>
      <c r="W30" s="779"/>
      <c r="X30" s="779"/>
      <c r="Y30" s="779"/>
      <c r="Z30" s="779"/>
      <c r="AA30" s="779">
        <v>18</v>
      </c>
      <c r="AB30" s="779"/>
      <c r="AC30" s="779"/>
      <c r="AD30" s="779"/>
      <c r="AE30" s="780"/>
      <c r="AF30" s="781">
        <v>18</v>
      </c>
      <c r="AG30" s="782"/>
      <c r="AH30" s="782"/>
      <c r="AI30" s="782"/>
      <c r="AJ30" s="783"/>
      <c r="AK30" s="852">
        <v>191</v>
      </c>
      <c r="AL30" s="853"/>
      <c r="AM30" s="853"/>
      <c r="AN30" s="853"/>
      <c r="AO30" s="853"/>
      <c r="AP30" s="853" t="s">
        <v>535</v>
      </c>
      <c r="AQ30" s="853"/>
      <c r="AR30" s="853"/>
      <c r="AS30" s="853"/>
      <c r="AT30" s="853"/>
      <c r="AU30" s="853" t="s">
        <v>535</v>
      </c>
      <c r="AV30" s="853"/>
      <c r="AW30" s="853"/>
      <c r="AX30" s="853"/>
      <c r="AY30" s="853"/>
      <c r="AZ30" s="854"/>
      <c r="BA30" s="855"/>
      <c r="BB30" s="855"/>
      <c r="BC30" s="855"/>
      <c r="BD30" s="856"/>
      <c r="BE30" s="850"/>
      <c r="BF30" s="850"/>
      <c r="BG30" s="850"/>
      <c r="BH30" s="850"/>
      <c r="BI30" s="851"/>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408</v>
      </c>
      <c r="R31" s="779"/>
      <c r="S31" s="779"/>
      <c r="T31" s="779"/>
      <c r="U31" s="779"/>
      <c r="V31" s="779">
        <v>373</v>
      </c>
      <c r="W31" s="779"/>
      <c r="X31" s="779"/>
      <c r="Y31" s="779"/>
      <c r="Z31" s="779"/>
      <c r="AA31" s="779">
        <v>35</v>
      </c>
      <c r="AB31" s="779"/>
      <c r="AC31" s="779"/>
      <c r="AD31" s="779"/>
      <c r="AE31" s="780"/>
      <c r="AF31" s="781">
        <v>159</v>
      </c>
      <c r="AG31" s="782"/>
      <c r="AH31" s="782"/>
      <c r="AI31" s="782"/>
      <c r="AJ31" s="783"/>
      <c r="AK31" s="852">
        <v>1</v>
      </c>
      <c r="AL31" s="853"/>
      <c r="AM31" s="853"/>
      <c r="AN31" s="853"/>
      <c r="AO31" s="853"/>
      <c r="AP31" s="853">
        <v>1744</v>
      </c>
      <c r="AQ31" s="853"/>
      <c r="AR31" s="853"/>
      <c r="AS31" s="853"/>
      <c r="AT31" s="853"/>
      <c r="AU31" s="853">
        <v>3</v>
      </c>
      <c r="AV31" s="853"/>
      <c r="AW31" s="853"/>
      <c r="AX31" s="853"/>
      <c r="AY31" s="853"/>
      <c r="AZ31" s="853" t="s">
        <v>535</v>
      </c>
      <c r="BA31" s="853"/>
      <c r="BB31" s="853"/>
      <c r="BC31" s="853"/>
      <c r="BD31" s="853"/>
      <c r="BE31" s="850" t="s">
        <v>385</v>
      </c>
      <c r="BF31" s="850"/>
      <c r="BG31" s="850"/>
      <c r="BH31" s="850"/>
      <c r="BI31" s="851"/>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1674</v>
      </c>
      <c r="R32" s="779"/>
      <c r="S32" s="779"/>
      <c r="T32" s="779"/>
      <c r="U32" s="779"/>
      <c r="V32" s="779">
        <v>1619</v>
      </c>
      <c r="W32" s="779"/>
      <c r="X32" s="779"/>
      <c r="Y32" s="779"/>
      <c r="Z32" s="779"/>
      <c r="AA32" s="779">
        <v>54</v>
      </c>
      <c r="AB32" s="779"/>
      <c r="AC32" s="779"/>
      <c r="AD32" s="779"/>
      <c r="AE32" s="780"/>
      <c r="AF32" s="781">
        <v>54</v>
      </c>
      <c r="AG32" s="782"/>
      <c r="AH32" s="782"/>
      <c r="AI32" s="782"/>
      <c r="AJ32" s="783"/>
      <c r="AK32" s="852">
        <v>331</v>
      </c>
      <c r="AL32" s="853"/>
      <c r="AM32" s="853"/>
      <c r="AN32" s="853"/>
      <c r="AO32" s="853"/>
      <c r="AP32" s="853">
        <v>5697</v>
      </c>
      <c r="AQ32" s="853"/>
      <c r="AR32" s="853"/>
      <c r="AS32" s="853"/>
      <c r="AT32" s="853"/>
      <c r="AU32" s="853">
        <v>2564</v>
      </c>
      <c r="AV32" s="853"/>
      <c r="AW32" s="853"/>
      <c r="AX32" s="853"/>
      <c r="AY32" s="853"/>
      <c r="AZ32" s="853" t="s">
        <v>535</v>
      </c>
      <c r="BA32" s="853"/>
      <c r="BB32" s="853"/>
      <c r="BC32" s="853"/>
      <c r="BD32" s="853"/>
      <c r="BE32" s="850" t="s">
        <v>387</v>
      </c>
      <c r="BF32" s="850"/>
      <c r="BG32" s="850"/>
      <c r="BH32" s="850"/>
      <c r="BI32" s="851"/>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144</v>
      </c>
      <c r="R33" s="779"/>
      <c r="S33" s="779"/>
      <c r="T33" s="779"/>
      <c r="U33" s="779"/>
      <c r="V33" s="779">
        <v>124</v>
      </c>
      <c r="W33" s="779"/>
      <c r="X33" s="779"/>
      <c r="Y33" s="779"/>
      <c r="Z33" s="779"/>
      <c r="AA33" s="779">
        <v>20</v>
      </c>
      <c r="AB33" s="779"/>
      <c r="AC33" s="779"/>
      <c r="AD33" s="779"/>
      <c r="AE33" s="780"/>
      <c r="AF33" s="781">
        <v>20</v>
      </c>
      <c r="AG33" s="782"/>
      <c r="AH33" s="782"/>
      <c r="AI33" s="782"/>
      <c r="AJ33" s="783"/>
      <c r="AK33" s="853" t="s">
        <v>542</v>
      </c>
      <c r="AL33" s="853"/>
      <c r="AM33" s="853"/>
      <c r="AN33" s="853"/>
      <c r="AO33" s="853"/>
      <c r="AP33" s="853" t="s">
        <v>535</v>
      </c>
      <c r="AQ33" s="853"/>
      <c r="AR33" s="853"/>
      <c r="AS33" s="853"/>
      <c r="AT33" s="853"/>
      <c r="AU33" s="853" t="s">
        <v>535</v>
      </c>
      <c r="AV33" s="853"/>
      <c r="AW33" s="853"/>
      <c r="AX33" s="853"/>
      <c r="AY33" s="853"/>
      <c r="AZ33" s="853" t="s">
        <v>535</v>
      </c>
      <c r="BA33" s="853"/>
      <c r="BB33" s="853"/>
      <c r="BC33" s="853"/>
      <c r="BD33" s="853"/>
      <c r="BE33" s="850" t="s">
        <v>387</v>
      </c>
      <c r="BF33" s="850"/>
      <c r="BG33" s="850"/>
      <c r="BH33" s="850"/>
      <c r="BI33" s="851"/>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2"/>
      <c r="AL34" s="853"/>
      <c r="AM34" s="853"/>
      <c r="AN34" s="853"/>
      <c r="AO34" s="853"/>
      <c r="AP34" s="853"/>
      <c r="AQ34" s="853"/>
      <c r="AR34" s="853"/>
      <c r="AS34" s="853"/>
      <c r="AT34" s="853"/>
      <c r="AU34" s="853"/>
      <c r="AV34" s="853"/>
      <c r="AW34" s="853"/>
      <c r="AX34" s="853"/>
      <c r="AY34" s="853"/>
      <c r="AZ34" s="857"/>
      <c r="BA34" s="857"/>
      <c r="BB34" s="857"/>
      <c r="BC34" s="857"/>
      <c r="BD34" s="857"/>
      <c r="BE34" s="850"/>
      <c r="BF34" s="850"/>
      <c r="BG34" s="850"/>
      <c r="BH34" s="850"/>
      <c r="BI34" s="851"/>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2"/>
      <c r="AL35" s="853"/>
      <c r="AM35" s="853"/>
      <c r="AN35" s="853"/>
      <c r="AO35" s="853"/>
      <c r="AP35" s="853"/>
      <c r="AQ35" s="853"/>
      <c r="AR35" s="853"/>
      <c r="AS35" s="853"/>
      <c r="AT35" s="853"/>
      <c r="AU35" s="853"/>
      <c r="AV35" s="853"/>
      <c r="AW35" s="853"/>
      <c r="AX35" s="853"/>
      <c r="AY35" s="853"/>
      <c r="AZ35" s="857"/>
      <c r="BA35" s="857"/>
      <c r="BB35" s="857"/>
      <c r="BC35" s="857"/>
      <c r="BD35" s="857"/>
      <c r="BE35" s="850"/>
      <c r="BF35" s="850"/>
      <c r="BG35" s="850"/>
      <c r="BH35" s="850"/>
      <c r="BI35" s="851"/>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2"/>
      <c r="AL36" s="853"/>
      <c r="AM36" s="853"/>
      <c r="AN36" s="853"/>
      <c r="AO36" s="853"/>
      <c r="AP36" s="853"/>
      <c r="AQ36" s="853"/>
      <c r="AR36" s="853"/>
      <c r="AS36" s="853"/>
      <c r="AT36" s="853"/>
      <c r="AU36" s="853"/>
      <c r="AV36" s="853"/>
      <c r="AW36" s="853"/>
      <c r="AX36" s="853"/>
      <c r="AY36" s="853"/>
      <c r="AZ36" s="857"/>
      <c r="BA36" s="857"/>
      <c r="BB36" s="857"/>
      <c r="BC36" s="857"/>
      <c r="BD36" s="857"/>
      <c r="BE36" s="850"/>
      <c r="BF36" s="850"/>
      <c r="BG36" s="850"/>
      <c r="BH36" s="850"/>
      <c r="BI36" s="851"/>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2"/>
      <c r="AL37" s="853"/>
      <c r="AM37" s="853"/>
      <c r="AN37" s="853"/>
      <c r="AO37" s="853"/>
      <c r="AP37" s="853"/>
      <c r="AQ37" s="853"/>
      <c r="AR37" s="853"/>
      <c r="AS37" s="853"/>
      <c r="AT37" s="853"/>
      <c r="AU37" s="853"/>
      <c r="AV37" s="853"/>
      <c r="AW37" s="853"/>
      <c r="AX37" s="853"/>
      <c r="AY37" s="853"/>
      <c r="AZ37" s="857"/>
      <c r="BA37" s="857"/>
      <c r="BB37" s="857"/>
      <c r="BC37" s="857"/>
      <c r="BD37" s="857"/>
      <c r="BE37" s="850"/>
      <c r="BF37" s="850"/>
      <c r="BG37" s="850"/>
      <c r="BH37" s="850"/>
      <c r="BI37" s="851"/>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2"/>
      <c r="AL38" s="853"/>
      <c r="AM38" s="853"/>
      <c r="AN38" s="853"/>
      <c r="AO38" s="853"/>
      <c r="AP38" s="853"/>
      <c r="AQ38" s="853"/>
      <c r="AR38" s="853"/>
      <c r="AS38" s="853"/>
      <c r="AT38" s="853"/>
      <c r="AU38" s="853"/>
      <c r="AV38" s="853"/>
      <c r="AW38" s="853"/>
      <c r="AX38" s="853"/>
      <c r="AY38" s="853"/>
      <c r="AZ38" s="857"/>
      <c r="BA38" s="857"/>
      <c r="BB38" s="857"/>
      <c r="BC38" s="857"/>
      <c r="BD38" s="857"/>
      <c r="BE38" s="850"/>
      <c r="BF38" s="850"/>
      <c r="BG38" s="850"/>
      <c r="BH38" s="850"/>
      <c r="BI38" s="851"/>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2"/>
      <c r="AL39" s="853"/>
      <c r="AM39" s="853"/>
      <c r="AN39" s="853"/>
      <c r="AO39" s="853"/>
      <c r="AP39" s="853"/>
      <c r="AQ39" s="853"/>
      <c r="AR39" s="853"/>
      <c r="AS39" s="853"/>
      <c r="AT39" s="853"/>
      <c r="AU39" s="853"/>
      <c r="AV39" s="853"/>
      <c r="AW39" s="853"/>
      <c r="AX39" s="853"/>
      <c r="AY39" s="853"/>
      <c r="AZ39" s="857"/>
      <c r="BA39" s="857"/>
      <c r="BB39" s="857"/>
      <c r="BC39" s="857"/>
      <c r="BD39" s="857"/>
      <c r="BE39" s="850"/>
      <c r="BF39" s="850"/>
      <c r="BG39" s="850"/>
      <c r="BH39" s="850"/>
      <c r="BI39" s="851"/>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2"/>
      <c r="AL40" s="853"/>
      <c r="AM40" s="853"/>
      <c r="AN40" s="853"/>
      <c r="AO40" s="853"/>
      <c r="AP40" s="853"/>
      <c r="AQ40" s="853"/>
      <c r="AR40" s="853"/>
      <c r="AS40" s="853"/>
      <c r="AT40" s="853"/>
      <c r="AU40" s="853"/>
      <c r="AV40" s="853"/>
      <c r="AW40" s="853"/>
      <c r="AX40" s="853"/>
      <c r="AY40" s="853"/>
      <c r="AZ40" s="857"/>
      <c r="BA40" s="857"/>
      <c r="BB40" s="857"/>
      <c r="BC40" s="857"/>
      <c r="BD40" s="857"/>
      <c r="BE40" s="850"/>
      <c r="BF40" s="850"/>
      <c r="BG40" s="850"/>
      <c r="BH40" s="850"/>
      <c r="BI40" s="851"/>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2"/>
      <c r="AL41" s="853"/>
      <c r="AM41" s="853"/>
      <c r="AN41" s="853"/>
      <c r="AO41" s="853"/>
      <c r="AP41" s="853"/>
      <c r="AQ41" s="853"/>
      <c r="AR41" s="853"/>
      <c r="AS41" s="853"/>
      <c r="AT41" s="853"/>
      <c r="AU41" s="853"/>
      <c r="AV41" s="853"/>
      <c r="AW41" s="853"/>
      <c r="AX41" s="853"/>
      <c r="AY41" s="853"/>
      <c r="AZ41" s="857"/>
      <c r="BA41" s="857"/>
      <c r="BB41" s="857"/>
      <c r="BC41" s="857"/>
      <c r="BD41" s="857"/>
      <c r="BE41" s="850"/>
      <c r="BF41" s="850"/>
      <c r="BG41" s="850"/>
      <c r="BH41" s="850"/>
      <c r="BI41" s="851"/>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2"/>
      <c r="AL42" s="853"/>
      <c r="AM42" s="853"/>
      <c r="AN42" s="853"/>
      <c r="AO42" s="853"/>
      <c r="AP42" s="853"/>
      <c r="AQ42" s="853"/>
      <c r="AR42" s="853"/>
      <c r="AS42" s="853"/>
      <c r="AT42" s="853"/>
      <c r="AU42" s="853"/>
      <c r="AV42" s="853"/>
      <c r="AW42" s="853"/>
      <c r="AX42" s="853"/>
      <c r="AY42" s="853"/>
      <c r="AZ42" s="857"/>
      <c r="BA42" s="857"/>
      <c r="BB42" s="857"/>
      <c r="BC42" s="857"/>
      <c r="BD42" s="857"/>
      <c r="BE42" s="850"/>
      <c r="BF42" s="850"/>
      <c r="BG42" s="850"/>
      <c r="BH42" s="850"/>
      <c r="BI42" s="851"/>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2"/>
      <c r="AL43" s="853"/>
      <c r="AM43" s="853"/>
      <c r="AN43" s="853"/>
      <c r="AO43" s="853"/>
      <c r="AP43" s="853"/>
      <c r="AQ43" s="853"/>
      <c r="AR43" s="853"/>
      <c r="AS43" s="853"/>
      <c r="AT43" s="853"/>
      <c r="AU43" s="853"/>
      <c r="AV43" s="853"/>
      <c r="AW43" s="853"/>
      <c r="AX43" s="853"/>
      <c r="AY43" s="853"/>
      <c r="AZ43" s="857"/>
      <c r="BA43" s="857"/>
      <c r="BB43" s="857"/>
      <c r="BC43" s="857"/>
      <c r="BD43" s="857"/>
      <c r="BE43" s="850"/>
      <c r="BF43" s="850"/>
      <c r="BG43" s="850"/>
      <c r="BH43" s="850"/>
      <c r="BI43" s="851"/>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2"/>
      <c r="AL44" s="853"/>
      <c r="AM44" s="853"/>
      <c r="AN44" s="853"/>
      <c r="AO44" s="853"/>
      <c r="AP44" s="853"/>
      <c r="AQ44" s="853"/>
      <c r="AR44" s="853"/>
      <c r="AS44" s="853"/>
      <c r="AT44" s="853"/>
      <c r="AU44" s="853"/>
      <c r="AV44" s="853"/>
      <c r="AW44" s="853"/>
      <c r="AX44" s="853"/>
      <c r="AY44" s="853"/>
      <c r="AZ44" s="857"/>
      <c r="BA44" s="857"/>
      <c r="BB44" s="857"/>
      <c r="BC44" s="857"/>
      <c r="BD44" s="857"/>
      <c r="BE44" s="850"/>
      <c r="BF44" s="850"/>
      <c r="BG44" s="850"/>
      <c r="BH44" s="850"/>
      <c r="BI44" s="851"/>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2"/>
      <c r="AL45" s="853"/>
      <c r="AM45" s="853"/>
      <c r="AN45" s="853"/>
      <c r="AO45" s="853"/>
      <c r="AP45" s="853"/>
      <c r="AQ45" s="853"/>
      <c r="AR45" s="853"/>
      <c r="AS45" s="853"/>
      <c r="AT45" s="853"/>
      <c r="AU45" s="853"/>
      <c r="AV45" s="853"/>
      <c r="AW45" s="853"/>
      <c r="AX45" s="853"/>
      <c r="AY45" s="853"/>
      <c r="AZ45" s="857"/>
      <c r="BA45" s="857"/>
      <c r="BB45" s="857"/>
      <c r="BC45" s="857"/>
      <c r="BD45" s="857"/>
      <c r="BE45" s="850"/>
      <c r="BF45" s="850"/>
      <c r="BG45" s="850"/>
      <c r="BH45" s="850"/>
      <c r="BI45" s="851"/>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2"/>
      <c r="AL46" s="853"/>
      <c r="AM46" s="853"/>
      <c r="AN46" s="853"/>
      <c r="AO46" s="853"/>
      <c r="AP46" s="853"/>
      <c r="AQ46" s="853"/>
      <c r="AR46" s="853"/>
      <c r="AS46" s="853"/>
      <c r="AT46" s="853"/>
      <c r="AU46" s="853"/>
      <c r="AV46" s="853"/>
      <c r="AW46" s="853"/>
      <c r="AX46" s="853"/>
      <c r="AY46" s="853"/>
      <c r="AZ46" s="857"/>
      <c r="BA46" s="857"/>
      <c r="BB46" s="857"/>
      <c r="BC46" s="857"/>
      <c r="BD46" s="857"/>
      <c r="BE46" s="850"/>
      <c r="BF46" s="850"/>
      <c r="BG46" s="850"/>
      <c r="BH46" s="850"/>
      <c r="BI46" s="851"/>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2"/>
      <c r="AL47" s="853"/>
      <c r="AM47" s="853"/>
      <c r="AN47" s="853"/>
      <c r="AO47" s="853"/>
      <c r="AP47" s="853"/>
      <c r="AQ47" s="853"/>
      <c r="AR47" s="853"/>
      <c r="AS47" s="853"/>
      <c r="AT47" s="853"/>
      <c r="AU47" s="853"/>
      <c r="AV47" s="853"/>
      <c r="AW47" s="853"/>
      <c r="AX47" s="853"/>
      <c r="AY47" s="853"/>
      <c r="AZ47" s="857"/>
      <c r="BA47" s="857"/>
      <c r="BB47" s="857"/>
      <c r="BC47" s="857"/>
      <c r="BD47" s="857"/>
      <c r="BE47" s="850"/>
      <c r="BF47" s="850"/>
      <c r="BG47" s="850"/>
      <c r="BH47" s="850"/>
      <c r="BI47" s="851"/>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2"/>
      <c r="AL48" s="853"/>
      <c r="AM48" s="853"/>
      <c r="AN48" s="853"/>
      <c r="AO48" s="853"/>
      <c r="AP48" s="853"/>
      <c r="AQ48" s="853"/>
      <c r="AR48" s="853"/>
      <c r="AS48" s="853"/>
      <c r="AT48" s="853"/>
      <c r="AU48" s="853"/>
      <c r="AV48" s="853"/>
      <c r="AW48" s="853"/>
      <c r="AX48" s="853"/>
      <c r="AY48" s="853"/>
      <c r="AZ48" s="857"/>
      <c r="BA48" s="857"/>
      <c r="BB48" s="857"/>
      <c r="BC48" s="857"/>
      <c r="BD48" s="857"/>
      <c r="BE48" s="850"/>
      <c r="BF48" s="850"/>
      <c r="BG48" s="850"/>
      <c r="BH48" s="850"/>
      <c r="BI48" s="851"/>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2"/>
      <c r="AL49" s="853"/>
      <c r="AM49" s="853"/>
      <c r="AN49" s="853"/>
      <c r="AO49" s="853"/>
      <c r="AP49" s="853"/>
      <c r="AQ49" s="853"/>
      <c r="AR49" s="853"/>
      <c r="AS49" s="853"/>
      <c r="AT49" s="853"/>
      <c r="AU49" s="853"/>
      <c r="AV49" s="853"/>
      <c r="AW49" s="853"/>
      <c r="AX49" s="853"/>
      <c r="AY49" s="853"/>
      <c r="AZ49" s="857"/>
      <c r="BA49" s="857"/>
      <c r="BB49" s="857"/>
      <c r="BC49" s="857"/>
      <c r="BD49" s="857"/>
      <c r="BE49" s="850"/>
      <c r="BF49" s="850"/>
      <c r="BG49" s="850"/>
      <c r="BH49" s="850"/>
      <c r="BI49" s="851"/>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1"/>
      <c r="AG50" s="782"/>
      <c r="AH50" s="782"/>
      <c r="AI50" s="782"/>
      <c r="AJ50" s="783"/>
      <c r="AK50" s="861"/>
      <c r="AL50" s="859"/>
      <c r="AM50" s="859"/>
      <c r="AN50" s="859"/>
      <c r="AO50" s="859"/>
      <c r="AP50" s="859"/>
      <c r="AQ50" s="859"/>
      <c r="AR50" s="859"/>
      <c r="AS50" s="859"/>
      <c r="AT50" s="859"/>
      <c r="AU50" s="859"/>
      <c r="AV50" s="859"/>
      <c r="AW50" s="859"/>
      <c r="AX50" s="859"/>
      <c r="AY50" s="859"/>
      <c r="AZ50" s="862"/>
      <c r="BA50" s="862"/>
      <c r="BB50" s="862"/>
      <c r="BC50" s="862"/>
      <c r="BD50" s="862"/>
      <c r="BE50" s="850"/>
      <c r="BF50" s="850"/>
      <c r="BG50" s="850"/>
      <c r="BH50" s="850"/>
      <c r="BI50" s="851"/>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1"/>
      <c r="AG51" s="782"/>
      <c r="AH51" s="782"/>
      <c r="AI51" s="782"/>
      <c r="AJ51" s="783"/>
      <c r="AK51" s="861"/>
      <c r="AL51" s="859"/>
      <c r="AM51" s="859"/>
      <c r="AN51" s="859"/>
      <c r="AO51" s="859"/>
      <c r="AP51" s="859"/>
      <c r="AQ51" s="859"/>
      <c r="AR51" s="859"/>
      <c r="AS51" s="859"/>
      <c r="AT51" s="859"/>
      <c r="AU51" s="859"/>
      <c r="AV51" s="859"/>
      <c r="AW51" s="859"/>
      <c r="AX51" s="859"/>
      <c r="AY51" s="859"/>
      <c r="AZ51" s="862"/>
      <c r="BA51" s="862"/>
      <c r="BB51" s="862"/>
      <c r="BC51" s="862"/>
      <c r="BD51" s="862"/>
      <c r="BE51" s="850"/>
      <c r="BF51" s="850"/>
      <c r="BG51" s="850"/>
      <c r="BH51" s="850"/>
      <c r="BI51" s="851"/>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1"/>
      <c r="AG52" s="782"/>
      <c r="AH52" s="782"/>
      <c r="AI52" s="782"/>
      <c r="AJ52" s="783"/>
      <c r="AK52" s="861"/>
      <c r="AL52" s="859"/>
      <c r="AM52" s="859"/>
      <c r="AN52" s="859"/>
      <c r="AO52" s="859"/>
      <c r="AP52" s="859"/>
      <c r="AQ52" s="859"/>
      <c r="AR52" s="859"/>
      <c r="AS52" s="859"/>
      <c r="AT52" s="859"/>
      <c r="AU52" s="859"/>
      <c r="AV52" s="859"/>
      <c r="AW52" s="859"/>
      <c r="AX52" s="859"/>
      <c r="AY52" s="859"/>
      <c r="AZ52" s="862"/>
      <c r="BA52" s="862"/>
      <c r="BB52" s="862"/>
      <c r="BC52" s="862"/>
      <c r="BD52" s="862"/>
      <c r="BE52" s="850"/>
      <c r="BF52" s="850"/>
      <c r="BG52" s="850"/>
      <c r="BH52" s="850"/>
      <c r="BI52" s="851"/>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1"/>
      <c r="AG53" s="782"/>
      <c r="AH53" s="782"/>
      <c r="AI53" s="782"/>
      <c r="AJ53" s="783"/>
      <c r="AK53" s="861"/>
      <c r="AL53" s="859"/>
      <c r="AM53" s="859"/>
      <c r="AN53" s="859"/>
      <c r="AO53" s="859"/>
      <c r="AP53" s="859"/>
      <c r="AQ53" s="859"/>
      <c r="AR53" s="859"/>
      <c r="AS53" s="859"/>
      <c r="AT53" s="859"/>
      <c r="AU53" s="859"/>
      <c r="AV53" s="859"/>
      <c r="AW53" s="859"/>
      <c r="AX53" s="859"/>
      <c r="AY53" s="859"/>
      <c r="AZ53" s="862"/>
      <c r="BA53" s="862"/>
      <c r="BB53" s="862"/>
      <c r="BC53" s="862"/>
      <c r="BD53" s="862"/>
      <c r="BE53" s="850"/>
      <c r="BF53" s="850"/>
      <c r="BG53" s="850"/>
      <c r="BH53" s="850"/>
      <c r="BI53" s="851"/>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1"/>
      <c r="AG54" s="782"/>
      <c r="AH54" s="782"/>
      <c r="AI54" s="782"/>
      <c r="AJ54" s="783"/>
      <c r="AK54" s="861"/>
      <c r="AL54" s="859"/>
      <c r="AM54" s="859"/>
      <c r="AN54" s="859"/>
      <c r="AO54" s="859"/>
      <c r="AP54" s="859"/>
      <c r="AQ54" s="859"/>
      <c r="AR54" s="859"/>
      <c r="AS54" s="859"/>
      <c r="AT54" s="859"/>
      <c r="AU54" s="859"/>
      <c r="AV54" s="859"/>
      <c r="AW54" s="859"/>
      <c r="AX54" s="859"/>
      <c r="AY54" s="859"/>
      <c r="AZ54" s="862"/>
      <c r="BA54" s="862"/>
      <c r="BB54" s="862"/>
      <c r="BC54" s="862"/>
      <c r="BD54" s="862"/>
      <c r="BE54" s="850"/>
      <c r="BF54" s="850"/>
      <c r="BG54" s="850"/>
      <c r="BH54" s="850"/>
      <c r="BI54" s="851"/>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1"/>
      <c r="AG55" s="782"/>
      <c r="AH55" s="782"/>
      <c r="AI55" s="782"/>
      <c r="AJ55" s="783"/>
      <c r="AK55" s="861"/>
      <c r="AL55" s="859"/>
      <c r="AM55" s="859"/>
      <c r="AN55" s="859"/>
      <c r="AO55" s="859"/>
      <c r="AP55" s="859"/>
      <c r="AQ55" s="859"/>
      <c r="AR55" s="859"/>
      <c r="AS55" s="859"/>
      <c r="AT55" s="859"/>
      <c r="AU55" s="859"/>
      <c r="AV55" s="859"/>
      <c r="AW55" s="859"/>
      <c r="AX55" s="859"/>
      <c r="AY55" s="859"/>
      <c r="AZ55" s="862"/>
      <c r="BA55" s="862"/>
      <c r="BB55" s="862"/>
      <c r="BC55" s="862"/>
      <c r="BD55" s="862"/>
      <c r="BE55" s="850"/>
      <c r="BF55" s="850"/>
      <c r="BG55" s="850"/>
      <c r="BH55" s="850"/>
      <c r="BI55" s="851"/>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1"/>
      <c r="AG56" s="782"/>
      <c r="AH56" s="782"/>
      <c r="AI56" s="782"/>
      <c r="AJ56" s="783"/>
      <c r="AK56" s="861"/>
      <c r="AL56" s="859"/>
      <c r="AM56" s="859"/>
      <c r="AN56" s="859"/>
      <c r="AO56" s="859"/>
      <c r="AP56" s="859"/>
      <c r="AQ56" s="859"/>
      <c r="AR56" s="859"/>
      <c r="AS56" s="859"/>
      <c r="AT56" s="859"/>
      <c r="AU56" s="859"/>
      <c r="AV56" s="859"/>
      <c r="AW56" s="859"/>
      <c r="AX56" s="859"/>
      <c r="AY56" s="859"/>
      <c r="AZ56" s="862"/>
      <c r="BA56" s="862"/>
      <c r="BB56" s="862"/>
      <c r="BC56" s="862"/>
      <c r="BD56" s="862"/>
      <c r="BE56" s="850"/>
      <c r="BF56" s="850"/>
      <c r="BG56" s="850"/>
      <c r="BH56" s="850"/>
      <c r="BI56" s="851"/>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1"/>
      <c r="AG57" s="782"/>
      <c r="AH57" s="782"/>
      <c r="AI57" s="782"/>
      <c r="AJ57" s="783"/>
      <c r="AK57" s="861"/>
      <c r="AL57" s="859"/>
      <c r="AM57" s="859"/>
      <c r="AN57" s="859"/>
      <c r="AO57" s="859"/>
      <c r="AP57" s="859"/>
      <c r="AQ57" s="859"/>
      <c r="AR57" s="859"/>
      <c r="AS57" s="859"/>
      <c r="AT57" s="859"/>
      <c r="AU57" s="859"/>
      <c r="AV57" s="859"/>
      <c r="AW57" s="859"/>
      <c r="AX57" s="859"/>
      <c r="AY57" s="859"/>
      <c r="AZ57" s="862"/>
      <c r="BA57" s="862"/>
      <c r="BB57" s="862"/>
      <c r="BC57" s="862"/>
      <c r="BD57" s="862"/>
      <c r="BE57" s="850"/>
      <c r="BF57" s="850"/>
      <c r="BG57" s="850"/>
      <c r="BH57" s="850"/>
      <c r="BI57" s="851"/>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1"/>
      <c r="AG58" s="782"/>
      <c r="AH58" s="782"/>
      <c r="AI58" s="782"/>
      <c r="AJ58" s="783"/>
      <c r="AK58" s="861"/>
      <c r="AL58" s="859"/>
      <c r="AM58" s="859"/>
      <c r="AN58" s="859"/>
      <c r="AO58" s="859"/>
      <c r="AP58" s="859"/>
      <c r="AQ58" s="859"/>
      <c r="AR58" s="859"/>
      <c r="AS58" s="859"/>
      <c r="AT58" s="859"/>
      <c r="AU58" s="859"/>
      <c r="AV58" s="859"/>
      <c r="AW58" s="859"/>
      <c r="AX58" s="859"/>
      <c r="AY58" s="859"/>
      <c r="AZ58" s="862"/>
      <c r="BA58" s="862"/>
      <c r="BB58" s="862"/>
      <c r="BC58" s="862"/>
      <c r="BD58" s="862"/>
      <c r="BE58" s="850"/>
      <c r="BF58" s="850"/>
      <c r="BG58" s="850"/>
      <c r="BH58" s="850"/>
      <c r="BI58" s="851"/>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1"/>
      <c r="AG59" s="782"/>
      <c r="AH59" s="782"/>
      <c r="AI59" s="782"/>
      <c r="AJ59" s="783"/>
      <c r="AK59" s="861"/>
      <c r="AL59" s="859"/>
      <c r="AM59" s="859"/>
      <c r="AN59" s="859"/>
      <c r="AO59" s="859"/>
      <c r="AP59" s="859"/>
      <c r="AQ59" s="859"/>
      <c r="AR59" s="859"/>
      <c r="AS59" s="859"/>
      <c r="AT59" s="859"/>
      <c r="AU59" s="859"/>
      <c r="AV59" s="859"/>
      <c r="AW59" s="859"/>
      <c r="AX59" s="859"/>
      <c r="AY59" s="859"/>
      <c r="AZ59" s="862"/>
      <c r="BA59" s="862"/>
      <c r="BB59" s="862"/>
      <c r="BC59" s="862"/>
      <c r="BD59" s="862"/>
      <c r="BE59" s="850"/>
      <c r="BF59" s="850"/>
      <c r="BG59" s="850"/>
      <c r="BH59" s="850"/>
      <c r="BI59" s="851"/>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1"/>
      <c r="AG60" s="782"/>
      <c r="AH60" s="782"/>
      <c r="AI60" s="782"/>
      <c r="AJ60" s="783"/>
      <c r="AK60" s="861"/>
      <c r="AL60" s="859"/>
      <c r="AM60" s="859"/>
      <c r="AN60" s="859"/>
      <c r="AO60" s="859"/>
      <c r="AP60" s="859"/>
      <c r="AQ60" s="859"/>
      <c r="AR60" s="859"/>
      <c r="AS60" s="859"/>
      <c r="AT60" s="859"/>
      <c r="AU60" s="859"/>
      <c r="AV60" s="859"/>
      <c r="AW60" s="859"/>
      <c r="AX60" s="859"/>
      <c r="AY60" s="859"/>
      <c r="AZ60" s="862"/>
      <c r="BA60" s="862"/>
      <c r="BB60" s="862"/>
      <c r="BC60" s="862"/>
      <c r="BD60" s="862"/>
      <c r="BE60" s="850"/>
      <c r="BF60" s="850"/>
      <c r="BG60" s="850"/>
      <c r="BH60" s="850"/>
      <c r="BI60" s="851"/>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1"/>
      <c r="AG61" s="782"/>
      <c r="AH61" s="782"/>
      <c r="AI61" s="782"/>
      <c r="AJ61" s="783"/>
      <c r="AK61" s="861"/>
      <c r="AL61" s="859"/>
      <c r="AM61" s="859"/>
      <c r="AN61" s="859"/>
      <c r="AO61" s="859"/>
      <c r="AP61" s="859"/>
      <c r="AQ61" s="859"/>
      <c r="AR61" s="859"/>
      <c r="AS61" s="859"/>
      <c r="AT61" s="859"/>
      <c r="AU61" s="859"/>
      <c r="AV61" s="859"/>
      <c r="AW61" s="859"/>
      <c r="AX61" s="859"/>
      <c r="AY61" s="859"/>
      <c r="AZ61" s="862"/>
      <c r="BA61" s="862"/>
      <c r="BB61" s="862"/>
      <c r="BC61" s="862"/>
      <c r="BD61" s="862"/>
      <c r="BE61" s="850"/>
      <c r="BF61" s="850"/>
      <c r="BG61" s="850"/>
      <c r="BH61" s="850"/>
      <c r="BI61" s="851"/>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1"/>
      <c r="AG62" s="782"/>
      <c r="AH62" s="782"/>
      <c r="AI62" s="782"/>
      <c r="AJ62" s="783"/>
      <c r="AK62" s="861"/>
      <c r="AL62" s="859"/>
      <c r="AM62" s="859"/>
      <c r="AN62" s="859"/>
      <c r="AO62" s="859"/>
      <c r="AP62" s="859"/>
      <c r="AQ62" s="859"/>
      <c r="AR62" s="859"/>
      <c r="AS62" s="859"/>
      <c r="AT62" s="859"/>
      <c r="AU62" s="859"/>
      <c r="AV62" s="859"/>
      <c r="AW62" s="859"/>
      <c r="AX62" s="859"/>
      <c r="AY62" s="859"/>
      <c r="AZ62" s="862"/>
      <c r="BA62" s="862"/>
      <c r="BB62" s="862"/>
      <c r="BC62" s="862"/>
      <c r="BD62" s="862"/>
      <c r="BE62" s="850"/>
      <c r="BF62" s="850"/>
      <c r="BG62" s="850"/>
      <c r="BH62" s="850"/>
      <c r="BI62" s="851"/>
      <c r="BJ62" s="870"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63"/>
      <c r="R63" s="864"/>
      <c r="S63" s="864"/>
      <c r="T63" s="864"/>
      <c r="U63" s="864"/>
      <c r="V63" s="864"/>
      <c r="W63" s="864"/>
      <c r="X63" s="864"/>
      <c r="Y63" s="864"/>
      <c r="Z63" s="864"/>
      <c r="AA63" s="864"/>
      <c r="AB63" s="864"/>
      <c r="AC63" s="864"/>
      <c r="AD63" s="864"/>
      <c r="AE63" s="865"/>
      <c r="AF63" s="866">
        <v>373</v>
      </c>
      <c r="AG63" s="867"/>
      <c r="AH63" s="867"/>
      <c r="AI63" s="867"/>
      <c r="AJ63" s="868"/>
      <c r="AK63" s="869"/>
      <c r="AL63" s="864"/>
      <c r="AM63" s="864"/>
      <c r="AN63" s="864"/>
      <c r="AO63" s="864"/>
      <c r="AP63" s="867">
        <v>7441</v>
      </c>
      <c r="AQ63" s="867"/>
      <c r="AR63" s="867"/>
      <c r="AS63" s="867"/>
      <c r="AT63" s="867"/>
      <c r="AU63" s="867">
        <v>2567</v>
      </c>
      <c r="AV63" s="867"/>
      <c r="AW63" s="867"/>
      <c r="AX63" s="867"/>
      <c r="AY63" s="867"/>
      <c r="AZ63" s="871"/>
      <c r="BA63" s="871"/>
      <c r="BB63" s="871"/>
      <c r="BC63" s="871"/>
      <c r="BD63" s="871"/>
      <c r="BE63" s="872"/>
      <c r="BF63" s="872"/>
      <c r="BG63" s="872"/>
      <c r="BH63" s="872"/>
      <c r="BI63" s="873"/>
      <c r="BJ63" s="874" t="s">
        <v>112</v>
      </c>
      <c r="BK63" s="875"/>
      <c r="BL63" s="875"/>
      <c r="BM63" s="875"/>
      <c r="BN63" s="876"/>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7" t="s">
        <v>376</v>
      </c>
      <c r="AG66" s="833"/>
      <c r="AH66" s="833"/>
      <c r="AI66" s="833"/>
      <c r="AJ66" s="878"/>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9"/>
      <c r="AG67" s="836"/>
      <c r="AH67" s="836"/>
      <c r="AI67" s="836"/>
      <c r="AJ67" s="880"/>
      <c r="AK67" s="881"/>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x14ac:dyDescent="0.15">
      <c r="A68" s="211">
        <v>1</v>
      </c>
      <c r="B68" s="894" t="s">
        <v>536</v>
      </c>
      <c r="C68" s="895"/>
      <c r="D68" s="895"/>
      <c r="E68" s="895"/>
      <c r="F68" s="895"/>
      <c r="G68" s="895"/>
      <c r="H68" s="895"/>
      <c r="I68" s="895"/>
      <c r="J68" s="895"/>
      <c r="K68" s="895"/>
      <c r="L68" s="895"/>
      <c r="M68" s="895"/>
      <c r="N68" s="895"/>
      <c r="O68" s="895"/>
      <c r="P68" s="896"/>
      <c r="Q68" s="897">
        <v>9</v>
      </c>
      <c r="R68" s="891"/>
      <c r="S68" s="891"/>
      <c r="T68" s="891"/>
      <c r="U68" s="891"/>
      <c r="V68" s="891">
        <v>7</v>
      </c>
      <c r="W68" s="891"/>
      <c r="X68" s="891"/>
      <c r="Y68" s="891"/>
      <c r="Z68" s="891"/>
      <c r="AA68" s="891">
        <v>2</v>
      </c>
      <c r="AB68" s="891"/>
      <c r="AC68" s="891"/>
      <c r="AD68" s="891"/>
      <c r="AE68" s="891"/>
      <c r="AF68" s="891">
        <v>2</v>
      </c>
      <c r="AG68" s="891"/>
      <c r="AH68" s="891"/>
      <c r="AI68" s="891"/>
      <c r="AJ68" s="891"/>
      <c r="AK68" s="891" t="s">
        <v>535</v>
      </c>
      <c r="AL68" s="891"/>
      <c r="AM68" s="891"/>
      <c r="AN68" s="891"/>
      <c r="AO68" s="891"/>
      <c r="AP68" s="891" t="s">
        <v>535</v>
      </c>
      <c r="AQ68" s="891"/>
      <c r="AR68" s="891"/>
      <c r="AS68" s="891"/>
      <c r="AT68" s="891"/>
      <c r="AU68" s="891" t="s">
        <v>535</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x14ac:dyDescent="0.15">
      <c r="A69" s="214">
        <v>2</v>
      </c>
      <c r="B69" s="898" t="s">
        <v>537</v>
      </c>
      <c r="C69" s="899"/>
      <c r="D69" s="899"/>
      <c r="E69" s="899"/>
      <c r="F69" s="899"/>
      <c r="G69" s="899"/>
      <c r="H69" s="899"/>
      <c r="I69" s="899"/>
      <c r="J69" s="899"/>
      <c r="K69" s="899"/>
      <c r="L69" s="899"/>
      <c r="M69" s="899"/>
      <c r="N69" s="899"/>
      <c r="O69" s="899"/>
      <c r="P69" s="900"/>
      <c r="Q69" s="901">
        <v>8</v>
      </c>
      <c r="R69" s="853"/>
      <c r="S69" s="853"/>
      <c r="T69" s="853"/>
      <c r="U69" s="853"/>
      <c r="V69" s="853">
        <v>1</v>
      </c>
      <c r="W69" s="853"/>
      <c r="X69" s="853"/>
      <c r="Y69" s="853"/>
      <c r="Z69" s="853"/>
      <c r="AA69" s="853">
        <v>7</v>
      </c>
      <c r="AB69" s="853"/>
      <c r="AC69" s="853"/>
      <c r="AD69" s="853"/>
      <c r="AE69" s="853"/>
      <c r="AF69" s="853">
        <v>7</v>
      </c>
      <c r="AG69" s="853"/>
      <c r="AH69" s="853"/>
      <c r="AI69" s="853"/>
      <c r="AJ69" s="853"/>
      <c r="AK69" s="853" t="s">
        <v>535</v>
      </c>
      <c r="AL69" s="853"/>
      <c r="AM69" s="853"/>
      <c r="AN69" s="853"/>
      <c r="AO69" s="853"/>
      <c r="AP69" s="853" t="s">
        <v>535</v>
      </c>
      <c r="AQ69" s="853"/>
      <c r="AR69" s="853"/>
      <c r="AS69" s="853"/>
      <c r="AT69" s="853"/>
      <c r="AU69" s="853" t="s">
        <v>535</v>
      </c>
      <c r="AV69" s="853"/>
      <c r="AW69" s="853"/>
      <c r="AX69" s="853"/>
      <c r="AY69" s="853"/>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x14ac:dyDescent="0.15">
      <c r="A70" s="214">
        <v>3</v>
      </c>
      <c r="B70" s="898" t="s">
        <v>538</v>
      </c>
      <c r="C70" s="899"/>
      <c r="D70" s="899"/>
      <c r="E70" s="899"/>
      <c r="F70" s="899"/>
      <c r="G70" s="899"/>
      <c r="H70" s="899"/>
      <c r="I70" s="899"/>
      <c r="J70" s="899"/>
      <c r="K70" s="899"/>
      <c r="L70" s="899"/>
      <c r="M70" s="899"/>
      <c r="N70" s="899"/>
      <c r="O70" s="899"/>
      <c r="P70" s="900"/>
      <c r="Q70" s="901">
        <v>4031</v>
      </c>
      <c r="R70" s="853"/>
      <c r="S70" s="853"/>
      <c r="T70" s="853"/>
      <c r="U70" s="853"/>
      <c r="V70" s="853">
        <v>3928</v>
      </c>
      <c r="W70" s="853"/>
      <c r="X70" s="853"/>
      <c r="Y70" s="853"/>
      <c r="Z70" s="853"/>
      <c r="AA70" s="853">
        <v>103</v>
      </c>
      <c r="AB70" s="853"/>
      <c r="AC70" s="853"/>
      <c r="AD70" s="853"/>
      <c r="AE70" s="853"/>
      <c r="AF70" s="853">
        <v>103</v>
      </c>
      <c r="AG70" s="853"/>
      <c r="AH70" s="853"/>
      <c r="AI70" s="853"/>
      <c r="AJ70" s="853"/>
      <c r="AK70" s="853" t="s">
        <v>535</v>
      </c>
      <c r="AL70" s="853"/>
      <c r="AM70" s="853"/>
      <c r="AN70" s="853"/>
      <c r="AO70" s="853"/>
      <c r="AP70" s="853" t="s">
        <v>535</v>
      </c>
      <c r="AQ70" s="853"/>
      <c r="AR70" s="853"/>
      <c r="AS70" s="853"/>
      <c r="AT70" s="853"/>
      <c r="AU70" s="853" t="s">
        <v>535</v>
      </c>
      <c r="AV70" s="853"/>
      <c r="AW70" s="853"/>
      <c r="AX70" s="853"/>
      <c r="AY70" s="853"/>
      <c r="AZ70" s="902"/>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x14ac:dyDescent="0.15">
      <c r="A71" s="214">
        <v>4</v>
      </c>
      <c r="B71" s="898" t="s">
        <v>539</v>
      </c>
      <c r="C71" s="899"/>
      <c r="D71" s="899"/>
      <c r="E71" s="899"/>
      <c r="F71" s="899"/>
      <c r="G71" s="899"/>
      <c r="H71" s="899"/>
      <c r="I71" s="899"/>
      <c r="J71" s="899"/>
      <c r="K71" s="899"/>
      <c r="L71" s="899"/>
      <c r="M71" s="899"/>
      <c r="N71" s="899"/>
      <c r="O71" s="899"/>
      <c r="P71" s="900"/>
      <c r="Q71" s="901">
        <v>3104</v>
      </c>
      <c r="R71" s="853"/>
      <c r="S71" s="853"/>
      <c r="T71" s="853"/>
      <c r="U71" s="853"/>
      <c r="V71" s="853">
        <v>2681</v>
      </c>
      <c r="W71" s="853"/>
      <c r="X71" s="853"/>
      <c r="Y71" s="853"/>
      <c r="Z71" s="853"/>
      <c r="AA71" s="853">
        <v>423</v>
      </c>
      <c r="AB71" s="853"/>
      <c r="AC71" s="853"/>
      <c r="AD71" s="853"/>
      <c r="AE71" s="853"/>
      <c r="AF71" s="853">
        <v>423</v>
      </c>
      <c r="AG71" s="853"/>
      <c r="AH71" s="853"/>
      <c r="AI71" s="853"/>
      <c r="AJ71" s="853"/>
      <c r="AK71" s="853">
        <v>344</v>
      </c>
      <c r="AL71" s="853"/>
      <c r="AM71" s="853"/>
      <c r="AN71" s="853"/>
      <c r="AO71" s="853"/>
      <c r="AP71" s="853" t="s">
        <v>535</v>
      </c>
      <c r="AQ71" s="853"/>
      <c r="AR71" s="853"/>
      <c r="AS71" s="853"/>
      <c r="AT71" s="853"/>
      <c r="AU71" s="853" t="s">
        <v>535</v>
      </c>
      <c r="AV71" s="853"/>
      <c r="AW71" s="853"/>
      <c r="AX71" s="853"/>
      <c r="AY71" s="853"/>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x14ac:dyDescent="0.15">
      <c r="A72" s="214">
        <v>5</v>
      </c>
      <c r="B72" s="898" t="s">
        <v>540</v>
      </c>
      <c r="C72" s="899"/>
      <c r="D72" s="899"/>
      <c r="E72" s="899"/>
      <c r="F72" s="899"/>
      <c r="G72" s="899"/>
      <c r="H72" s="899"/>
      <c r="I72" s="899"/>
      <c r="J72" s="899"/>
      <c r="K72" s="899"/>
      <c r="L72" s="899"/>
      <c r="M72" s="899"/>
      <c r="N72" s="899"/>
      <c r="O72" s="899"/>
      <c r="P72" s="900"/>
      <c r="Q72" s="901">
        <v>831407</v>
      </c>
      <c r="R72" s="853"/>
      <c r="S72" s="853"/>
      <c r="T72" s="853"/>
      <c r="U72" s="853"/>
      <c r="V72" s="853">
        <v>805733</v>
      </c>
      <c r="W72" s="853"/>
      <c r="X72" s="853"/>
      <c r="Y72" s="853"/>
      <c r="Z72" s="853"/>
      <c r="AA72" s="853">
        <v>25674</v>
      </c>
      <c r="AB72" s="853"/>
      <c r="AC72" s="853"/>
      <c r="AD72" s="853"/>
      <c r="AE72" s="853"/>
      <c r="AF72" s="853">
        <v>25674</v>
      </c>
      <c r="AG72" s="853"/>
      <c r="AH72" s="853"/>
      <c r="AI72" s="853"/>
      <c r="AJ72" s="853"/>
      <c r="AK72" s="853">
        <v>7166</v>
      </c>
      <c r="AL72" s="853"/>
      <c r="AM72" s="853"/>
      <c r="AN72" s="853"/>
      <c r="AO72" s="853"/>
      <c r="AP72" s="853" t="s">
        <v>535</v>
      </c>
      <c r="AQ72" s="853"/>
      <c r="AR72" s="853"/>
      <c r="AS72" s="853"/>
      <c r="AT72" s="853"/>
      <c r="AU72" s="853" t="s">
        <v>535</v>
      </c>
      <c r="AV72" s="853"/>
      <c r="AW72" s="853"/>
      <c r="AX72" s="853"/>
      <c r="AY72" s="853"/>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x14ac:dyDescent="0.15">
      <c r="A73" s="214">
        <v>6</v>
      </c>
      <c r="B73" s="898" t="s">
        <v>541</v>
      </c>
      <c r="C73" s="899"/>
      <c r="D73" s="899"/>
      <c r="E73" s="899"/>
      <c r="F73" s="899"/>
      <c r="G73" s="899"/>
      <c r="H73" s="899"/>
      <c r="I73" s="899"/>
      <c r="J73" s="899"/>
      <c r="K73" s="899"/>
      <c r="L73" s="899"/>
      <c r="M73" s="899"/>
      <c r="N73" s="899"/>
      <c r="O73" s="899"/>
      <c r="P73" s="900"/>
      <c r="Q73" s="901">
        <v>831</v>
      </c>
      <c r="R73" s="853"/>
      <c r="S73" s="853"/>
      <c r="T73" s="853"/>
      <c r="U73" s="853"/>
      <c r="V73" s="853">
        <v>770</v>
      </c>
      <c r="W73" s="853"/>
      <c r="X73" s="853"/>
      <c r="Y73" s="853"/>
      <c r="Z73" s="853"/>
      <c r="AA73" s="853">
        <v>61</v>
      </c>
      <c r="AB73" s="853"/>
      <c r="AC73" s="853"/>
      <c r="AD73" s="853"/>
      <c r="AE73" s="853"/>
      <c r="AF73" s="853">
        <v>61</v>
      </c>
      <c r="AG73" s="853"/>
      <c r="AH73" s="853"/>
      <c r="AI73" s="853"/>
      <c r="AJ73" s="853"/>
      <c r="AK73" s="853" t="s">
        <v>542</v>
      </c>
      <c r="AL73" s="853"/>
      <c r="AM73" s="853"/>
      <c r="AN73" s="853"/>
      <c r="AO73" s="853"/>
      <c r="AP73" s="853" t="s">
        <v>535</v>
      </c>
      <c r="AQ73" s="853"/>
      <c r="AR73" s="853"/>
      <c r="AS73" s="853"/>
      <c r="AT73" s="853"/>
      <c r="AU73" s="853" t="s">
        <v>535</v>
      </c>
      <c r="AV73" s="853"/>
      <c r="AW73" s="853"/>
      <c r="AX73" s="853"/>
      <c r="AY73" s="853"/>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x14ac:dyDescent="0.15">
      <c r="A74" s="214">
        <v>7</v>
      </c>
      <c r="B74" s="898"/>
      <c r="C74" s="899"/>
      <c r="D74" s="899"/>
      <c r="E74" s="899"/>
      <c r="F74" s="899"/>
      <c r="G74" s="899"/>
      <c r="H74" s="899"/>
      <c r="I74" s="899"/>
      <c r="J74" s="899"/>
      <c r="K74" s="899"/>
      <c r="L74" s="899"/>
      <c r="M74" s="899"/>
      <c r="N74" s="899"/>
      <c r="O74" s="899"/>
      <c r="P74" s="900"/>
      <c r="Q74" s="901"/>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x14ac:dyDescent="0.15">
      <c r="A75" s="214">
        <v>8</v>
      </c>
      <c r="B75" s="898"/>
      <c r="C75" s="899"/>
      <c r="D75" s="899"/>
      <c r="E75" s="899"/>
      <c r="F75" s="899"/>
      <c r="G75" s="899"/>
      <c r="H75" s="899"/>
      <c r="I75" s="899"/>
      <c r="J75" s="899"/>
      <c r="K75" s="899"/>
      <c r="L75" s="899"/>
      <c r="M75" s="899"/>
      <c r="N75" s="899"/>
      <c r="O75" s="899"/>
      <c r="P75" s="900"/>
      <c r="Q75" s="904"/>
      <c r="R75" s="905"/>
      <c r="S75" s="905"/>
      <c r="T75" s="905"/>
      <c r="U75" s="852"/>
      <c r="V75" s="906"/>
      <c r="W75" s="905"/>
      <c r="X75" s="905"/>
      <c r="Y75" s="905"/>
      <c r="Z75" s="852"/>
      <c r="AA75" s="906"/>
      <c r="AB75" s="905"/>
      <c r="AC75" s="905"/>
      <c r="AD75" s="905"/>
      <c r="AE75" s="852"/>
      <c r="AF75" s="906"/>
      <c r="AG75" s="905"/>
      <c r="AH75" s="905"/>
      <c r="AI75" s="905"/>
      <c r="AJ75" s="852"/>
      <c r="AK75" s="906"/>
      <c r="AL75" s="905"/>
      <c r="AM75" s="905"/>
      <c r="AN75" s="905"/>
      <c r="AO75" s="852"/>
      <c r="AP75" s="906"/>
      <c r="AQ75" s="905"/>
      <c r="AR75" s="905"/>
      <c r="AS75" s="905"/>
      <c r="AT75" s="852"/>
      <c r="AU75" s="906"/>
      <c r="AV75" s="905"/>
      <c r="AW75" s="905"/>
      <c r="AX75" s="905"/>
      <c r="AY75" s="852"/>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x14ac:dyDescent="0.15">
      <c r="A76" s="214">
        <v>9</v>
      </c>
      <c r="B76" s="898"/>
      <c r="C76" s="899"/>
      <c r="D76" s="899"/>
      <c r="E76" s="899"/>
      <c r="F76" s="899"/>
      <c r="G76" s="899"/>
      <c r="H76" s="899"/>
      <c r="I76" s="899"/>
      <c r="J76" s="899"/>
      <c r="K76" s="899"/>
      <c r="L76" s="899"/>
      <c r="M76" s="899"/>
      <c r="N76" s="899"/>
      <c r="O76" s="899"/>
      <c r="P76" s="900"/>
      <c r="Q76" s="904"/>
      <c r="R76" s="905"/>
      <c r="S76" s="905"/>
      <c r="T76" s="905"/>
      <c r="U76" s="852"/>
      <c r="V76" s="906"/>
      <c r="W76" s="905"/>
      <c r="X76" s="905"/>
      <c r="Y76" s="905"/>
      <c r="Z76" s="852"/>
      <c r="AA76" s="906"/>
      <c r="AB76" s="905"/>
      <c r="AC76" s="905"/>
      <c r="AD76" s="905"/>
      <c r="AE76" s="852"/>
      <c r="AF76" s="906"/>
      <c r="AG76" s="905"/>
      <c r="AH76" s="905"/>
      <c r="AI76" s="905"/>
      <c r="AJ76" s="852"/>
      <c r="AK76" s="906"/>
      <c r="AL76" s="905"/>
      <c r="AM76" s="905"/>
      <c r="AN76" s="905"/>
      <c r="AO76" s="852"/>
      <c r="AP76" s="906"/>
      <c r="AQ76" s="905"/>
      <c r="AR76" s="905"/>
      <c r="AS76" s="905"/>
      <c r="AT76" s="852"/>
      <c r="AU76" s="906"/>
      <c r="AV76" s="905"/>
      <c r="AW76" s="905"/>
      <c r="AX76" s="905"/>
      <c r="AY76" s="852"/>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x14ac:dyDescent="0.15">
      <c r="A77" s="214">
        <v>10</v>
      </c>
      <c r="B77" s="898"/>
      <c r="C77" s="899"/>
      <c r="D77" s="899"/>
      <c r="E77" s="899"/>
      <c r="F77" s="899"/>
      <c r="G77" s="899"/>
      <c r="H77" s="899"/>
      <c r="I77" s="899"/>
      <c r="J77" s="899"/>
      <c r="K77" s="899"/>
      <c r="L77" s="899"/>
      <c r="M77" s="899"/>
      <c r="N77" s="899"/>
      <c r="O77" s="899"/>
      <c r="P77" s="900"/>
      <c r="Q77" s="904"/>
      <c r="R77" s="905"/>
      <c r="S77" s="905"/>
      <c r="T77" s="905"/>
      <c r="U77" s="852"/>
      <c r="V77" s="906"/>
      <c r="W77" s="905"/>
      <c r="X77" s="905"/>
      <c r="Y77" s="905"/>
      <c r="Z77" s="852"/>
      <c r="AA77" s="906"/>
      <c r="AB77" s="905"/>
      <c r="AC77" s="905"/>
      <c r="AD77" s="905"/>
      <c r="AE77" s="852"/>
      <c r="AF77" s="906"/>
      <c r="AG77" s="905"/>
      <c r="AH77" s="905"/>
      <c r="AI77" s="905"/>
      <c r="AJ77" s="852"/>
      <c r="AK77" s="906"/>
      <c r="AL77" s="905"/>
      <c r="AM77" s="905"/>
      <c r="AN77" s="905"/>
      <c r="AO77" s="852"/>
      <c r="AP77" s="906"/>
      <c r="AQ77" s="905"/>
      <c r="AR77" s="905"/>
      <c r="AS77" s="905"/>
      <c r="AT77" s="852"/>
      <c r="AU77" s="906"/>
      <c r="AV77" s="905"/>
      <c r="AW77" s="905"/>
      <c r="AX77" s="905"/>
      <c r="AY77" s="852"/>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x14ac:dyDescent="0.15">
      <c r="A78" s="214">
        <v>11</v>
      </c>
      <c r="B78" s="898"/>
      <c r="C78" s="899"/>
      <c r="D78" s="899"/>
      <c r="E78" s="899"/>
      <c r="F78" s="899"/>
      <c r="G78" s="899"/>
      <c r="H78" s="899"/>
      <c r="I78" s="899"/>
      <c r="J78" s="899"/>
      <c r="K78" s="899"/>
      <c r="L78" s="899"/>
      <c r="M78" s="899"/>
      <c r="N78" s="899"/>
      <c r="O78" s="899"/>
      <c r="P78" s="900"/>
      <c r="Q78" s="901"/>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x14ac:dyDescent="0.15">
      <c r="A79" s="214">
        <v>12</v>
      </c>
      <c r="B79" s="898"/>
      <c r="C79" s="899"/>
      <c r="D79" s="899"/>
      <c r="E79" s="899"/>
      <c r="F79" s="899"/>
      <c r="G79" s="899"/>
      <c r="H79" s="899"/>
      <c r="I79" s="899"/>
      <c r="J79" s="899"/>
      <c r="K79" s="899"/>
      <c r="L79" s="899"/>
      <c r="M79" s="899"/>
      <c r="N79" s="899"/>
      <c r="O79" s="899"/>
      <c r="P79" s="900"/>
      <c r="Q79" s="901"/>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x14ac:dyDescent="0.15">
      <c r="A80" s="214">
        <v>13</v>
      </c>
      <c r="B80" s="898"/>
      <c r="C80" s="899"/>
      <c r="D80" s="899"/>
      <c r="E80" s="899"/>
      <c r="F80" s="899"/>
      <c r="G80" s="899"/>
      <c r="H80" s="899"/>
      <c r="I80" s="899"/>
      <c r="J80" s="899"/>
      <c r="K80" s="899"/>
      <c r="L80" s="899"/>
      <c r="M80" s="899"/>
      <c r="N80" s="899"/>
      <c r="O80" s="899"/>
      <c r="P80" s="900"/>
      <c r="Q80" s="901"/>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x14ac:dyDescent="0.15">
      <c r="A81" s="214">
        <v>14</v>
      </c>
      <c r="B81" s="898"/>
      <c r="C81" s="899"/>
      <c r="D81" s="899"/>
      <c r="E81" s="899"/>
      <c r="F81" s="899"/>
      <c r="G81" s="899"/>
      <c r="H81" s="899"/>
      <c r="I81" s="899"/>
      <c r="J81" s="899"/>
      <c r="K81" s="899"/>
      <c r="L81" s="899"/>
      <c r="M81" s="899"/>
      <c r="N81" s="899"/>
      <c r="O81" s="899"/>
      <c r="P81" s="900"/>
      <c r="Q81" s="901"/>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x14ac:dyDescent="0.15">
      <c r="A82" s="214">
        <v>15</v>
      </c>
      <c r="B82" s="898"/>
      <c r="C82" s="899"/>
      <c r="D82" s="899"/>
      <c r="E82" s="899"/>
      <c r="F82" s="899"/>
      <c r="G82" s="899"/>
      <c r="H82" s="899"/>
      <c r="I82" s="899"/>
      <c r="J82" s="899"/>
      <c r="K82" s="899"/>
      <c r="L82" s="899"/>
      <c r="M82" s="899"/>
      <c r="N82" s="899"/>
      <c r="O82" s="899"/>
      <c r="P82" s="900"/>
      <c r="Q82" s="901"/>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x14ac:dyDescent="0.15">
      <c r="A83" s="214">
        <v>16</v>
      </c>
      <c r="B83" s="898"/>
      <c r="C83" s="899"/>
      <c r="D83" s="899"/>
      <c r="E83" s="899"/>
      <c r="F83" s="899"/>
      <c r="G83" s="899"/>
      <c r="H83" s="899"/>
      <c r="I83" s="899"/>
      <c r="J83" s="899"/>
      <c r="K83" s="899"/>
      <c r="L83" s="899"/>
      <c r="M83" s="899"/>
      <c r="N83" s="899"/>
      <c r="O83" s="899"/>
      <c r="P83" s="900"/>
      <c r="Q83" s="901"/>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x14ac:dyDescent="0.15">
      <c r="A84" s="214">
        <v>17</v>
      </c>
      <c r="B84" s="898"/>
      <c r="C84" s="899"/>
      <c r="D84" s="899"/>
      <c r="E84" s="899"/>
      <c r="F84" s="899"/>
      <c r="G84" s="899"/>
      <c r="H84" s="899"/>
      <c r="I84" s="899"/>
      <c r="J84" s="899"/>
      <c r="K84" s="899"/>
      <c r="L84" s="899"/>
      <c r="M84" s="899"/>
      <c r="N84" s="899"/>
      <c r="O84" s="899"/>
      <c r="P84" s="900"/>
      <c r="Q84" s="901"/>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x14ac:dyDescent="0.15">
      <c r="A85" s="214">
        <v>18</v>
      </c>
      <c r="B85" s="898"/>
      <c r="C85" s="899"/>
      <c r="D85" s="899"/>
      <c r="E85" s="899"/>
      <c r="F85" s="899"/>
      <c r="G85" s="899"/>
      <c r="H85" s="899"/>
      <c r="I85" s="899"/>
      <c r="J85" s="899"/>
      <c r="K85" s="899"/>
      <c r="L85" s="899"/>
      <c r="M85" s="899"/>
      <c r="N85" s="899"/>
      <c r="O85" s="899"/>
      <c r="P85" s="900"/>
      <c r="Q85" s="901"/>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x14ac:dyDescent="0.15">
      <c r="A86" s="214">
        <v>19</v>
      </c>
      <c r="B86" s="898"/>
      <c r="C86" s="899"/>
      <c r="D86" s="899"/>
      <c r="E86" s="899"/>
      <c r="F86" s="899"/>
      <c r="G86" s="899"/>
      <c r="H86" s="899"/>
      <c r="I86" s="899"/>
      <c r="J86" s="899"/>
      <c r="K86" s="899"/>
      <c r="L86" s="899"/>
      <c r="M86" s="899"/>
      <c r="N86" s="899"/>
      <c r="O86" s="899"/>
      <c r="P86" s="900"/>
      <c r="Q86" s="901"/>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x14ac:dyDescent="0.15">
      <c r="A87" s="22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63"/>
      <c r="R88" s="864"/>
      <c r="S88" s="864"/>
      <c r="T88" s="864"/>
      <c r="U88" s="864"/>
      <c r="V88" s="864"/>
      <c r="W88" s="864"/>
      <c r="X88" s="864"/>
      <c r="Y88" s="864"/>
      <c r="Z88" s="864"/>
      <c r="AA88" s="864"/>
      <c r="AB88" s="864"/>
      <c r="AC88" s="864"/>
      <c r="AD88" s="864"/>
      <c r="AE88" s="864"/>
      <c r="AF88" s="867">
        <v>26270</v>
      </c>
      <c r="AG88" s="867"/>
      <c r="AH88" s="867"/>
      <c r="AI88" s="867"/>
      <c r="AJ88" s="867"/>
      <c r="AK88" s="864"/>
      <c r="AL88" s="864"/>
      <c r="AM88" s="864"/>
      <c r="AN88" s="864"/>
      <c r="AO88" s="864"/>
      <c r="AP88" s="867" t="s">
        <v>546</v>
      </c>
      <c r="AQ88" s="867"/>
      <c r="AR88" s="867"/>
      <c r="AS88" s="867"/>
      <c r="AT88" s="867"/>
      <c r="AU88" s="867" t="s">
        <v>546</v>
      </c>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14"/>
      <c r="CI102" s="915"/>
      <c r="CJ102" s="915"/>
      <c r="CK102" s="915"/>
      <c r="CL102" s="916"/>
      <c r="CM102" s="914"/>
      <c r="CN102" s="915"/>
      <c r="CO102" s="915"/>
      <c r="CP102" s="915"/>
      <c r="CQ102" s="916"/>
      <c r="CR102" s="917">
        <v>180</v>
      </c>
      <c r="CS102" s="875"/>
      <c r="CT102" s="875"/>
      <c r="CU102" s="875"/>
      <c r="CV102" s="918"/>
      <c r="CW102" s="917">
        <v>25</v>
      </c>
      <c r="CX102" s="875"/>
      <c r="CY102" s="875"/>
      <c r="CZ102" s="875"/>
      <c r="DA102" s="918"/>
      <c r="DB102" s="917" t="s">
        <v>535</v>
      </c>
      <c r="DC102" s="875"/>
      <c r="DD102" s="875"/>
      <c r="DE102" s="875"/>
      <c r="DF102" s="918"/>
      <c r="DG102" s="917" t="s">
        <v>535</v>
      </c>
      <c r="DH102" s="875"/>
      <c r="DI102" s="875"/>
      <c r="DJ102" s="875"/>
      <c r="DK102" s="918"/>
      <c r="DL102" s="917" t="s">
        <v>535</v>
      </c>
      <c r="DM102" s="875"/>
      <c r="DN102" s="875"/>
      <c r="DO102" s="875"/>
      <c r="DP102" s="918"/>
      <c r="DQ102" s="917" t="s">
        <v>535</v>
      </c>
      <c r="DR102" s="875"/>
      <c r="DS102" s="875"/>
      <c r="DT102" s="875"/>
      <c r="DU102" s="918"/>
      <c r="DV102" s="941"/>
      <c r="DW102" s="942"/>
      <c r="DX102" s="942"/>
      <c r="DY102" s="942"/>
      <c r="DZ102" s="94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396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397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6" t="s">
        <v>400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x14ac:dyDescent="0.15">
      <c r="A109" s="939" t="s">
        <v>402</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403</v>
      </c>
      <c r="AB109" s="920"/>
      <c r="AC109" s="920"/>
      <c r="AD109" s="920"/>
      <c r="AE109" s="921"/>
      <c r="AF109" s="919" t="s">
        <v>288</v>
      </c>
      <c r="AG109" s="920"/>
      <c r="AH109" s="920"/>
      <c r="AI109" s="920"/>
      <c r="AJ109" s="921"/>
      <c r="AK109" s="919" t="s">
        <v>287</v>
      </c>
      <c r="AL109" s="920"/>
      <c r="AM109" s="920"/>
      <c r="AN109" s="920"/>
      <c r="AO109" s="921"/>
      <c r="AP109" s="919" t="s">
        <v>404</v>
      </c>
      <c r="AQ109" s="920"/>
      <c r="AR109" s="920"/>
      <c r="AS109" s="920"/>
      <c r="AT109" s="922"/>
      <c r="AU109" s="939" t="s">
        <v>402</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403</v>
      </c>
      <c r="BR109" s="920"/>
      <c r="BS109" s="920"/>
      <c r="BT109" s="920"/>
      <c r="BU109" s="921"/>
      <c r="BV109" s="919" t="s">
        <v>288</v>
      </c>
      <c r="BW109" s="920"/>
      <c r="BX109" s="920"/>
      <c r="BY109" s="920"/>
      <c r="BZ109" s="921"/>
      <c r="CA109" s="919" t="s">
        <v>287</v>
      </c>
      <c r="CB109" s="920"/>
      <c r="CC109" s="920"/>
      <c r="CD109" s="920"/>
      <c r="CE109" s="921"/>
      <c r="CF109" s="940" t="s">
        <v>404</v>
      </c>
      <c r="CG109" s="940"/>
      <c r="CH109" s="940"/>
      <c r="CI109" s="940"/>
      <c r="CJ109" s="940"/>
      <c r="CK109" s="919" t="s">
        <v>405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403</v>
      </c>
      <c r="DH109" s="920"/>
      <c r="DI109" s="920"/>
      <c r="DJ109" s="920"/>
      <c r="DK109" s="921"/>
      <c r="DL109" s="919" t="s">
        <v>288</v>
      </c>
      <c r="DM109" s="920"/>
      <c r="DN109" s="920"/>
      <c r="DO109" s="920"/>
      <c r="DP109" s="921"/>
      <c r="DQ109" s="919" t="s">
        <v>287</v>
      </c>
      <c r="DR109" s="920"/>
      <c r="DS109" s="920"/>
      <c r="DT109" s="920"/>
      <c r="DU109" s="921"/>
      <c r="DV109" s="919" t="s">
        <v>404</v>
      </c>
      <c r="DW109" s="920"/>
      <c r="DX109" s="920"/>
      <c r="DY109" s="920"/>
      <c r="DZ109" s="922"/>
    </row>
    <row r="110" spans="1:131" s="199" customFormat="1" ht="26.25" customHeight="1" x14ac:dyDescent="0.15">
      <c r="A110" s="923" t="s">
        <v>406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995916</v>
      </c>
      <c r="AB110" s="927"/>
      <c r="AC110" s="927"/>
      <c r="AD110" s="927"/>
      <c r="AE110" s="928"/>
      <c r="AF110" s="929">
        <v>991563</v>
      </c>
      <c r="AG110" s="927"/>
      <c r="AH110" s="927"/>
      <c r="AI110" s="927"/>
      <c r="AJ110" s="928"/>
      <c r="AK110" s="929">
        <v>957896</v>
      </c>
      <c r="AL110" s="927"/>
      <c r="AM110" s="927"/>
      <c r="AN110" s="927"/>
      <c r="AO110" s="928"/>
      <c r="AP110" s="930">
        <v>18.2</v>
      </c>
      <c r="AQ110" s="931"/>
      <c r="AR110" s="931"/>
      <c r="AS110" s="931"/>
      <c r="AT110" s="932"/>
      <c r="AU110" s="933" t="s">
        <v>61</v>
      </c>
      <c r="AV110" s="934"/>
      <c r="AW110" s="934"/>
      <c r="AX110" s="934"/>
      <c r="AY110" s="934"/>
      <c r="AZ110" s="975" t="s">
        <v>407</v>
      </c>
      <c r="BA110" s="924"/>
      <c r="BB110" s="924"/>
      <c r="BC110" s="924"/>
      <c r="BD110" s="924"/>
      <c r="BE110" s="924"/>
      <c r="BF110" s="924"/>
      <c r="BG110" s="924"/>
      <c r="BH110" s="924"/>
      <c r="BI110" s="924"/>
      <c r="BJ110" s="924"/>
      <c r="BK110" s="924"/>
      <c r="BL110" s="924"/>
      <c r="BM110" s="924"/>
      <c r="BN110" s="924"/>
      <c r="BO110" s="924"/>
      <c r="BP110" s="925"/>
      <c r="BQ110" s="961">
        <v>6728768</v>
      </c>
      <c r="BR110" s="962"/>
      <c r="BS110" s="962"/>
      <c r="BT110" s="962"/>
      <c r="BU110" s="962"/>
      <c r="BV110" s="962">
        <v>6541456</v>
      </c>
      <c r="BW110" s="962"/>
      <c r="BX110" s="962"/>
      <c r="BY110" s="962"/>
      <c r="BZ110" s="962"/>
      <c r="CA110" s="962">
        <v>6014902</v>
      </c>
      <c r="CB110" s="962"/>
      <c r="CC110" s="962"/>
      <c r="CD110" s="962"/>
      <c r="CE110" s="962"/>
      <c r="CF110" s="976">
        <v>114.3</v>
      </c>
      <c r="CG110" s="977"/>
      <c r="CH110" s="977"/>
      <c r="CI110" s="977"/>
      <c r="CJ110" s="977"/>
      <c r="CK110" s="978" t="s">
        <v>408</v>
      </c>
      <c r="CL110" s="979"/>
      <c r="CM110" s="958" t="s">
        <v>409</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112</v>
      </c>
      <c r="DH110" s="962"/>
      <c r="DI110" s="962"/>
      <c r="DJ110" s="962"/>
      <c r="DK110" s="962"/>
      <c r="DL110" s="962" t="s">
        <v>112</v>
      </c>
      <c r="DM110" s="962"/>
      <c r="DN110" s="962"/>
      <c r="DO110" s="962"/>
      <c r="DP110" s="962"/>
      <c r="DQ110" s="962" t="s">
        <v>112</v>
      </c>
      <c r="DR110" s="962"/>
      <c r="DS110" s="962"/>
      <c r="DT110" s="962"/>
      <c r="DU110" s="962"/>
      <c r="DV110" s="963" t="s">
        <v>112</v>
      </c>
      <c r="DW110" s="963"/>
      <c r="DX110" s="963"/>
      <c r="DY110" s="963"/>
      <c r="DZ110" s="964"/>
    </row>
    <row r="111" spans="1:131" s="199" customFormat="1" ht="26.25" customHeight="1" x14ac:dyDescent="0.15">
      <c r="A111" s="965" t="s">
        <v>410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112</v>
      </c>
      <c r="AB111" s="969"/>
      <c r="AC111" s="969"/>
      <c r="AD111" s="969"/>
      <c r="AE111" s="970"/>
      <c r="AF111" s="971" t="s">
        <v>112</v>
      </c>
      <c r="AG111" s="969"/>
      <c r="AH111" s="969"/>
      <c r="AI111" s="969"/>
      <c r="AJ111" s="970"/>
      <c r="AK111" s="971" t="s">
        <v>112</v>
      </c>
      <c r="AL111" s="969"/>
      <c r="AM111" s="969"/>
      <c r="AN111" s="969"/>
      <c r="AO111" s="970"/>
      <c r="AP111" s="972" t="s">
        <v>112</v>
      </c>
      <c r="AQ111" s="973"/>
      <c r="AR111" s="973"/>
      <c r="AS111" s="973"/>
      <c r="AT111" s="974"/>
      <c r="AU111" s="935"/>
      <c r="AV111" s="936"/>
      <c r="AW111" s="936"/>
      <c r="AX111" s="936"/>
      <c r="AY111" s="936"/>
      <c r="AZ111" s="984" t="s">
        <v>411</v>
      </c>
      <c r="BA111" s="985"/>
      <c r="BB111" s="985"/>
      <c r="BC111" s="985"/>
      <c r="BD111" s="985"/>
      <c r="BE111" s="985"/>
      <c r="BF111" s="985"/>
      <c r="BG111" s="985"/>
      <c r="BH111" s="985"/>
      <c r="BI111" s="985"/>
      <c r="BJ111" s="985"/>
      <c r="BK111" s="985"/>
      <c r="BL111" s="985"/>
      <c r="BM111" s="985"/>
      <c r="BN111" s="985"/>
      <c r="BO111" s="985"/>
      <c r="BP111" s="986"/>
      <c r="BQ111" s="954">
        <v>123</v>
      </c>
      <c r="BR111" s="955"/>
      <c r="BS111" s="955"/>
      <c r="BT111" s="955"/>
      <c r="BU111" s="955"/>
      <c r="BV111" s="955" t="s">
        <v>112</v>
      </c>
      <c r="BW111" s="955"/>
      <c r="BX111" s="955"/>
      <c r="BY111" s="955"/>
      <c r="BZ111" s="955"/>
      <c r="CA111" s="955" t="s">
        <v>112</v>
      </c>
      <c r="CB111" s="955"/>
      <c r="CC111" s="955"/>
      <c r="CD111" s="955"/>
      <c r="CE111" s="955"/>
      <c r="CF111" s="949" t="s">
        <v>112</v>
      </c>
      <c r="CG111" s="950"/>
      <c r="CH111" s="950"/>
      <c r="CI111" s="950"/>
      <c r="CJ111" s="950"/>
      <c r="CK111" s="980"/>
      <c r="CL111" s="981"/>
      <c r="CM111" s="951" t="s">
        <v>412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112</v>
      </c>
      <c r="DH111" s="955"/>
      <c r="DI111" s="955"/>
      <c r="DJ111" s="955"/>
      <c r="DK111" s="955"/>
      <c r="DL111" s="955" t="s">
        <v>112</v>
      </c>
      <c r="DM111" s="955"/>
      <c r="DN111" s="955"/>
      <c r="DO111" s="955"/>
      <c r="DP111" s="955"/>
      <c r="DQ111" s="955" t="s">
        <v>112</v>
      </c>
      <c r="DR111" s="955"/>
      <c r="DS111" s="955"/>
      <c r="DT111" s="955"/>
      <c r="DU111" s="955"/>
      <c r="DV111" s="956" t="s">
        <v>112</v>
      </c>
      <c r="DW111" s="956"/>
      <c r="DX111" s="956"/>
      <c r="DY111" s="956"/>
      <c r="DZ111" s="957"/>
    </row>
    <row r="112" spans="1:131" s="199" customFormat="1" ht="26.25" customHeight="1" x14ac:dyDescent="0.15">
      <c r="A112" s="987" t="s">
        <v>413</v>
      </c>
      <c r="B112" s="988"/>
      <c r="C112" s="985" t="s">
        <v>414</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112</v>
      </c>
      <c r="AB112" s="994"/>
      <c r="AC112" s="994"/>
      <c r="AD112" s="994"/>
      <c r="AE112" s="995"/>
      <c r="AF112" s="996" t="s">
        <v>112</v>
      </c>
      <c r="AG112" s="994"/>
      <c r="AH112" s="994"/>
      <c r="AI112" s="994"/>
      <c r="AJ112" s="995"/>
      <c r="AK112" s="996" t="s">
        <v>112</v>
      </c>
      <c r="AL112" s="994"/>
      <c r="AM112" s="994"/>
      <c r="AN112" s="994"/>
      <c r="AO112" s="995"/>
      <c r="AP112" s="997" t="s">
        <v>112</v>
      </c>
      <c r="AQ112" s="998"/>
      <c r="AR112" s="998"/>
      <c r="AS112" s="998"/>
      <c r="AT112" s="999"/>
      <c r="AU112" s="935"/>
      <c r="AV112" s="936"/>
      <c r="AW112" s="936"/>
      <c r="AX112" s="936"/>
      <c r="AY112" s="936"/>
      <c r="AZ112" s="984" t="s">
        <v>415</v>
      </c>
      <c r="BA112" s="985"/>
      <c r="BB112" s="985"/>
      <c r="BC112" s="985"/>
      <c r="BD112" s="985"/>
      <c r="BE112" s="985"/>
      <c r="BF112" s="985"/>
      <c r="BG112" s="985"/>
      <c r="BH112" s="985"/>
      <c r="BI112" s="985"/>
      <c r="BJ112" s="985"/>
      <c r="BK112" s="985"/>
      <c r="BL112" s="985"/>
      <c r="BM112" s="985"/>
      <c r="BN112" s="985"/>
      <c r="BO112" s="985"/>
      <c r="BP112" s="986"/>
      <c r="BQ112" s="954">
        <v>2414690</v>
      </c>
      <c r="BR112" s="955"/>
      <c r="BS112" s="955"/>
      <c r="BT112" s="955"/>
      <c r="BU112" s="955"/>
      <c r="BV112" s="955">
        <v>2478150</v>
      </c>
      <c r="BW112" s="955"/>
      <c r="BX112" s="955"/>
      <c r="BY112" s="955"/>
      <c r="BZ112" s="955"/>
      <c r="CA112" s="955">
        <v>2567244</v>
      </c>
      <c r="CB112" s="955"/>
      <c r="CC112" s="955"/>
      <c r="CD112" s="955"/>
      <c r="CE112" s="955"/>
      <c r="CF112" s="949">
        <v>48.8</v>
      </c>
      <c r="CG112" s="950"/>
      <c r="CH112" s="950"/>
      <c r="CI112" s="950"/>
      <c r="CJ112" s="950"/>
      <c r="CK112" s="980"/>
      <c r="CL112" s="981"/>
      <c r="CM112" s="951" t="s">
        <v>416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112</v>
      </c>
      <c r="DH112" s="955"/>
      <c r="DI112" s="955"/>
      <c r="DJ112" s="955"/>
      <c r="DK112" s="955"/>
      <c r="DL112" s="955" t="s">
        <v>112</v>
      </c>
      <c r="DM112" s="955"/>
      <c r="DN112" s="955"/>
      <c r="DO112" s="955"/>
      <c r="DP112" s="955"/>
      <c r="DQ112" s="955" t="s">
        <v>112</v>
      </c>
      <c r="DR112" s="955"/>
      <c r="DS112" s="955"/>
      <c r="DT112" s="955"/>
      <c r="DU112" s="955"/>
      <c r="DV112" s="956" t="s">
        <v>112</v>
      </c>
      <c r="DW112" s="956"/>
      <c r="DX112" s="956"/>
      <c r="DY112" s="956"/>
      <c r="DZ112" s="957"/>
    </row>
    <row r="113" spans="1:130" s="199" customFormat="1" ht="26.25" customHeight="1" x14ac:dyDescent="0.15">
      <c r="A113" s="989"/>
      <c r="B113" s="990"/>
      <c r="C113" s="985" t="s">
        <v>417</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271059</v>
      </c>
      <c r="AB113" s="969"/>
      <c r="AC113" s="969"/>
      <c r="AD113" s="969"/>
      <c r="AE113" s="970"/>
      <c r="AF113" s="971">
        <v>295890</v>
      </c>
      <c r="AG113" s="969"/>
      <c r="AH113" s="969"/>
      <c r="AI113" s="969"/>
      <c r="AJ113" s="970"/>
      <c r="AK113" s="971">
        <v>307381</v>
      </c>
      <c r="AL113" s="969"/>
      <c r="AM113" s="969"/>
      <c r="AN113" s="969"/>
      <c r="AO113" s="970"/>
      <c r="AP113" s="972">
        <v>5.8</v>
      </c>
      <c r="AQ113" s="973"/>
      <c r="AR113" s="973"/>
      <c r="AS113" s="973"/>
      <c r="AT113" s="974"/>
      <c r="AU113" s="935"/>
      <c r="AV113" s="936"/>
      <c r="AW113" s="936"/>
      <c r="AX113" s="936"/>
      <c r="AY113" s="936"/>
      <c r="AZ113" s="984" t="s">
        <v>418</v>
      </c>
      <c r="BA113" s="985"/>
      <c r="BB113" s="985"/>
      <c r="BC113" s="985"/>
      <c r="BD113" s="985"/>
      <c r="BE113" s="985"/>
      <c r="BF113" s="985"/>
      <c r="BG113" s="985"/>
      <c r="BH113" s="985"/>
      <c r="BI113" s="985"/>
      <c r="BJ113" s="985"/>
      <c r="BK113" s="985"/>
      <c r="BL113" s="985"/>
      <c r="BM113" s="985"/>
      <c r="BN113" s="985"/>
      <c r="BO113" s="985"/>
      <c r="BP113" s="986"/>
      <c r="BQ113" s="954" t="s">
        <v>112</v>
      </c>
      <c r="BR113" s="955"/>
      <c r="BS113" s="955"/>
      <c r="BT113" s="955"/>
      <c r="BU113" s="955"/>
      <c r="BV113" s="955" t="s">
        <v>112</v>
      </c>
      <c r="BW113" s="955"/>
      <c r="BX113" s="955"/>
      <c r="BY113" s="955"/>
      <c r="BZ113" s="955"/>
      <c r="CA113" s="955" t="s">
        <v>112</v>
      </c>
      <c r="CB113" s="955"/>
      <c r="CC113" s="955"/>
      <c r="CD113" s="955"/>
      <c r="CE113" s="955"/>
      <c r="CF113" s="949" t="s">
        <v>112</v>
      </c>
      <c r="CG113" s="950"/>
      <c r="CH113" s="950"/>
      <c r="CI113" s="950"/>
      <c r="CJ113" s="950"/>
      <c r="CK113" s="980"/>
      <c r="CL113" s="981"/>
      <c r="CM113" s="951" t="s">
        <v>419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112</v>
      </c>
      <c r="DH113" s="994"/>
      <c r="DI113" s="994"/>
      <c r="DJ113" s="994"/>
      <c r="DK113" s="995"/>
      <c r="DL113" s="996" t="s">
        <v>112</v>
      </c>
      <c r="DM113" s="994"/>
      <c r="DN113" s="994"/>
      <c r="DO113" s="994"/>
      <c r="DP113" s="995"/>
      <c r="DQ113" s="996" t="s">
        <v>112</v>
      </c>
      <c r="DR113" s="994"/>
      <c r="DS113" s="994"/>
      <c r="DT113" s="994"/>
      <c r="DU113" s="995"/>
      <c r="DV113" s="997" t="s">
        <v>112</v>
      </c>
      <c r="DW113" s="998"/>
      <c r="DX113" s="998"/>
      <c r="DY113" s="998"/>
      <c r="DZ113" s="999"/>
    </row>
    <row r="114" spans="1:130" s="199" customFormat="1" ht="26.25" customHeight="1" x14ac:dyDescent="0.15">
      <c r="A114" s="989"/>
      <c r="B114" s="990"/>
      <c r="C114" s="985" t="s">
        <v>420</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t="s">
        <v>112</v>
      </c>
      <c r="AB114" s="994"/>
      <c r="AC114" s="994"/>
      <c r="AD114" s="994"/>
      <c r="AE114" s="995"/>
      <c r="AF114" s="996" t="s">
        <v>112</v>
      </c>
      <c r="AG114" s="994"/>
      <c r="AH114" s="994"/>
      <c r="AI114" s="994"/>
      <c r="AJ114" s="995"/>
      <c r="AK114" s="996" t="s">
        <v>112</v>
      </c>
      <c r="AL114" s="994"/>
      <c r="AM114" s="994"/>
      <c r="AN114" s="994"/>
      <c r="AO114" s="995"/>
      <c r="AP114" s="997" t="s">
        <v>112</v>
      </c>
      <c r="AQ114" s="998"/>
      <c r="AR114" s="998"/>
      <c r="AS114" s="998"/>
      <c r="AT114" s="999"/>
      <c r="AU114" s="935"/>
      <c r="AV114" s="936"/>
      <c r="AW114" s="936"/>
      <c r="AX114" s="936"/>
      <c r="AY114" s="936"/>
      <c r="AZ114" s="984" t="s">
        <v>421</v>
      </c>
      <c r="BA114" s="985"/>
      <c r="BB114" s="985"/>
      <c r="BC114" s="985"/>
      <c r="BD114" s="985"/>
      <c r="BE114" s="985"/>
      <c r="BF114" s="985"/>
      <c r="BG114" s="985"/>
      <c r="BH114" s="985"/>
      <c r="BI114" s="985"/>
      <c r="BJ114" s="985"/>
      <c r="BK114" s="985"/>
      <c r="BL114" s="985"/>
      <c r="BM114" s="985"/>
      <c r="BN114" s="985"/>
      <c r="BO114" s="985"/>
      <c r="BP114" s="986"/>
      <c r="BQ114" s="954">
        <v>3158164</v>
      </c>
      <c r="BR114" s="955"/>
      <c r="BS114" s="955"/>
      <c r="BT114" s="955"/>
      <c r="BU114" s="955"/>
      <c r="BV114" s="955">
        <v>2980520</v>
      </c>
      <c r="BW114" s="955"/>
      <c r="BX114" s="955"/>
      <c r="BY114" s="955"/>
      <c r="BZ114" s="955"/>
      <c r="CA114" s="955">
        <v>2975844</v>
      </c>
      <c r="CB114" s="955"/>
      <c r="CC114" s="955"/>
      <c r="CD114" s="955"/>
      <c r="CE114" s="955"/>
      <c r="CF114" s="949">
        <v>56.6</v>
      </c>
      <c r="CG114" s="950"/>
      <c r="CH114" s="950"/>
      <c r="CI114" s="950"/>
      <c r="CJ114" s="950"/>
      <c r="CK114" s="980"/>
      <c r="CL114" s="981"/>
      <c r="CM114" s="951" t="s">
        <v>422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112</v>
      </c>
      <c r="DH114" s="994"/>
      <c r="DI114" s="994"/>
      <c r="DJ114" s="994"/>
      <c r="DK114" s="995"/>
      <c r="DL114" s="996" t="s">
        <v>112</v>
      </c>
      <c r="DM114" s="994"/>
      <c r="DN114" s="994"/>
      <c r="DO114" s="994"/>
      <c r="DP114" s="995"/>
      <c r="DQ114" s="996" t="s">
        <v>112</v>
      </c>
      <c r="DR114" s="994"/>
      <c r="DS114" s="994"/>
      <c r="DT114" s="994"/>
      <c r="DU114" s="995"/>
      <c r="DV114" s="997" t="s">
        <v>112</v>
      </c>
      <c r="DW114" s="998"/>
      <c r="DX114" s="998"/>
      <c r="DY114" s="998"/>
      <c r="DZ114" s="999"/>
    </row>
    <row r="115" spans="1:130" s="199" customFormat="1" ht="26.25" customHeight="1" x14ac:dyDescent="0.15">
      <c r="A115" s="989"/>
      <c r="B115" s="990"/>
      <c r="C115" s="985" t="s">
        <v>423</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172</v>
      </c>
      <c r="AB115" s="969"/>
      <c r="AC115" s="969"/>
      <c r="AD115" s="969"/>
      <c r="AE115" s="970"/>
      <c r="AF115" s="971" t="s">
        <v>112</v>
      </c>
      <c r="AG115" s="969"/>
      <c r="AH115" s="969"/>
      <c r="AI115" s="969"/>
      <c r="AJ115" s="970"/>
      <c r="AK115" s="971" t="s">
        <v>112</v>
      </c>
      <c r="AL115" s="969"/>
      <c r="AM115" s="969"/>
      <c r="AN115" s="969"/>
      <c r="AO115" s="970"/>
      <c r="AP115" s="972" t="s">
        <v>112</v>
      </c>
      <c r="AQ115" s="973"/>
      <c r="AR115" s="973"/>
      <c r="AS115" s="973"/>
      <c r="AT115" s="974"/>
      <c r="AU115" s="935"/>
      <c r="AV115" s="936"/>
      <c r="AW115" s="936"/>
      <c r="AX115" s="936"/>
      <c r="AY115" s="936"/>
      <c r="AZ115" s="984" t="s">
        <v>424</v>
      </c>
      <c r="BA115" s="985"/>
      <c r="BB115" s="985"/>
      <c r="BC115" s="985"/>
      <c r="BD115" s="985"/>
      <c r="BE115" s="985"/>
      <c r="BF115" s="985"/>
      <c r="BG115" s="985"/>
      <c r="BH115" s="985"/>
      <c r="BI115" s="985"/>
      <c r="BJ115" s="985"/>
      <c r="BK115" s="985"/>
      <c r="BL115" s="985"/>
      <c r="BM115" s="985"/>
      <c r="BN115" s="985"/>
      <c r="BO115" s="985"/>
      <c r="BP115" s="986"/>
      <c r="BQ115" s="954" t="s">
        <v>112</v>
      </c>
      <c r="BR115" s="955"/>
      <c r="BS115" s="955"/>
      <c r="BT115" s="955"/>
      <c r="BU115" s="955"/>
      <c r="BV115" s="955" t="s">
        <v>112</v>
      </c>
      <c r="BW115" s="955"/>
      <c r="BX115" s="955"/>
      <c r="BY115" s="955"/>
      <c r="BZ115" s="955"/>
      <c r="CA115" s="955" t="s">
        <v>112</v>
      </c>
      <c r="CB115" s="955"/>
      <c r="CC115" s="955"/>
      <c r="CD115" s="955"/>
      <c r="CE115" s="955"/>
      <c r="CF115" s="949" t="s">
        <v>112</v>
      </c>
      <c r="CG115" s="950"/>
      <c r="CH115" s="950"/>
      <c r="CI115" s="950"/>
      <c r="CJ115" s="950"/>
      <c r="CK115" s="980"/>
      <c r="CL115" s="981"/>
      <c r="CM115" s="984" t="s">
        <v>425</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112</v>
      </c>
      <c r="DH115" s="994"/>
      <c r="DI115" s="994"/>
      <c r="DJ115" s="994"/>
      <c r="DK115" s="995"/>
      <c r="DL115" s="996" t="s">
        <v>112</v>
      </c>
      <c r="DM115" s="994"/>
      <c r="DN115" s="994"/>
      <c r="DO115" s="994"/>
      <c r="DP115" s="995"/>
      <c r="DQ115" s="996" t="s">
        <v>112</v>
      </c>
      <c r="DR115" s="994"/>
      <c r="DS115" s="994"/>
      <c r="DT115" s="994"/>
      <c r="DU115" s="995"/>
      <c r="DV115" s="997" t="s">
        <v>112</v>
      </c>
      <c r="DW115" s="998"/>
      <c r="DX115" s="998"/>
      <c r="DY115" s="998"/>
      <c r="DZ115" s="999"/>
    </row>
    <row r="116" spans="1:130" s="199" customFormat="1" ht="26.25" customHeight="1" x14ac:dyDescent="0.15">
      <c r="A116" s="991"/>
      <c r="B116" s="992"/>
      <c r="C116" s="1000" t="s">
        <v>426</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112</v>
      </c>
      <c r="AB116" s="994"/>
      <c r="AC116" s="994"/>
      <c r="AD116" s="994"/>
      <c r="AE116" s="995"/>
      <c r="AF116" s="996" t="s">
        <v>112</v>
      </c>
      <c r="AG116" s="994"/>
      <c r="AH116" s="994"/>
      <c r="AI116" s="994"/>
      <c r="AJ116" s="995"/>
      <c r="AK116" s="996" t="s">
        <v>112</v>
      </c>
      <c r="AL116" s="994"/>
      <c r="AM116" s="994"/>
      <c r="AN116" s="994"/>
      <c r="AO116" s="995"/>
      <c r="AP116" s="997" t="s">
        <v>112</v>
      </c>
      <c r="AQ116" s="998"/>
      <c r="AR116" s="998"/>
      <c r="AS116" s="998"/>
      <c r="AT116" s="999"/>
      <c r="AU116" s="935"/>
      <c r="AV116" s="936"/>
      <c r="AW116" s="936"/>
      <c r="AX116" s="936"/>
      <c r="AY116" s="936"/>
      <c r="AZ116" s="1002" t="s">
        <v>427</v>
      </c>
      <c r="BA116" s="1003"/>
      <c r="BB116" s="1003"/>
      <c r="BC116" s="1003"/>
      <c r="BD116" s="1003"/>
      <c r="BE116" s="1003"/>
      <c r="BF116" s="1003"/>
      <c r="BG116" s="1003"/>
      <c r="BH116" s="1003"/>
      <c r="BI116" s="1003"/>
      <c r="BJ116" s="1003"/>
      <c r="BK116" s="1003"/>
      <c r="BL116" s="1003"/>
      <c r="BM116" s="1003"/>
      <c r="BN116" s="1003"/>
      <c r="BO116" s="1003"/>
      <c r="BP116" s="1004"/>
      <c r="BQ116" s="954" t="s">
        <v>112</v>
      </c>
      <c r="BR116" s="955"/>
      <c r="BS116" s="955"/>
      <c r="BT116" s="955"/>
      <c r="BU116" s="955"/>
      <c r="BV116" s="955" t="s">
        <v>112</v>
      </c>
      <c r="BW116" s="955"/>
      <c r="BX116" s="955"/>
      <c r="BY116" s="955"/>
      <c r="BZ116" s="955"/>
      <c r="CA116" s="955" t="s">
        <v>112</v>
      </c>
      <c r="CB116" s="955"/>
      <c r="CC116" s="955"/>
      <c r="CD116" s="955"/>
      <c r="CE116" s="955"/>
      <c r="CF116" s="949" t="s">
        <v>112</v>
      </c>
      <c r="CG116" s="950"/>
      <c r="CH116" s="950"/>
      <c r="CI116" s="950"/>
      <c r="CJ116" s="950"/>
      <c r="CK116" s="980"/>
      <c r="CL116" s="981"/>
      <c r="CM116" s="951" t="s">
        <v>428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112</v>
      </c>
      <c r="DH116" s="994"/>
      <c r="DI116" s="994"/>
      <c r="DJ116" s="994"/>
      <c r="DK116" s="995"/>
      <c r="DL116" s="996" t="s">
        <v>112</v>
      </c>
      <c r="DM116" s="994"/>
      <c r="DN116" s="994"/>
      <c r="DO116" s="994"/>
      <c r="DP116" s="995"/>
      <c r="DQ116" s="996" t="s">
        <v>112</v>
      </c>
      <c r="DR116" s="994"/>
      <c r="DS116" s="994"/>
      <c r="DT116" s="994"/>
      <c r="DU116" s="995"/>
      <c r="DV116" s="997" t="s">
        <v>112</v>
      </c>
      <c r="DW116" s="998"/>
      <c r="DX116" s="998"/>
      <c r="DY116" s="998"/>
      <c r="DZ116" s="999"/>
    </row>
    <row r="117" spans="1:130" s="199" customFormat="1" ht="26.25" customHeight="1" x14ac:dyDescent="0.15">
      <c r="A117" s="939" t="s">
        <v>171</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429</v>
      </c>
      <c r="Z117" s="921"/>
      <c r="AA117" s="1011">
        <v>1267147</v>
      </c>
      <c r="AB117" s="1012"/>
      <c r="AC117" s="1012"/>
      <c r="AD117" s="1012"/>
      <c r="AE117" s="1013"/>
      <c r="AF117" s="1014">
        <v>1287453</v>
      </c>
      <c r="AG117" s="1012"/>
      <c r="AH117" s="1012"/>
      <c r="AI117" s="1012"/>
      <c r="AJ117" s="1013"/>
      <c r="AK117" s="1014">
        <v>1265277</v>
      </c>
      <c r="AL117" s="1012"/>
      <c r="AM117" s="1012"/>
      <c r="AN117" s="1012"/>
      <c r="AO117" s="1013"/>
      <c r="AP117" s="1015"/>
      <c r="AQ117" s="1016"/>
      <c r="AR117" s="1016"/>
      <c r="AS117" s="1016"/>
      <c r="AT117" s="1017"/>
      <c r="AU117" s="935"/>
      <c r="AV117" s="936"/>
      <c r="AW117" s="936"/>
      <c r="AX117" s="936"/>
      <c r="AY117" s="936"/>
      <c r="AZ117" s="1002" t="s">
        <v>430</v>
      </c>
      <c r="BA117" s="1003"/>
      <c r="BB117" s="1003"/>
      <c r="BC117" s="1003"/>
      <c r="BD117" s="1003"/>
      <c r="BE117" s="1003"/>
      <c r="BF117" s="1003"/>
      <c r="BG117" s="1003"/>
      <c r="BH117" s="1003"/>
      <c r="BI117" s="1003"/>
      <c r="BJ117" s="1003"/>
      <c r="BK117" s="1003"/>
      <c r="BL117" s="1003"/>
      <c r="BM117" s="1003"/>
      <c r="BN117" s="1003"/>
      <c r="BO117" s="1003"/>
      <c r="BP117" s="1004"/>
      <c r="BQ117" s="954" t="s">
        <v>112</v>
      </c>
      <c r="BR117" s="955"/>
      <c r="BS117" s="955"/>
      <c r="BT117" s="955"/>
      <c r="BU117" s="955"/>
      <c r="BV117" s="955" t="s">
        <v>112</v>
      </c>
      <c r="BW117" s="955"/>
      <c r="BX117" s="955"/>
      <c r="BY117" s="955"/>
      <c r="BZ117" s="955"/>
      <c r="CA117" s="955" t="s">
        <v>112</v>
      </c>
      <c r="CB117" s="955"/>
      <c r="CC117" s="955"/>
      <c r="CD117" s="955"/>
      <c r="CE117" s="955"/>
      <c r="CF117" s="949" t="s">
        <v>112</v>
      </c>
      <c r="CG117" s="950"/>
      <c r="CH117" s="950"/>
      <c r="CI117" s="950"/>
      <c r="CJ117" s="950"/>
      <c r="CK117" s="980"/>
      <c r="CL117" s="981"/>
      <c r="CM117" s="951" t="s">
        <v>431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112</v>
      </c>
      <c r="DH117" s="994"/>
      <c r="DI117" s="994"/>
      <c r="DJ117" s="994"/>
      <c r="DK117" s="995"/>
      <c r="DL117" s="996" t="s">
        <v>112</v>
      </c>
      <c r="DM117" s="994"/>
      <c r="DN117" s="994"/>
      <c r="DO117" s="994"/>
      <c r="DP117" s="995"/>
      <c r="DQ117" s="996" t="s">
        <v>112</v>
      </c>
      <c r="DR117" s="994"/>
      <c r="DS117" s="994"/>
      <c r="DT117" s="994"/>
      <c r="DU117" s="995"/>
      <c r="DV117" s="997" t="s">
        <v>112</v>
      </c>
      <c r="DW117" s="998"/>
      <c r="DX117" s="998"/>
      <c r="DY117" s="998"/>
      <c r="DZ117" s="999"/>
    </row>
    <row r="118" spans="1:130" s="199" customFormat="1" ht="26.25" customHeight="1" x14ac:dyDescent="0.15">
      <c r="A118" s="939" t="s">
        <v>405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403</v>
      </c>
      <c r="AB118" s="920"/>
      <c r="AC118" s="920"/>
      <c r="AD118" s="920"/>
      <c r="AE118" s="921"/>
      <c r="AF118" s="919" t="s">
        <v>288</v>
      </c>
      <c r="AG118" s="920"/>
      <c r="AH118" s="920"/>
      <c r="AI118" s="920"/>
      <c r="AJ118" s="921"/>
      <c r="AK118" s="919" t="s">
        <v>287</v>
      </c>
      <c r="AL118" s="920"/>
      <c r="AM118" s="920"/>
      <c r="AN118" s="920"/>
      <c r="AO118" s="921"/>
      <c r="AP118" s="1006" t="s">
        <v>404</v>
      </c>
      <c r="AQ118" s="1007"/>
      <c r="AR118" s="1007"/>
      <c r="AS118" s="1007"/>
      <c r="AT118" s="1008"/>
      <c r="AU118" s="935"/>
      <c r="AV118" s="936"/>
      <c r="AW118" s="936"/>
      <c r="AX118" s="936"/>
      <c r="AY118" s="936"/>
      <c r="AZ118" s="1009" t="s">
        <v>432</v>
      </c>
      <c r="BA118" s="1000"/>
      <c r="BB118" s="1000"/>
      <c r="BC118" s="1000"/>
      <c r="BD118" s="1000"/>
      <c r="BE118" s="1000"/>
      <c r="BF118" s="1000"/>
      <c r="BG118" s="1000"/>
      <c r="BH118" s="1000"/>
      <c r="BI118" s="1000"/>
      <c r="BJ118" s="1000"/>
      <c r="BK118" s="1000"/>
      <c r="BL118" s="1000"/>
      <c r="BM118" s="1000"/>
      <c r="BN118" s="1000"/>
      <c r="BO118" s="1000"/>
      <c r="BP118" s="1001"/>
      <c r="BQ118" s="1032">
        <v>743</v>
      </c>
      <c r="BR118" s="1033"/>
      <c r="BS118" s="1033"/>
      <c r="BT118" s="1033"/>
      <c r="BU118" s="1033"/>
      <c r="BV118" s="1033" t="s">
        <v>112</v>
      </c>
      <c r="BW118" s="1033"/>
      <c r="BX118" s="1033"/>
      <c r="BY118" s="1033"/>
      <c r="BZ118" s="1033"/>
      <c r="CA118" s="1033" t="s">
        <v>112</v>
      </c>
      <c r="CB118" s="1033"/>
      <c r="CC118" s="1033"/>
      <c r="CD118" s="1033"/>
      <c r="CE118" s="1033"/>
      <c r="CF118" s="949" t="s">
        <v>112</v>
      </c>
      <c r="CG118" s="950"/>
      <c r="CH118" s="950"/>
      <c r="CI118" s="950"/>
      <c r="CJ118" s="950"/>
      <c r="CK118" s="980"/>
      <c r="CL118" s="981"/>
      <c r="CM118" s="951" t="s">
        <v>433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112</v>
      </c>
      <c r="DH118" s="994"/>
      <c r="DI118" s="994"/>
      <c r="DJ118" s="994"/>
      <c r="DK118" s="995"/>
      <c r="DL118" s="996" t="s">
        <v>112</v>
      </c>
      <c r="DM118" s="994"/>
      <c r="DN118" s="994"/>
      <c r="DO118" s="994"/>
      <c r="DP118" s="995"/>
      <c r="DQ118" s="996" t="s">
        <v>112</v>
      </c>
      <c r="DR118" s="994"/>
      <c r="DS118" s="994"/>
      <c r="DT118" s="994"/>
      <c r="DU118" s="995"/>
      <c r="DV118" s="997" t="s">
        <v>112</v>
      </c>
      <c r="DW118" s="998"/>
      <c r="DX118" s="998"/>
      <c r="DY118" s="998"/>
      <c r="DZ118" s="999"/>
    </row>
    <row r="119" spans="1:130" s="199" customFormat="1" ht="26.25" customHeight="1" x14ac:dyDescent="0.15">
      <c r="A119" s="1093" t="s">
        <v>408</v>
      </c>
      <c r="B119" s="979"/>
      <c r="C119" s="958" t="s">
        <v>409</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112</v>
      </c>
      <c r="AB119" s="927"/>
      <c r="AC119" s="927"/>
      <c r="AD119" s="927"/>
      <c r="AE119" s="928"/>
      <c r="AF119" s="929" t="s">
        <v>112</v>
      </c>
      <c r="AG119" s="927"/>
      <c r="AH119" s="927"/>
      <c r="AI119" s="927"/>
      <c r="AJ119" s="928"/>
      <c r="AK119" s="929" t="s">
        <v>112</v>
      </c>
      <c r="AL119" s="927"/>
      <c r="AM119" s="927"/>
      <c r="AN119" s="927"/>
      <c r="AO119" s="928"/>
      <c r="AP119" s="930" t="s">
        <v>112</v>
      </c>
      <c r="AQ119" s="931"/>
      <c r="AR119" s="931"/>
      <c r="AS119" s="931"/>
      <c r="AT119" s="932"/>
      <c r="AU119" s="937"/>
      <c r="AV119" s="938"/>
      <c r="AW119" s="938"/>
      <c r="AX119" s="938"/>
      <c r="AY119" s="938"/>
      <c r="AZ119" s="230" t="s">
        <v>171</v>
      </c>
      <c r="BA119" s="230"/>
      <c r="BB119" s="230"/>
      <c r="BC119" s="230"/>
      <c r="BD119" s="230"/>
      <c r="BE119" s="230"/>
      <c r="BF119" s="230"/>
      <c r="BG119" s="230"/>
      <c r="BH119" s="230"/>
      <c r="BI119" s="230"/>
      <c r="BJ119" s="230"/>
      <c r="BK119" s="230"/>
      <c r="BL119" s="230"/>
      <c r="BM119" s="230"/>
      <c r="BN119" s="230"/>
      <c r="BO119" s="1010" t="s">
        <v>434</v>
      </c>
      <c r="BP119" s="1041"/>
      <c r="BQ119" s="1032">
        <v>12302488</v>
      </c>
      <c r="BR119" s="1033"/>
      <c r="BS119" s="1033"/>
      <c r="BT119" s="1033"/>
      <c r="BU119" s="1033"/>
      <c r="BV119" s="1033">
        <v>12000126</v>
      </c>
      <c r="BW119" s="1033"/>
      <c r="BX119" s="1033"/>
      <c r="BY119" s="1033"/>
      <c r="BZ119" s="1033"/>
      <c r="CA119" s="1033">
        <v>11557990</v>
      </c>
      <c r="CB119" s="1033"/>
      <c r="CC119" s="1033"/>
      <c r="CD119" s="1033"/>
      <c r="CE119" s="1033"/>
      <c r="CF119" s="1034"/>
      <c r="CG119" s="1035"/>
      <c r="CH119" s="1035"/>
      <c r="CI119" s="1035"/>
      <c r="CJ119" s="1036"/>
      <c r="CK119" s="982"/>
      <c r="CL119" s="983"/>
      <c r="CM119" s="1037" t="s">
        <v>435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v>123</v>
      </c>
      <c r="DH119" s="1019"/>
      <c r="DI119" s="1019"/>
      <c r="DJ119" s="1019"/>
      <c r="DK119" s="1020"/>
      <c r="DL119" s="1018" t="s">
        <v>112</v>
      </c>
      <c r="DM119" s="1019"/>
      <c r="DN119" s="1019"/>
      <c r="DO119" s="1019"/>
      <c r="DP119" s="1020"/>
      <c r="DQ119" s="1018" t="s">
        <v>112</v>
      </c>
      <c r="DR119" s="1019"/>
      <c r="DS119" s="1019"/>
      <c r="DT119" s="1019"/>
      <c r="DU119" s="1020"/>
      <c r="DV119" s="1021" t="s">
        <v>112</v>
      </c>
      <c r="DW119" s="1022"/>
      <c r="DX119" s="1022"/>
      <c r="DY119" s="1022"/>
      <c r="DZ119" s="1023"/>
    </row>
    <row r="120" spans="1:130" s="199" customFormat="1" ht="26.25" customHeight="1" x14ac:dyDescent="0.15">
      <c r="A120" s="1094"/>
      <c r="B120" s="981"/>
      <c r="C120" s="951" t="s">
        <v>412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112</v>
      </c>
      <c r="AB120" s="994"/>
      <c r="AC120" s="994"/>
      <c r="AD120" s="994"/>
      <c r="AE120" s="995"/>
      <c r="AF120" s="996" t="s">
        <v>112</v>
      </c>
      <c r="AG120" s="994"/>
      <c r="AH120" s="994"/>
      <c r="AI120" s="994"/>
      <c r="AJ120" s="995"/>
      <c r="AK120" s="996" t="s">
        <v>112</v>
      </c>
      <c r="AL120" s="994"/>
      <c r="AM120" s="994"/>
      <c r="AN120" s="994"/>
      <c r="AO120" s="995"/>
      <c r="AP120" s="997" t="s">
        <v>112</v>
      </c>
      <c r="AQ120" s="998"/>
      <c r="AR120" s="998"/>
      <c r="AS120" s="998"/>
      <c r="AT120" s="999"/>
      <c r="AU120" s="1024" t="s">
        <v>436</v>
      </c>
      <c r="AV120" s="1025"/>
      <c r="AW120" s="1025"/>
      <c r="AX120" s="1025"/>
      <c r="AY120" s="1026"/>
      <c r="AZ120" s="975" t="s">
        <v>437</v>
      </c>
      <c r="BA120" s="924"/>
      <c r="BB120" s="924"/>
      <c r="BC120" s="924"/>
      <c r="BD120" s="924"/>
      <c r="BE120" s="924"/>
      <c r="BF120" s="924"/>
      <c r="BG120" s="924"/>
      <c r="BH120" s="924"/>
      <c r="BI120" s="924"/>
      <c r="BJ120" s="924"/>
      <c r="BK120" s="924"/>
      <c r="BL120" s="924"/>
      <c r="BM120" s="924"/>
      <c r="BN120" s="924"/>
      <c r="BO120" s="924"/>
      <c r="BP120" s="925"/>
      <c r="BQ120" s="961">
        <v>1051134</v>
      </c>
      <c r="BR120" s="962"/>
      <c r="BS120" s="962"/>
      <c r="BT120" s="962"/>
      <c r="BU120" s="962"/>
      <c r="BV120" s="962">
        <v>902910</v>
      </c>
      <c r="BW120" s="962"/>
      <c r="BX120" s="962"/>
      <c r="BY120" s="962"/>
      <c r="BZ120" s="962"/>
      <c r="CA120" s="962">
        <v>1433829</v>
      </c>
      <c r="CB120" s="962"/>
      <c r="CC120" s="962"/>
      <c r="CD120" s="962"/>
      <c r="CE120" s="962"/>
      <c r="CF120" s="976">
        <v>27.3</v>
      </c>
      <c r="CG120" s="977"/>
      <c r="CH120" s="977"/>
      <c r="CI120" s="977"/>
      <c r="CJ120" s="977"/>
      <c r="CK120" s="1042" t="s">
        <v>438</v>
      </c>
      <c r="CL120" s="1043"/>
      <c r="CM120" s="1043"/>
      <c r="CN120" s="1043"/>
      <c r="CO120" s="1044"/>
      <c r="CP120" s="1050" t="s">
        <v>386</v>
      </c>
      <c r="CQ120" s="1051"/>
      <c r="CR120" s="1051"/>
      <c r="CS120" s="1051"/>
      <c r="CT120" s="1051"/>
      <c r="CU120" s="1051"/>
      <c r="CV120" s="1051"/>
      <c r="CW120" s="1051"/>
      <c r="CX120" s="1051"/>
      <c r="CY120" s="1051"/>
      <c r="CZ120" s="1051"/>
      <c r="DA120" s="1051"/>
      <c r="DB120" s="1051"/>
      <c r="DC120" s="1051"/>
      <c r="DD120" s="1051"/>
      <c r="DE120" s="1051"/>
      <c r="DF120" s="1052"/>
      <c r="DG120" s="961">
        <v>2411022</v>
      </c>
      <c r="DH120" s="962"/>
      <c r="DI120" s="962"/>
      <c r="DJ120" s="962"/>
      <c r="DK120" s="962"/>
      <c r="DL120" s="962">
        <v>2476400</v>
      </c>
      <c r="DM120" s="962"/>
      <c r="DN120" s="962"/>
      <c r="DO120" s="962"/>
      <c r="DP120" s="962"/>
      <c r="DQ120" s="962">
        <v>2563757</v>
      </c>
      <c r="DR120" s="962"/>
      <c r="DS120" s="962"/>
      <c r="DT120" s="962"/>
      <c r="DU120" s="962"/>
      <c r="DV120" s="963">
        <v>48.7</v>
      </c>
      <c r="DW120" s="963"/>
      <c r="DX120" s="963"/>
      <c r="DY120" s="963"/>
      <c r="DZ120" s="964"/>
    </row>
    <row r="121" spans="1:130" s="199" customFormat="1" ht="26.25" customHeight="1" x14ac:dyDescent="0.15">
      <c r="A121" s="1094"/>
      <c r="B121" s="981"/>
      <c r="C121" s="1002" t="s">
        <v>439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112</v>
      </c>
      <c r="AB121" s="994"/>
      <c r="AC121" s="994"/>
      <c r="AD121" s="994"/>
      <c r="AE121" s="995"/>
      <c r="AF121" s="996" t="s">
        <v>112</v>
      </c>
      <c r="AG121" s="994"/>
      <c r="AH121" s="994"/>
      <c r="AI121" s="994"/>
      <c r="AJ121" s="995"/>
      <c r="AK121" s="996" t="s">
        <v>112</v>
      </c>
      <c r="AL121" s="994"/>
      <c r="AM121" s="994"/>
      <c r="AN121" s="994"/>
      <c r="AO121" s="995"/>
      <c r="AP121" s="997" t="s">
        <v>112</v>
      </c>
      <c r="AQ121" s="998"/>
      <c r="AR121" s="998"/>
      <c r="AS121" s="998"/>
      <c r="AT121" s="999"/>
      <c r="AU121" s="1027"/>
      <c r="AV121" s="1028"/>
      <c r="AW121" s="1028"/>
      <c r="AX121" s="1028"/>
      <c r="AY121" s="1029"/>
      <c r="AZ121" s="984" t="s">
        <v>440</v>
      </c>
      <c r="BA121" s="985"/>
      <c r="BB121" s="985"/>
      <c r="BC121" s="985"/>
      <c r="BD121" s="985"/>
      <c r="BE121" s="985"/>
      <c r="BF121" s="985"/>
      <c r="BG121" s="985"/>
      <c r="BH121" s="985"/>
      <c r="BI121" s="985"/>
      <c r="BJ121" s="985"/>
      <c r="BK121" s="985"/>
      <c r="BL121" s="985"/>
      <c r="BM121" s="985"/>
      <c r="BN121" s="985"/>
      <c r="BO121" s="985"/>
      <c r="BP121" s="986"/>
      <c r="BQ121" s="954">
        <v>119294</v>
      </c>
      <c r="BR121" s="955"/>
      <c r="BS121" s="955"/>
      <c r="BT121" s="955"/>
      <c r="BU121" s="955"/>
      <c r="BV121" s="955">
        <v>98963</v>
      </c>
      <c r="BW121" s="955"/>
      <c r="BX121" s="955"/>
      <c r="BY121" s="955"/>
      <c r="BZ121" s="955"/>
      <c r="CA121" s="955">
        <v>83197</v>
      </c>
      <c r="CB121" s="955"/>
      <c r="CC121" s="955"/>
      <c r="CD121" s="955"/>
      <c r="CE121" s="955"/>
      <c r="CF121" s="949">
        <v>1.6</v>
      </c>
      <c r="CG121" s="950"/>
      <c r="CH121" s="950"/>
      <c r="CI121" s="950"/>
      <c r="CJ121" s="950"/>
      <c r="CK121" s="1045"/>
      <c r="CL121" s="1046"/>
      <c r="CM121" s="1046"/>
      <c r="CN121" s="1046"/>
      <c r="CO121" s="1047"/>
      <c r="CP121" s="1055" t="s">
        <v>384</v>
      </c>
      <c r="CQ121" s="1056"/>
      <c r="CR121" s="1056"/>
      <c r="CS121" s="1056"/>
      <c r="CT121" s="1056"/>
      <c r="CU121" s="1056"/>
      <c r="CV121" s="1056"/>
      <c r="CW121" s="1056"/>
      <c r="CX121" s="1056"/>
      <c r="CY121" s="1056"/>
      <c r="CZ121" s="1056"/>
      <c r="DA121" s="1056"/>
      <c r="DB121" s="1056"/>
      <c r="DC121" s="1056"/>
      <c r="DD121" s="1056"/>
      <c r="DE121" s="1056"/>
      <c r="DF121" s="1057"/>
      <c r="DG121" s="954">
        <v>3668</v>
      </c>
      <c r="DH121" s="955"/>
      <c r="DI121" s="955"/>
      <c r="DJ121" s="955"/>
      <c r="DK121" s="955"/>
      <c r="DL121" s="955">
        <v>1750</v>
      </c>
      <c r="DM121" s="955"/>
      <c r="DN121" s="955"/>
      <c r="DO121" s="955"/>
      <c r="DP121" s="955"/>
      <c r="DQ121" s="955">
        <v>3487</v>
      </c>
      <c r="DR121" s="955"/>
      <c r="DS121" s="955"/>
      <c r="DT121" s="955"/>
      <c r="DU121" s="955"/>
      <c r="DV121" s="956">
        <v>0.1</v>
      </c>
      <c r="DW121" s="956"/>
      <c r="DX121" s="956"/>
      <c r="DY121" s="956"/>
      <c r="DZ121" s="957"/>
    </row>
    <row r="122" spans="1:130" s="199" customFormat="1" ht="26.25" customHeight="1" x14ac:dyDescent="0.15">
      <c r="A122" s="1094"/>
      <c r="B122" s="981"/>
      <c r="C122" s="951" t="s">
        <v>422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112</v>
      </c>
      <c r="AB122" s="994"/>
      <c r="AC122" s="994"/>
      <c r="AD122" s="994"/>
      <c r="AE122" s="995"/>
      <c r="AF122" s="996" t="s">
        <v>112</v>
      </c>
      <c r="AG122" s="994"/>
      <c r="AH122" s="994"/>
      <c r="AI122" s="994"/>
      <c r="AJ122" s="995"/>
      <c r="AK122" s="996" t="s">
        <v>112</v>
      </c>
      <c r="AL122" s="994"/>
      <c r="AM122" s="994"/>
      <c r="AN122" s="994"/>
      <c r="AO122" s="995"/>
      <c r="AP122" s="997" t="s">
        <v>112</v>
      </c>
      <c r="AQ122" s="998"/>
      <c r="AR122" s="998"/>
      <c r="AS122" s="998"/>
      <c r="AT122" s="999"/>
      <c r="AU122" s="1027"/>
      <c r="AV122" s="1028"/>
      <c r="AW122" s="1028"/>
      <c r="AX122" s="1028"/>
      <c r="AY122" s="1029"/>
      <c r="AZ122" s="1009" t="s">
        <v>441</v>
      </c>
      <c r="BA122" s="1000"/>
      <c r="BB122" s="1000"/>
      <c r="BC122" s="1000"/>
      <c r="BD122" s="1000"/>
      <c r="BE122" s="1000"/>
      <c r="BF122" s="1000"/>
      <c r="BG122" s="1000"/>
      <c r="BH122" s="1000"/>
      <c r="BI122" s="1000"/>
      <c r="BJ122" s="1000"/>
      <c r="BK122" s="1000"/>
      <c r="BL122" s="1000"/>
      <c r="BM122" s="1000"/>
      <c r="BN122" s="1000"/>
      <c r="BO122" s="1000"/>
      <c r="BP122" s="1001"/>
      <c r="BQ122" s="1032">
        <v>5612840</v>
      </c>
      <c r="BR122" s="1033"/>
      <c r="BS122" s="1033"/>
      <c r="BT122" s="1033"/>
      <c r="BU122" s="1033"/>
      <c r="BV122" s="1033">
        <v>5488327</v>
      </c>
      <c r="BW122" s="1033"/>
      <c r="BX122" s="1033"/>
      <c r="BY122" s="1033"/>
      <c r="BZ122" s="1033"/>
      <c r="CA122" s="1033">
        <v>5185645</v>
      </c>
      <c r="CB122" s="1033"/>
      <c r="CC122" s="1033"/>
      <c r="CD122" s="1033"/>
      <c r="CE122" s="1033"/>
      <c r="CF122" s="1053">
        <v>98.6</v>
      </c>
      <c r="CG122" s="1054"/>
      <c r="CH122" s="1054"/>
      <c r="CI122" s="1054"/>
      <c r="CJ122" s="1054"/>
      <c r="CK122" s="1045"/>
      <c r="CL122" s="1046"/>
      <c r="CM122" s="1046"/>
      <c r="CN122" s="1046"/>
      <c r="CO122" s="1047"/>
      <c r="CP122" s="1055" t="s">
        <v>388</v>
      </c>
      <c r="CQ122" s="1056"/>
      <c r="CR122" s="1056"/>
      <c r="CS122" s="1056"/>
      <c r="CT122" s="1056"/>
      <c r="CU122" s="1056"/>
      <c r="CV122" s="1056"/>
      <c r="CW122" s="1056"/>
      <c r="CX122" s="1056"/>
      <c r="CY122" s="1056"/>
      <c r="CZ122" s="1056"/>
      <c r="DA122" s="1056"/>
      <c r="DB122" s="1056"/>
      <c r="DC122" s="1056"/>
      <c r="DD122" s="1056"/>
      <c r="DE122" s="1056"/>
      <c r="DF122" s="1057"/>
      <c r="DG122" s="954" t="s">
        <v>112</v>
      </c>
      <c r="DH122" s="955"/>
      <c r="DI122" s="955"/>
      <c r="DJ122" s="955"/>
      <c r="DK122" s="955"/>
      <c r="DL122" s="955" t="s">
        <v>112</v>
      </c>
      <c r="DM122" s="955"/>
      <c r="DN122" s="955"/>
      <c r="DO122" s="955"/>
      <c r="DP122" s="955"/>
      <c r="DQ122" s="955" t="s">
        <v>112</v>
      </c>
      <c r="DR122" s="955"/>
      <c r="DS122" s="955"/>
      <c r="DT122" s="955"/>
      <c r="DU122" s="955"/>
      <c r="DV122" s="956" t="s">
        <v>112</v>
      </c>
      <c r="DW122" s="956"/>
      <c r="DX122" s="956"/>
      <c r="DY122" s="956"/>
      <c r="DZ122" s="957"/>
    </row>
    <row r="123" spans="1:130" s="199" customFormat="1" ht="26.25" customHeight="1" x14ac:dyDescent="0.15">
      <c r="A123" s="1094"/>
      <c r="B123" s="981"/>
      <c r="C123" s="951" t="s">
        <v>428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112</v>
      </c>
      <c r="AB123" s="994"/>
      <c r="AC123" s="994"/>
      <c r="AD123" s="994"/>
      <c r="AE123" s="995"/>
      <c r="AF123" s="996" t="s">
        <v>112</v>
      </c>
      <c r="AG123" s="994"/>
      <c r="AH123" s="994"/>
      <c r="AI123" s="994"/>
      <c r="AJ123" s="995"/>
      <c r="AK123" s="996" t="s">
        <v>112</v>
      </c>
      <c r="AL123" s="994"/>
      <c r="AM123" s="994"/>
      <c r="AN123" s="994"/>
      <c r="AO123" s="995"/>
      <c r="AP123" s="997" t="s">
        <v>112</v>
      </c>
      <c r="AQ123" s="998"/>
      <c r="AR123" s="998"/>
      <c r="AS123" s="998"/>
      <c r="AT123" s="999"/>
      <c r="AU123" s="1030"/>
      <c r="AV123" s="1031"/>
      <c r="AW123" s="1031"/>
      <c r="AX123" s="1031"/>
      <c r="AY123" s="1031"/>
      <c r="AZ123" s="230" t="s">
        <v>171</v>
      </c>
      <c r="BA123" s="230"/>
      <c r="BB123" s="230"/>
      <c r="BC123" s="230"/>
      <c r="BD123" s="230"/>
      <c r="BE123" s="230"/>
      <c r="BF123" s="230"/>
      <c r="BG123" s="230"/>
      <c r="BH123" s="230"/>
      <c r="BI123" s="230"/>
      <c r="BJ123" s="230"/>
      <c r="BK123" s="230"/>
      <c r="BL123" s="230"/>
      <c r="BM123" s="230"/>
      <c r="BN123" s="230"/>
      <c r="BO123" s="1010" t="s">
        <v>442</v>
      </c>
      <c r="BP123" s="1041"/>
      <c r="BQ123" s="1100">
        <v>6783268</v>
      </c>
      <c r="BR123" s="1101"/>
      <c r="BS123" s="1101"/>
      <c r="BT123" s="1101"/>
      <c r="BU123" s="1101"/>
      <c r="BV123" s="1101">
        <v>6490200</v>
      </c>
      <c r="BW123" s="1101"/>
      <c r="BX123" s="1101"/>
      <c r="BY123" s="1101"/>
      <c r="BZ123" s="1101"/>
      <c r="CA123" s="1101">
        <v>6702671</v>
      </c>
      <c r="CB123" s="1101"/>
      <c r="CC123" s="1101"/>
      <c r="CD123" s="1101"/>
      <c r="CE123" s="1101"/>
      <c r="CF123" s="1034"/>
      <c r="CG123" s="1035"/>
      <c r="CH123" s="1035"/>
      <c r="CI123" s="1035"/>
      <c r="CJ123" s="1036"/>
      <c r="CK123" s="1045"/>
      <c r="CL123" s="1046"/>
      <c r="CM123" s="1046"/>
      <c r="CN123" s="1046"/>
      <c r="CO123" s="1047"/>
      <c r="CP123" s="1055" t="s">
        <v>383</v>
      </c>
      <c r="CQ123" s="1056"/>
      <c r="CR123" s="1056"/>
      <c r="CS123" s="1056"/>
      <c r="CT123" s="1056"/>
      <c r="CU123" s="1056"/>
      <c r="CV123" s="1056"/>
      <c r="CW123" s="1056"/>
      <c r="CX123" s="1056"/>
      <c r="CY123" s="1056"/>
      <c r="CZ123" s="1056"/>
      <c r="DA123" s="1056"/>
      <c r="DB123" s="1056"/>
      <c r="DC123" s="1056"/>
      <c r="DD123" s="1056"/>
      <c r="DE123" s="1056"/>
      <c r="DF123" s="1057"/>
      <c r="DG123" s="993" t="s">
        <v>112</v>
      </c>
      <c r="DH123" s="994"/>
      <c r="DI123" s="994"/>
      <c r="DJ123" s="994"/>
      <c r="DK123" s="995"/>
      <c r="DL123" s="996" t="s">
        <v>112</v>
      </c>
      <c r="DM123" s="994"/>
      <c r="DN123" s="994"/>
      <c r="DO123" s="994"/>
      <c r="DP123" s="995"/>
      <c r="DQ123" s="996" t="s">
        <v>112</v>
      </c>
      <c r="DR123" s="994"/>
      <c r="DS123" s="994"/>
      <c r="DT123" s="994"/>
      <c r="DU123" s="995"/>
      <c r="DV123" s="997" t="s">
        <v>112</v>
      </c>
      <c r="DW123" s="998"/>
      <c r="DX123" s="998"/>
      <c r="DY123" s="998"/>
      <c r="DZ123" s="999"/>
    </row>
    <row r="124" spans="1:130" s="199" customFormat="1" ht="26.25" customHeight="1" thickBot="1" x14ac:dyDescent="0.2">
      <c r="A124" s="1094"/>
      <c r="B124" s="981"/>
      <c r="C124" s="951" t="s">
        <v>431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112</v>
      </c>
      <c r="AB124" s="994"/>
      <c r="AC124" s="994"/>
      <c r="AD124" s="994"/>
      <c r="AE124" s="995"/>
      <c r="AF124" s="996" t="s">
        <v>112</v>
      </c>
      <c r="AG124" s="994"/>
      <c r="AH124" s="994"/>
      <c r="AI124" s="994"/>
      <c r="AJ124" s="995"/>
      <c r="AK124" s="996" t="s">
        <v>112</v>
      </c>
      <c r="AL124" s="994"/>
      <c r="AM124" s="994"/>
      <c r="AN124" s="994"/>
      <c r="AO124" s="995"/>
      <c r="AP124" s="997" t="s">
        <v>112</v>
      </c>
      <c r="AQ124" s="998"/>
      <c r="AR124" s="998"/>
      <c r="AS124" s="998"/>
      <c r="AT124" s="999"/>
      <c r="AU124" s="1096" t="s">
        <v>443</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103.7</v>
      </c>
      <c r="BR124" s="1063"/>
      <c r="BS124" s="1063"/>
      <c r="BT124" s="1063"/>
      <c r="BU124" s="1063"/>
      <c r="BV124" s="1063">
        <v>105.9</v>
      </c>
      <c r="BW124" s="1063"/>
      <c r="BX124" s="1063"/>
      <c r="BY124" s="1063"/>
      <c r="BZ124" s="1063"/>
      <c r="CA124" s="1063">
        <v>92.3</v>
      </c>
      <c r="CB124" s="1063"/>
      <c r="CC124" s="1063"/>
      <c r="CD124" s="1063"/>
      <c r="CE124" s="1063"/>
      <c r="CF124" s="1064"/>
      <c r="CG124" s="1065"/>
      <c r="CH124" s="1065"/>
      <c r="CI124" s="1065"/>
      <c r="CJ124" s="1066"/>
      <c r="CK124" s="1048"/>
      <c r="CL124" s="1048"/>
      <c r="CM124" s="1048"/>
      <c r="CN124" s="1048"/>
      <c r="CO124" s="1049"/>
      <c r="CP124" s="1055" t="s">
        <v>444</v>
      </c>
      <c r="CQ124" s="1056"/>
      <c r="CR124" s="1056"/>
      <c r="CS124" s="1056"/>
      <c r="CT124" s="1056"/>
      <c r="CU124" s="1056"/>
      <c r="CV124" s="1056"/>
      <c r="CW124" s="1056"/>
      <c r="CX124" s="1056"/>
      <c r="CY124" s="1056"/>
      <c r="CZ124" s="1056"/>
      <c r="DA124" s="1056"/>
      <c r="DB124" s="1056"/>
      <c r="DC124" s="1056"/>
      <c r="DD124" s="1056"/>
      <c r="DE124" s="1056"/>
      <c r="DF124" s="1057"/>
      <c r="DG124" s="1040" t="s">
        <v>112</v>
      </c>
      <c r="DH124" s="1019"/>
      <c r="DI124" s="1019"/>
      <c r="DJ124" s="1019"/>
      <c r="DK124" s="1020"/>
      <c r="DL124" s="1018" t="s">
        <v>112</v>
      </c>
      <c r="DM124" s="1019"/>
      <c r="DN124" s="1019"/>
      <c r="DO124" s="1019"/>
      <c r="DP124" s="1020"/>
      <c r="DQ124" s="1018" t="s">
        <v>112</v>
      </c>
      <c r="DR124" s="1019"/>
      <c r="DS124" s="1019"/>
      <c r="DT124" s="1019"/>
      <c r="DU124" s="1020"/>
      <c r="DV124" s="1021" t="s">
        <v>112</v>
      </c>
      <c r="DW124" s="1022"/>
      <c r="DX124" s="1022"/>
      <c r="DY124" s="1022"/>
      <c r="DZ124" s="1023"/>
    </row>
    <row r="125" spans="1:130" s="199" customFormat="1" ht="26.25" customHeight="1" x14ac:dyDescent="0.15">
      <c r="A125" s="1094"/>
      <c r="B125" s="981"/>
      <c r="C125" s="951" t="s">
        <v>433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112</v>
      </c>
      <c r="AB125" s="994"/>
      <c r="AC125" s="994"/>
      <c r="AD125" s="994"/>
      <c r="AE125" s="995"/>
      <c r="AF125" s="996" t="s">
        <v>112</v>
      </c>
      <c r="AG125" s="994"/>
      <c r="AH125" s="994"/>
      <c r="AI125" s="994"/>
      <c r="AJ125" s="995"/>
      <c r="AK125" s="996" t="s">
        <v>112</v>
      </c>
      <c r="AL125" s="994"/>
      <c r="AM125" s="994"/>
      <c r="AN125" s="994"/>
      <c r="AO125" s="995"/>
      <c r="AP125" s="997" t="s">
        <v>112</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445</v>
      </c>
      <c r="CL125" s="1043"/>
      <c r="CM125" s="1043"/>
      <c r="CN125" s="1043"/>
      <c r="CO125" s="1044"/>
      <c r="CP125" s="975" t="s">
        <v>446</v>
      </c>
      <c r="CQ125" s="924"/>
      <c r="CR125" s="924"/>
      <c r="CS125" s="924"/>
      <c r="CT125" s="924"/>
      <c r="CU125" s="924"/>
      <c r="CV125" s="924"/>
      <c r="CW125" s="924"/>
      <c r="CX125" s="924"/>
      <c r="CY125" s="924"/>
      <c r="CZ125" s="924"/>
      <c r="DA125" s="924"/>
      <c r="DB125" s="924"/>
      <c r="DC125" s="924"/>
      <c r="DD125" s="924"/>
      <c r="DE125" s="924"/>
      <c r="DF125" s="925"/>
      <c r="DG125" s="961" t="s">
        <v>112</v>
      </c>
      <c r="DH125" s="962"/>
      <c r="DI125" s="962"/>
      <c r="DJ125" s="962"/>
      <c r="DK125" s="962"/>
      <c r="DL125" s="962" t="s">
        <v>112</v>
      </c>
      <c r="DM125" s="962"/>
      <c r="DN125" s="962"/>
      <c r="DO125" s="962"/>
      <c r="DP125" s="962"/>
      <c r="DQ125" s="962" t="s">
        <v>112</v>
      </c>
      <c r="DR125" s="962"/>
      <c r="DS125" s="962"/>
      <c r="DT125" s="962"/>
      <c r="DU125" s="962"/>
      <c r="DV125" s="963" t="s">
        <v>112</v>
      </c>
      <c r="DW125" s="963"/>
      <c r="DX125" s="963"/>
      <c r="DY125" s="963"/>
      <c r="DZ125" s="964"/>
    </row>
    <row r="126" spans="1:130" s="199" customFormat="1" ht="26.25" customHeight="1" thickBot="1" x14ac:dyDescent="0.2">
      <c r="A126" s="1094"/>
      <c r="B126" s="981"/>
      <c r="C126" s="951" t="s">
        <v>435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112</v>
      </c>
      <c r="AB126" s="994"/>
      <c r="AC126" s="994"/>
      <c r="AD126" s="994"/>
      <c r="AE126" s="995"/>
      <c r="AF126" s="996" t="s">
        <v>112</v>
      </c>
      <c r="AG126" s="994"/>
      <c r="AH126" s="994"/>
      <c r="AI126" s="994"/>
      <c r="AJ126" s="995"/>
      <c r="AK126" s="996" t="s">
        <v>112</v>
      </c>
      <c r="AL126" s="994"/>
      <c r="AM126" s="994"/>
      <c r="AN126" s="994"/>
      <c r="AO126" s="995"/>
      <c r="AP126" s="997" t="s">
        <v>112</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447</v>
      </c>
      <c r="CQ126" s="985"/>
      <c r="CR126" s="985"/>
      <c r="CS126" s="985"/>
      <c r="CT126" s="985"/>
      <c r="CU126" s="985"/>
      <c r="CV126" s="985"/>
      <c r="CW126" s="985"/>
      <c r="CX126" s="985"/>
      <c r="CY126" s="985"/>
      <c r="CZ126" s="985"/>
      <c r="DA126" s="985"/>
      <c r="DB126" s="985"/>
      <c r="DC126" s="985"/>
      <c r="DD126" s="985"/>
      <c r="DE126" s="985"/>
      <c r="DF126" s="986"/>
      <c r="DG126" s="954" t="s">
        <v>112</v>
      </c>
      <c r="DH126" s="955"/>
      <c r="DI126" s="955"/>
      <c r="DJ126" s="955"/>
      <c r="DK126" s="955"/>
      <c r="DL126" s="955" t="s">
        <v>112</v>
      </c>
      <c r="DM126" s="955"/>
      <c r="DN126" s="955"/>
      <c r="DO126" s="955"/>
      <c r="DP126" s="955"/>
      <c r="DQ126" s="955" t="s">
        <v>112</v>
      </c>
      <c r="DR126" s="955"/>
      <c r="DS126" s="955"/>
      <c r="DT126" s="955"/>
      <c r="DU126" s="955"/>
      <c r="DV126" s="956" t="s">
        <v>112</v>
      </c>
      <c r="DW126" s="956"/>
      <c r="DX126" s="956"/>
      <c r="DY126" s="956"/>
      <c r="DZ126" s="957"/>
    </row>
    <row r="127" spans="1:130" s="199" customFormat="1" ht="26.25" customHeight="1" x14ac:dyDescent="0.15">
      <c r="A127" s="1095"/>
      <c r="B127" s="983"/>
      <c r="C127" s="1037" t="s">
        <v>448</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v>172</v>
      </c>
      <c r="AB127" s="994"/>
      <c r="AC127" s="994"/>
      <c r="AD127" s="994"/>
      <c r="AE127" s="995"/>
      <c r="AF127" s="996" t="s">
        <v>112</v>
      </c>
      <c r="AG127" s="994"/>
      <c r="AH127" s="994"/>
      <c r="AI127" s="994"/>
      <c r="AJ127" s="995"/>
      <c r="AK127" s="996" t="s">
        <v>112</v>
      </c>
      <c r="AL127" s="994"/>
      <c r="AM127" s="994"/>
      <c r="AN127" s="994"/>
      <c r="AO127" s="995"/>
      <c r="AP127" s="997" t="s">
        <v>112</v>
      </c>
      <c r="AQ127" s="998"/>
      <c r="AR127" s="998"/>
      <c r="AS127" s="998"/>
      <c r="AT127" s="999"/>
      <c r="AU127" s="235"/>
      <c r="AV127" s="235"/>
      <c r="AW127" s="235"/>
      <c r="AX127" s="1067" t="s">
        <v>449</v>
      </c>
      <c r="AY127" s="1068"/>
      <c r="AZ127" s="1068"/>
      <c r="BA127" s="1068"/>
      <c r="BB127" s="1068"/>
      <c r="BC127" s="1068"/>
      <c r="BD127" s="1068"/>
      <c r="BE127" s="1069"/>
      <c r="BF127" s="1070" t="s">
        <v>450</v>
      </c>
      <c r="BG127" s="1068"/>
      <c r="BH127" s="1068"/>
      <c r="BI127" s="1068"/>
      <c r="BJ127" s="1068"/>
      <c r="BK127" s="1068"/>
      <c r="BL127" s="1069"/>
      <c r="BM127" s="1070" t="s">
        <v>451</v>
      </c>
      <c r="BN127" s="1068"/>
      <c r="BO127" s="1068"/>
      <c r="BP127" s="1068"/>
      <c r="BQ127" s="1068"/>
      <c r="BR127" s="1068"/>
      <c r="BS127" s="1069"/>
      <c r="BT127" s="1070" t="s">
        <v>452</v>
      </c>
      <c r="BU127" s="1068"/>
      <c r="BV127" s="1068"/>
      <c r="BW127" s="1068"/>
      <c r="BX127" s="1068"/>
      <c r="BY127" s="1068"/>
      <c r="BZ127" s="1092"/>
      <c r="CA127" s="235"/>
      <c r="CB127" s="235"/>
      <c r="CC127" s="235"/>
      <c r="CD127" s="236"/>
      <c r="CE127" s="236"/>
      <c r="CF127" s="236"/>
      <c r="CG127" s="233"/>
      <c r="CH127" s="233"/>
      <c r="CI127" s="233"/>
      <c r="CJ127" s="234"/>
      <c r="CK127" s="1059"/>
      <c r="CL127" s="1046"/>
      <c r="CM127" s="1046"/>
      <c r="CN127" s="1046"/>
      <c r="CO127" s="1047"/>
      <c r="CP127" s="984" t="s">
        <v>453</v>
      </c>
      <c r="CQ127" s="985"/>
      <c r="CR127" s="985"/>
      <c r="CS127" s="985"/>
      <c r="CT127" s="985"/>
      <c r="CU127" s="985"/>
      <c r="CV127" s="985"/>
      <c r="CW127" s="985"/>
      <c r="CX127" s="985"/>
      <c r="CY127" s="985"/>
      <c r="CZ127" s="985"/>
      <c r="DA127" s="985"/>
      <c r="DB127" s="985"/>
      <c r="DC127" s="985"/>
      <c r="DD127" s="985"/>
      <c r="DE127" s="985"/>
      <c r="DF127" s="986"/>
      <c r="DG127" s="954" t="s">
        <v>112</v>
      </c>
      <c r="DH127" s="955"/>
      <c r="DI127" s="955"/>
      <c r="DJ127" s="955"/>
      <c r="DK127" s="955"/>
      <c r="DL127" s="955" t="s">
        <v>112</v>
      </c>
      <c r="DM127" s="955"/>
      <c r="DN127" s="955"/>
      <c r="DO127" s="955"/>
      <c r="DP127" s="955"/>
      <c r="DQ127" s="955" t="s">
        <v>112</v>
      </c>
      <c r="DR127" s="955"/>
      <c r="DS127" s="955"/>
      <c r="DT127" s="955"/>
      <c r="DU127" s="955"/>
      <c r="DV127" s="956" t="s">
        <v>112</v>
      </c>
      <c r="DW127" s="956"/>
      <c r="DX127" s="956"/>
      <c r="DY127" s="956"/>
      <c r="DZ127" s="957"/>
    </row>
    <row r="128" spans="1:130" s="199" customFormat="1" ht="26.25" customHeight="1" thickBot="1" x14ac:dyDescent="0.2">
      <c r="A128" s="1078" t="s">
        <v>454</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455</v>
      </c>
      <c r="X128" s="1080"/>
      <c r="Y128" s="1080"/>
      <c r="Z128" s="1081"/>
      <c r="AA128" s="1082">
        <v>12923</v>
      </c>
      <c r="AB128" s="1083"/>
      <c r="AC128" s="1083"/>
      <c r="AD128" s="1083"/>
      <c r="AE128" s="1084"/>
      <c r="AF128" s="1085">
        <v>14880</v>
      </c>
      <c r="AG128" s="1083"/>
      <c r="AH128" s="1083"/>
      <c r="AI128" s="1083"/>
      <c r="AJ128" s="1084"/>
      <c r="AK128" s="1085">
        <v>16526</v>
      </c>
      <c r="AL128" s="1083"/>
      <c r="AM128" s="1083"/>
      <c r="AN128" s="1083"/>
      <c r="AO128" s="1084"/>
      <c r="AP128" s="1086"/>
      <c r="AQ128" s="1087"/>
      <c r="AR128" s="1087"/>
      <c r="AS128" s="1087"/>
      <c r="AT128" s="1088"/>
      <c r="AU128" s="235"/>
      <c r="AV128" s="235"/>
      <c r="AW128" s="235"/>
      <c r="AX128" s="923" t="s">
        <v>456</v>
      </c>
      <c r="AY128" s="924"/>
      <c r="AZ128" s="924"/>
      <c r="BA128" s="924"/>
      <c r="BB128" s="924"/>
      <c r="BC128" s="924"/>
      <c r="BD128" s="924"/>
      <c r="BE128" s="925"/>
      <c r="BF128" s="1089" t="s">
        <v>112</v>
      </c>
      <c r="BG128" s="1090"/>
      <c r="BH128" s="1090"/>
      <c r="BI128" s="1090"/>
      <c r="BJ128" s="1090"/>
      <c r="BK128" s="1090"/>
      <c r="BL128" s="1091"/>
      <c r="BM128" s="1089">
        <v>14.52</v>
      </c>
      <c r="BN128" s="1090"/>
      <c r="BO128" s="1090"/>
      <c r="BP128" s="1090"/>
      <c r="BQ128" s="1090"/>
      <c r="BR128" s="1090"/>
      <c r="BS128" s="1091"/>
      <c r="BT128" s="1089">
        <v>20</v>
      </c>
      <c r="BU128" s="1090"/>
      <c r="BV128" s="1090"/>
      <c r="BW128" s="1090"/>
      <c r="BX128" s="1090"/>
      <c r="BY128" s="1090"/>
      <c r="BZ128" s="1114"/>
      <c r="CA128" s="236"/>
      <c r="CB128" s="236"/>
      <c r="CC128" s="236"/>
      <c r="CD128" s="236"/>
      <c r="CE128" s="236"/>
      <c r="CF128" s="236"/>
      <c r="CG128" s="233"/>
      <c r="CH128" s="233"/>
      <c r="CI128" s="233"/>
      <c r="CJ128" s="234"/>
      <c r="CK128" s="1060"/>
      <c r="CL128" s="1061"/>
      <c r="CM128" s="1061"/>
      <c r="CN128" s="1061"/>
      <c r="CO128" s="1062"/>
      <c r="CP128" s="1071" t="s">
        <v>457</v>
      </c>
      <c r="CQ128" s="1072"/>
      <c r="CR128" s="1072"/>
      <c r="CS128" s="1072"/>
      <c r="CT128" s="1072"/>
      <c r="CU128" s="1072"/>
      <c r="CV128" s="1072"/>
      <c r="CW128" s="1072"/>
      <c r="CX128" s="1072"/>
      <c r="CY128" s="1072"/>
      <c r="CZ128" s="1072"/>
      <c r="DA128" s="1072"/>
      <c r="DB128" s="1072"/>
      <c r="DC128" s="1072"/>
      <c r="DD128" s="1072"/>
      <c r="DE128" s="1072"/>
      <c r="DF128" s="1073"/>
      <c r="DG128" s="1074" t="s">
        <v>112</v>
      </c>
      <c r="DH128" s="1075"/>
      <c r="DI128" s="1075"/>
      <c r="DJ128" s="1075"/>
      <c r="DK128" s="1075"/>
      <c r="DL128" s="1075" t="s">
        <v>112</v>
      </c>
      <c r="DM128" s="1075"/>
      <c r="DN128" s="1075"/>
      <c r="DO128" s="1075"/>
      <c r="DP128" s="1075"/>
      <c r="DQ128" s="1075" t="s">
        <v>112</v>
      </c>
      <c r="DR128" s="1075"/>
      <c r="DS128" s="1075"/>
      <c r="DT128" s="1075"/>
      <c r="DU128" s="1075"/>
      <c r="DV128" s="1076" t="s">
        <v>112</v>
      </c>
      <c r="DW128" s="1076"/>
      <c r="DX128" s="1076"/>
      <c r="DY128" s="1076"/>
      <c r="DZ128" s="1077"/>
    </row>
    <row r="129" spans="1:131" s="199" customFormat="1" ht="26.25" customHeight="1" x14ac:dyDescent="0.15">
      <c r="A129" s="965" t="s">
        <v>92</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458</v>
      </c>
      <c r="X129" s="1109"/>
      <c r="Y129" s="1109"/>
      <c r="Z129" s="1110"/>
      <c r="AA129" s="993">
        <v>5953173</v>
      </c>
      <c r="AB129" s="994"/>
      <c r="AC129" s="994"/>
      <c r="AD129" s="994"/>
      <c r="AE129" s="995"/>
      <c r="AF129" s="996">
        <v>5767524</v>
      </c>
      <c r="AG129" s="994"/>
      <c r="AH129" s="994"/>
      <c r="AI129" s="994"/>
      <c r="AJ129" s="995"/>
      <c r="AK129" s="996">
        <v>5835197</v>
      </c>
      <c r="AL129" s="994"/>
      <c r="AM129" s="994"/>
      <c r="AN129" s="994"/>
      <c r="AO129" s="995"/>
      <c r="AP129" s="1111"/>
      <c r="AQ129" s="1112"/>
      <c r="AR129" s="1112"/>
      <c r="AS129" s="1112"/>
      <c r="AT129" s="1113"/>
      <c r="AU129" s="237"/>
      <c r="AV129" s="237"/>
      <c r="AW129" s="237"/>
      <c r="AX129" s="1102" t="s">
        <v>459</v>
      </c>
      <c r="AY129" s="985"/>
      <c r="AZ129" s="985"/>
      <c r="BA129" s="985"/>
      <c r="BB129" s="985"/>
      <c r="BC129" s="985"/>
      <c r="BD129" s="985"/>
      <c r="BE129" s="986"/>
      <c r="BF129" s="1103" t="s">
        <v>112</v>
      </c>
      <c r="BG129" s="1104"/>
      <c r="BH129" s="1104"/>
      <c r="BI129" s="1104"/>
      <c r="BJ129" s="1104"/>
      <c r="BK129" s="1104"/>
      <c r="BL129" s="1105"/>
      <c r="BM129" s="1103">
        <v>19.52</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5" t="s">
        <v>460</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461</v>
      </c>
      <c r="X130" s="1109"/>
      <c r="Y130" s="1109"/>
      <c r="Z130" s="1110"/>
      <c r="AA130" s="993">
        <v>634385</v>
      </c>
      <c r="AB130" s="994"/>
      <c r="AC130" s="994"/>
      <c r="AD130" s="994"/>
      <c r="AE130" s="995"/>
      <c r="AF130" s="996">
        <v>568385</v>
      </c>
      <c r="AG130" s="994"/>
      <c r="AH130" s="994"/>
      <c r="AI130" s="994"/>
      <c r="AJ130" s="995"/>
      <c r="AK130" s="996">
        <v>574958</v>
      </c>
      <c r="AL130" s="994"/>
      <c r="AM130" s="994"/>
      <c r="AN130" s="994"/>
      <c r="AO130" s="995"/>
      <c r="AP130" s="1111"/>
      <c r="AQ130" s="1112"/>
      <c r="AR130" s="1112"/>
      <c r="AS130" s="1112"/>
      <c r="AT130" s="1113"/>
      <c r="AU130" s="237"/>
      <c r="AV130" s="237"/>
      <c r="AW130" s="237"/>
      <c r="AX130" s="1102" t="s">
        <v>462</v>
      </c>
      <c r="AY130" s="985"/>
      <c r="AZ130" s="985"/>
      <c r="BA130" s="985"/>
      <c r="BB130" s="985"/>
      <c r="BC130" s="985"/>
      <c r="BD130" s="985"/>
      <c r="BE130" s="986"/>
      <c r="BF130" s="1139">
        <v>12.6</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463</v>
      </c>
      <c r="X131" s="1147"/>
      <c r="Y131" s="1147"/>
      <c r="Z131" s="1148"/>
      <c r="AA131" s="1040">
        <v>5318788</v>
      </c>
      <c r="AB131" s="1019"/>
      <c r="AC131" s="1019"/>
      <c r="AD131" s="1019"/>
      <c r="AE131" s="1020"/>
      <c r="AF131" s="1018">
        <v>5199139</v>
      </c>
      <c r="AG131" s="1019"/>
      <c r="AH131" s="1019"/>
      <c r="AI131" s="1019"/>
      <c r="AJ131" s="1020"/>
      <c r="AK131" s="1018">
        <v>5260239</v>
      </c>
      <c r="AL131" s="1019"/>
      <c r="AM131" s="1019"/>
      <c r="AN131" s="1019"/>
      <c r="AO131" s="1020"/>
      <c r="AP131" s="1149"/>
      <c r="AQ131" s="1150"/>
      <c r="AR131" s="1150"/>
      <c r="AS131" s="1150"/>
      <c r="AT131" s="1151"/>
      <c r="AU131" s="237"/>
      <c r="AV131" s="237"/>
      <c r="AW131" s="237"/>
      <c r="AX131" s="1121" t="s">
        <v>464</v>
      </c>
      <c r="AY131" s="1072"/>
      <c r="AZ131" s="1072"/>
      <c r="BA131" s="1072"/>
      <c r="BB131" s="1072"/>
      <c r="BC131" s="1072"/>
      <c r="BD131" s="1072"/>
      <c r="BE131" s="1073"/>
      <c r="BF131" s="1122">
        <v>92.3</v>
      </c>
      <c r="BG131" s="1123"/>
      <c r="BH131" s="1123"/>
      <c r="BI131" s="1123"/>
      <c r="BJ131" s="1123"/>
      <c r="BK131" s="1123"/>
      <c r="BL131" s="1124"/>
      <c r="BM131" s="1122">
        <v>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8" t="s">
        <v>465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466</v>
      </c>
      <c r="W132" s="1132"/>
      <c r="X132" s="1132"/>
      <c r="Y132" s="1132"/>
      <c r="Z132" s="1133"/>
      <c r="AA132" s="1134">
        <v>11.653763980000001</v>
      </c>
      <c r="AB132" s="1135"/>
      <c r="AC132" s="1135"/>
      <c r="AD132" s="1135"/>
      <c r="AE132" s="1136"/>
      <c r="AF132" s="1137">
        <v>13.544319550000001</v>
      </c>
      <c r="AG132" s="1135"/>
      <c r="AH132" s="1135"/>
      <c r="AI132" s="1135"/>
      <c r="AJ132" s="1136"/>
      <c r="AK132" s="1137">
        <v>12.80917084</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467</v>
      </c>
      <c r="W133" s="1115"/>
      <c r="X133" s="1115"/>
      <c r="Y133" s="1115"/>
      <c r="Z133" s="1116"/>
      <c r="AA133" s="1117">
        <v>10.4</v>
      </c>
      <c r="AB133" s="1118"/>
      <c r="AC133" s="1118"/>
      <c r="AD133" s="1118"/>
      <c r="AE133" s="1119"/>
      <c r="AF133" s="1117">
        <v>11.7</v>
      </c>
      <c r="AG133" s="1118"/>
      <c r="AH133" s="1118"/>
      <c r="AI133" s="1118"/>
      <c r="AJ133" s="1119"/>
      <c r="AK133" s="1117">
        <v>12.6</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10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5" t="s">
        <v>470</v>
      </c>
      <c r="L7" s="256"/>
      <c r="M7" s="257" t="s">
        <v>471</v>
      </c>
      <c r="N7" s="258"/>
    </row>
    <row r="8" spans="1:16" x14ac:dyDescent="0.15">
      <c r="A8" s="250"/>
      <c r="B8" s="246"/>
      <c r="C8" s="246"/>
      <c r="D8" s="246"/>
      <c r="E8" s="246"/>
      <c r="F8" s="246"/>
      <c r="G8" s="259"/>
      <c r="H8" s="260"/>
      <c r="I8" s="260"/>
      <c r="J8" s="261"/>
      <c r="K8" s="1156"/>
      <c r="L8" s="262" t="s">
        <v>472</v>
      </c>
      <c r="M8" s="263" t="s">
        <v>473</v>
      </c>
      <c r="N8" s="264" t="s">
        <v>474</v>
      </c>
    </row>
    <row r="9" spans="1:16" x14ac:dyDescent="0.15">
      <c r="A9" s="250"/>
      <c r="B9" s="246"/>
      <c r="C9" s="246"/>
      <c r="D9" s="246"/>
      <c r="E9" s="246"/>
      <c r="F9" s="246"/>
      <c r="G9" s="1157" t="s">
        <v>475</v>
      </c>
      <c r="H9" s="1158"/>
      <c r="I9" s="1158"/>
      <c r="J9" s="1159"/>
      <c r="K9" s="265">
        <v>2762835</v>
      </c>
      <c r="L9" s="266">
        <v>229911</v>
      </c>
      <c r="M9" s="267">
        <v>85687</v>
      </c>
      <c r="N9" s="268">
        <v>168.3</v>
      </c>
    </row>
    <row r="10" spans="1:16" x14ac:dyDescent="0.15">
      <c r="A10" s="250"/>
      <c r="B10" s="246"/>
      <c r="C10" s="246"/>
      <c r="D10" s="246"/>
      <c r="E10" s="246"/>
      <c r="F10" s="246"/>
      <c r="G10" s="1157" t="s">
        <v>476</v>
      </c>
      <c r="H10" s="1158"/>
      <c r="I10" s="1158"/>
      <c r="J10" s="1159"/>
      <c r="K10" s="269">
        <v>152920</v>
      </c>
      <c r="L10" s="270">
        <v>12725</v>
      </c>
      <c r="M10" s="271">
        <v>10096</v>
      </c>
      <c r="N10" s="272">
        <v>26</v>
      </c>
    </row>
    <row r="11" spans="1:16" ht="13.5" customHeight="1" x14ac:dyDescent="0.15">
      <c r="A11" s="250"/>
      <c r="B11" s="246"/>
      <c r="C11" s="246"/>
      <c r="D11" s="246"/>
      <c r="E11" s="246"/>
      <c r="F11" s="246"/>
      <c r="G11" s="1157" t="s">
        <v>477</v>
      </c>
      <c r="H11" s="1158"/>
      <c r="I11" s="1158"/>
      <c r="J11" s="1159"/>
      <c r="K11" s="269">
        <v>1974</v>
      </c>
      <c r="L11" s="270">
        <v>164</v>
      </c>
      <c r="M11" s="271">
        <v>13592</v>
      </c>
      <c r="N11" s="272">
        <v>-98.8</v>
      </c>
    </row>
    <row r="12" spans="1:16" ht="13.5" customHeight="1" x14ac:dyDescent="0.15">
      <c r="A12" s="250"/>
      <c r="B12" s="246"/>
      <c r="C12" s="246"/>
      <c r="D12" s="246"/>
      <c r="E12" s="246"/>
      <c r="F12" s="246"/>
      <c r="G12" s="1157" t="s">
        <v>478</v>
      </c>
      <c r="H12" s="1158"/>
      <c r="I12" s="1158"/>
      <c r="J12" s="1159"/>
      <c r="K12" s="269" t="s">
        <v>479</v>
      </c>
      <c r="L12" s="270" t="s">
        <v>479</v>
      </c>
      <c r="M12" s="271">
        <v>962</v>
      </c>
      <c r="N12" s="272" t="s">
        <v>479</v>
      </c>
    </row>
    <row r="13" spans="1:16" ht="13.5" customHeight="1" x14ac:dyDescent="0.15">
      <c r="A13" s="250"/>
      <c r="B13" s="246"/>
      <c r="C13" s="246"/>
      <c r="D13" s="246"/>
      <c r="E13" s="246"/>
      <c r="F13" s="246"/>
      <c r="G13" s="1157" t="s">
        <v>480</v>
      </c>
      <c r="H13" s="1158"/>
      <c r="I13" s="1158"/>
      <c r="J13" s="1159"/>
      <c r="K13" s="269" t="s">
        <v>479</v>
      </c>
      <c r="L13" s="270" t="s">
        <v>479</v>
      </c>
      <c r="M13" s="271">
        <v>34</v>
      </c>
      <c r="N13" s="272" t="s">
        <v>479</v>
      </c>
    </row>
    <row r="14" spans="1:16" ht="13.5" customHeight="1" x14ac:dyDescent="0.15">
      <c r="A14" s="250"/>
      <c r="B14" s="246"/>
      <c r="C14" s="246"/>
      <c r="D14" s="246"/>
      <c r="E14" s="246"/>
      <c r="F14" s="246"/>
      <c r="G14" s="1157" t="s">
        <v>481</v>
      </c>
      <c r="H14" s="1158"/>
      <c r="I14" s="1158"/>
      <c r="J14" s="1159"/>
      <c r="K14" s="269">
        <v>104570</v>
      </c>
      <c r="L14" s="270">
        <v>8702</v>
      </c>
      <c r="M14" s="271">
        <v>3922</v>
      </c>
      <c r="N14" s="272">
        <v>121.9</v>
      </c>
    </row>
    <row r="15" spans="1:16" ht="13.5" customHeight="1" x14ac:dyDescent="0.15">
      <c r="A15" s="250"/>
      <c r="B15" s="246"/>
      <c r="C15" s="246"/>
      <c r="D15" s="246"/>
      <c r="E15" s="246"/>
      <c r="F15" s="246"/>
      <c r="G15" s="1157" t="s">
        <v>482</v>
      </c>
      <c r="H15" s="1158"/>
      <c r="I15" s="1158"/>
      <c r="J15" s="1159"/>
      <c r="K15" s="269">
        <v>6977</v>
      </c>
      <c r="L15" s="270">
        <v>581</v>
      </c>
      <c r="M15" s="271">
        <v>1815</v>
      </c>
      <c r="N15" s="272">
        <v>-68</v>
      </c>
    </row>
    <row r="16" spans="1:16" x14ac:dyDescent="0.15">
      <c r="A16" s="250"/>
      <c r="B16" s="246"/>
      <c r="C16" s="246"/>
      <c r="D16" s="246"/>
      <c r="E16" s="246"/>
      <c r="F16" s="246"/>
      <c r="G16" s="1160" t="s">
        <v>483</v>
      </c>
      <c r="H16" s="1161"/>
      <c r="I16" s="1161"/>
      <c r="J16" s="1162"/>
      <c r="K16" s="270">
        <v>-280425</v>
      </c>
      <c r="L16" s="270">
        <v>-23336</v>
      </c>
      <c r="M16" s="271">
        <v>-9409</v>
      </c>
      <c r="N16" s="272">
        <v>148</v>
      </c>
    </row>
    <row r="17" spans="1:16" x14ac:dyDescent="0.15">
      <c r="A17" s="250"/>
      <c r="B17" s="246"/>
      <c r="C17" s="246"/>
      <c r="D17" s="246"/>
      <c r="E17" s="246"/>
      <c r="F17" s="246"/>
      <c r="G17" s="1160" t="s">
        <v>171</v>
      </c>
      <c r="H17" s="1161"/>
      <c r="I17" s="1161"/>
      <c r="J17" s="1162"/>
      <c r="K17" s="270">
        <v>2748851</v>
      </c>
      <c r="L17" s="270">
        <v>228747</v>
      </c>
      <c r="M17" s="271">
        <v>106699</v>
      </c>
      <c r="N17" s="272">
        <v>114.4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2" t="s">
        <v>488</v>
      </c>
      <c r="H21" s="1153"/>
      <c r="I21" s="1153"/>
      <c r="J21" s="1154"/>
      <c r="K21" s="282">
        <v>27.63</v>
      </c>
      <c r="L21" s="283">
        <v>9.99</v>
      </c>
      <c r="M21" s="284">
        <v>17.64</v>
      </c>
      <c r="N21" s="251"/>
      <c r="O21" s="285"/>
      <c r="P21" s="281"/>
    </row>
    <row r="22" spans="1:16" s="286" customFormat="1" x14ac:dyDescent="0.15">
      <c r="A22" s="281"/>
      <c r="B22" s="251"/>
      <c r="C22" s="251"/>
      <c r="D22" s="251"/>
      <c r="E22" s="251"/>
      <c r="F22" s="251"/>
      <c r="G22" s="1152" t="s">
        <v>489</v>
      </c>
      <c r="H22" s="1153"/>
      <c r="I22" s="1153"/>
      <c r="J22" s="1154"/>
      <c r="K22" s="287">
        <v>98.3</v>
      </c>
      <c r="L22" s="288">
        <v>96.4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5" t="s">
        <v>470</v>
      </c>
      <c r="L30" s="256"/>
      <c r="M30" s="257" t="s">
        <v>471</v>
      </c>
      <c r="N30" s="258"/>
    </row>
    <row r="31" spans="1:16" x14ac:dyDescent="0.15">
      <c r="A31" s="250"/>
      <c r="B31" s="246"/>
      <c r="C31" s="246"/>
      <c r="D31" s="246"/>
      <c r="E31" s="246"/>
      <c r="F31" s="246"/>
      <c r="G31" s="259"/>
      <c r="H31" s="260"/>
      <c r="I31" s="260"/>
      <c r="J31" s="261"/>
      <c r="K31" s="1156"/>
      <c r="L31" s="262" t="s">
        <v>472</v>
      </c>
      <c r="M31" s="263" t="s">
        <v>473</v>
      </c>
      <c r="N31" s="264" t="s">
        <v>474</v>
      </c>
    </row>
    <row r="32" spans="1:16" ht="27" customHeight="1" x14ac:dyDescent="0.15">
      <c r="A32" s="250"/>
      <c r="B32" s="246"/>
      <c r="C32" s="246"/>
      <c r="D32" s="246"/>
      <c r="E32" s="246"/>
      <c r="F32" s="246"/>
      <c r="G32" s="1168" t="s">
        <v>493</v>
      </c>
      <c r="H32" s="1169"/>
      <c r="I32" s="1169"/>
      <c r="J32" s="1170"/>
      <c r="K32" s="296">
        <v>957896</v>
      </c>
      <c r="L32" s="296">
        <v>79712</v>
      </c>
      <c r="M32" s="297">
        <v>51894</v>
      </c>
      <c r="N32" s="298">
        <v>53.6</v>
      </c>
    </row>
    <row r="33" spans="1:16" ht="13.5" customHeight="1" x14ac:dyDescent="0.15">
      <c r="A33" s="250"/>
      <c r="B33" s="246"/>
      <c r="C33" s="246"/>
      <c r="D33" s="246"/>
      <c r="E33" s="246"/>
      <c r="F33" s="246"/>
      <c r="G33" s="1168" t="s">
        <v>494</v>
      </c>
      <c r="H33" s="1169"/>
      <c r="I33" s="1169"/>
      <c r="J33" s="1170"/>
      <c r="K33" s="296" t="s">
        <v>479</v>
      </c>
      <c r="L33" s="296" t="s">
        <v>479</v>
      </c>
      <c r="M33" s="297" t="s">
        <v>479</v>
      </c>
      <c r="N33" s="298" t="s">
        <v>479</v>
      </c>
    </row>
    <row r="34" spans="1:16" ht="27" customHeight="1" x14ac:dyDescent="0.15">
      <c r="A34" s="250"/>
      <c r="B34" s="246"/>
      <c r="C34" s="246"/>
      <c r="D34" s="246"/>
      <c r="E34" s="246"/>
      <c r="F34" s="246"/>
      <c r="G34" s="1168" t="s">
        <v>495</v>
      </c>
      <c r="H34" s="1169"/>
      <c r="I34" s="1169"/>
      <c r="J34" s="1170"/>
      <c r="K34" s="296" t="s">
        <v>479</v>
      </c>
      <c r="L34" s="296" t="s">
        <v>479</v>
      </c>
      <c r="M34" s="297">
        <v>10</v>
      </c>
      <c r="N34" s="298" t="s">
        <v>479</v>
      </c>
    </row>
    <row r="35" spans="1:16" ht="27" customHeight="1" x14ac:dyDescent="0.15">
      <c r="A35" s="250"/>
      <c r="B35" s="246"/>
      <c r="C35" s="246"/>
      <c r="D35" s="246"/>
      <c r="E35" s="246"/>
      <c r="F35" s="246"/>
      <c r="G35" s="1168" t="s">
        <v>496</v>
      </c>
      <c r="H35" s="1169"/>
      <c r="I35" s="1169"/>
      <c r="J35" s="1170"/>
      <c r="K35" s="296">
        <v>307381</v>
      </c>
      <c r="L35" s="296">
        <v>25579</v>
      </c>
      <c r="M35" s="297">
        <v>15077</v>
      </c>
      <c r="N35" s="298">
        <v>69.7</v>
      </c>
    </row>
    <row r="36" spans="1:16" ht="27" customHeight="1" x14ac:dyDescent="0.15">
      <c r="A36" s="250"/>
      <c r="B36" s="246"/>
      <c r="C36" s="246"/>
      <c r="D36" s="246"/>
      <c r="E36" s="246"/>
      <c r="F36" s="246"/>
      <c r="G36" s="1168" t="s">
        <v>497</v>
      </c>
      <c r="H36" s="1169"/>
      <c r="I36" s="1169"/>
      <c r="J36" s="1170"/>
      <c r="K36" s="296" t="s">
        <v>479</v>
      </c>
      <c r="L36" s="296" t="s">
        <v>479</v>
      </c>
      <c r="M36" s="297">
        <v>4066</v>
      </c>
      <c r="N36" s="298" t="s">
        <v>479</v>
      </c>
    </row>
    <row r="37" spans="1:16" ht="13.5" customHeight="1" x14ac:dyDescent="0.15">
      <c r="A37" s="250"/>
      <c r="B37" s="246"/>
      <c r="C37" s="246"/>
      <c r="D37" s="246"/>
      <c r="E37" s="246"/>
      <c r="F37" s="246"/>
      <c r="G37" s="1168" t="s">
        <v>498</v>
      </c>
      <c r="H37" s="1169"/>
      <c r="I37" s="1169"/>
      <c r="J37" s="1170"/>
      <c r="K37" s="296" t="s">
        <v>479</v>
      </c>
      <c r="L37" s="296" t="s">
        <v>479</v>
      </c>
      <c r="M37" s="297">
        <v>901</v>
      </c>
      <c r="N37" s="298" t="s">
        <v>479</v>
      </c>
    </row>
    <row r="38" spans="1:16" ht="27" customHeight="1" x14ac:dyDescent="0.15">
      <c r="A38" s="250"/>
      <c r="B38" s="246"/>
      <c r="C38" s="246"/>
      <c r="D38" s="246"/>
      <c r="E38" s="246"/>
      <c r="F38" s="246"/>
      <c r="G38" s="1171" t="s">
        <v>499</v>
      </c>
      <c r="H38" s="1172"/>
      <c r="I38" s="1172"/>
      <c r="J38" s="1173"/>
      <c r="K38" s="299" t="s">
        <v>479</v>
      </c>
      <c r="L38" s="299" t="s">
        <v>479</v>
      </c>
      <c r="M38" s="300">
        <v>5</v>
      </c>
      <c r="N38" s="301" t="s">
        <v>479</v>
      </c>
      <c r="O38" s="295"/>
    </row>
    <row r="39" spans="1:16" x14ac:dyDescent="0.15">
      <c r="A39" s="250"/>
      <c r="B39" s="246"/>
      <c r="C39" s="246"/>
      <c r="D39" s="246"/>
      <c r="E39" s="246"/>
      <c r="F39" s="246"/>
      <c r="G39" s="1171" t="s">
        <v>500</v>
      </c>
      <c r="H39" s="1172"/>
      <c r="I39" s="1172"/>
      <c r="J39" s="1173"/>
      <c r="K39" s="302">
        <v>-16526</v>
      </c>
      <c r="L39" s="302">
        <v>-1375</v>
      </c>
      <c r="M39" s="303">
        <v>-2383</v>
      </c>
      <c r="N39" s="304">
        <v>-42.3</v>
      </c>
      <c r="O39" s="295"/>
    </row>
    <row r="40" spans="1:16" ht="27" customHeight="1" x14ac:dyDescent="0.15">
      <c r="A40" s="250"/>
      <c r="B40" s="246"/>
      <c r="C40" s="246"/>
      <c r="D40" s="246"/>
      <c r="E40" s="246"/>
      <c r="F40" s="246"/>
      <c r="G40" s="1168" t="s">
        <v>501</v>
      </c>
      <c r="H40" s="1169"/>
      <c r="I40" s="1169"/>
      <c r="J40" s="1170"/>
      <c r="K40" s="302">
        <v>-574958</v>
      </c>
      <c r="L40" s="302">
        <v>-47845</v>
      </c>
      <c r="M40" s="303">
        <v>-48190</v>
      </c>
      <c r="N40" s="304">
        <v>-0.7</v>
      </c>
      <c r="O40" s="295"/>
    </row>
    <row r="41" spans="1:16" x14ac:dyDescent="0.15">
      <c r="A41" s="250"/>
      <c r="B41" s="246"/>
      <c r="C41" s="246"/>
      <c r="D41" s="246"/>
      <c r="E41" s="246"/>
      <c r="F41" s="246"/>
      <c r="G41" s="1174" t="s">
        <v>282</v>
      </c>
      <c r="H41" s="1175"/>
      <c r="I41" s="1175"/>
      <c r="J41" s="1176"/>
      <c r="K41" s="296">
        <v>673793</v>
      </c>
      <c r="L41" s="302">
        <v>56070</v>
      </c>
      <c r="M41" s="303">
        <v>21380</v>
      </c>
      <c r="N41" s="304">
        <v>162.30000000000001</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3" t="s">
        <v>470</v>
      </c>
      <c r="J49" s="1165" t="s">
        <v>505</v>
      </c>
      <c r="K49" s="1166"/>
      <c r="L49" s="1166"/>
      <c r="M49" s="1166"/>
      <c r="N49" s="1167"/>
    </row>
    <row r="50" spans="1:14" x14ac:dyDescent="0.15">
      <c r="A50" s="250"/>
      <c r="B50" s="246"/>
      <c r="C50" s="246"/>
      <c r="D50" s="246"/>
      <c r="E50" s="246"/>
      <c r="F50" s="246"/>
      <c r="G50" s="314"/>
      <c r="H50" s="315"/>
      <c r="I50" s="1164"/>
      <c r="J50" s="316" t="s">
        <v>506</v>
      </c>
      <c r="K50" s="317" t="s">
        <v>507</v>
      </c>
      <c r="L50" s="318" t="s">
        <v>508</v>
      </c>
      <c r="M50" s="319" t="s">
        <v>509</v>
      </c>
      <c r="N50" s="320" t="s">
        <v>510</v>
      </c>
    </row>
    <row r="51" spans="1:14" x14ac:dyDescent="0.15">
      <c r="A51" s="250"/>
      <c r="B51" s="246"/>
      <c r="C51" s="246"/>
      <c r="D51" s="246"/>
      <c r="E51" s="246"/>
      <c r="F51" s="246"/>
      <c r="G51" s="312" t="s">
        <v>511</v>
      </c>
      <c r="H51" s="313"/>
      <c r="I51" s="321">
        <v>738214</v>
      </c>
      <c r="J51" s="322">
        <v>58242</v>
      </c>
      <c r="K51" s="323">
        <v>94.6</v>
      </c>
      <c r="L51" s="324">
        <v>66496</v>
      </c>
      <c r="M51" s="325">
        <v>-6.2</v>
      </c>
      <c r="N51" s="326">
        <v>100.8</v>
      </c>
    </row>
    <row r="52" spans="1:14" x14ac:dyDescent="0.15">
      <c r="A52" s="250"/>
      <c r="B52" s="246"/>
      <c r="C52" s="246"/>
      <c r="D52" s="246"/>
      <c r="E52" s="246"/>
      <c r="F52" s="246"/>
      <c r="G52" s="327"/>
      <c r="H52" s="328" t="s">
        <v>512</v>
      </c>
      <c r="I52" s="329">
        <v>697667</v>
      </c>
      <c r="J52" s="330">
        <v>55043</v>
      </c>
      <c r="K52" s="331">
        <v>154.1</v>
      </c>
      <c r="L52" s="332">
        <v>36530</v>
      </c>
      <c r="M52" s="333">
        <v>-8.4</v>
      </c>
      <c r="N52" s="334">
        <v>162.5</v>
      </c>
    </row>
    <row r="53" spans="1:14" x14ac:dyDescent="0.15">
      <c r="A53" s="250"/>
      <c r="B53" s="246"/>
      <c r="C53" s="246"/>
      <c r="D53" s="246"/>
      <c r="E53" s="246"/>
      <c r="F53" s="246"/>
      <c r="G53" s="312" t="s">
        <v>513</v>
      </c>
      <c r="H53" s="313"/>
      <c r="I53" s="321">
        <v>384595</v>
      </c>
      <c r="J53" s="322">
        <v>30465</v>
      </c>
      <c r="K53" s="323">
        <v>-47.7</v>
      </c>
      <c r="L53" s="324">
        <v>82748</v>
      </c>
      <c r="M53" s="325">
        <v>24.4</v>
      </c>
      <c r="N53" s="326">
        <v>-72.099999999999994</v>
      </c>
    </row>
    <row r="54" spans="1:14" x14ac:dyDescent="0.15">
      <c r="A54" s="250"/>
      <c r="B54" s="246"/>
      <c r="C54" s="246"/>
      <c r="D54" s="246"/>
      <c r="E54" s="246"/>
      <c r="F54" s="246"/>
      <c r="G54" s="327"/>
      <c r="H54" s="328" t="s">
        <v>512</v>
      </c>
      <c r="I54" s="329">
        <v>241453</v>
      </c>
      <c r="J54" s="330">
        <v>19127</v>
      </c>
      <c r="K54" s="331">
        <v>-65.3</v>
      </c>
      <c r="L54" s="332">
        <v>44732</v>
      </c>
      <c r="M54" s="333">
        <v>22.5</v>
      </c>
      <c r="N54" s="334">
        <v>-87.8</v>
      </c>
    </row>
    <row r="55" spans="1:14" x14ac:dyDescent="0.15">
      <c r="A55" s="250"/>
      <c r="B55" s="246"/>
      <c r="C55" s="246"/>
      <c r="D55" s="246"/>
      <c r="E55" s="246"/>
      <c r="F55" s="246"/>
      <c r="G55" s="312" t="s">
        <v>514</v>
      </c>
      <c r="H55" s="313"/>
      <c r="I55" s="321">
        <v>373093</v>
      </c>
      <c r="J55" s="322">
        <v>29895</v>
      </c>
      <c r="K55" s="323">
        <v>-1.9</v>
      </c>
      <c r="L55" s="324">
        <v>91837</v>
      </c>
      <c r="M55" s="325">
        <v>11</v>
      </c>
      <c r="N55" s="326">
        <v>-12.9</v>
      </c>
    </row>
    <row r="56" spans="1:14" x14ac:dyDescent="0.15">
      <c r="A56" s="250"/>
      <c r="B56" s="246"/>
      <c r="C56" s="246"/>
      <c r="D56" s="246"/>
      <c r="E56" s="246"/>
      <c r="F56" s="246"/>
      <c r="G56" s="327"/>
      <c r="H56" s="328" t="s">
        <v>512</v>
      </c>
      <c r="I56" s="329">
        <v>333331</v>
      </c>
      <c r="J56" s="330">
        <v>26709</v>
      </c>
      <c r="K56" s="331">
        <v>39.6</v>
      </c>
      <c r="L56" s="332">
        <v>54439</v>
      </c>
      <c r="M56" s="333">
        <v>21.7</v>
      </c>
      <c r="N56" s="334">
        <v>17.899999999999999</v>
      </c>
    </row>
    <row r="57" spans="1:14" x14ac:dyDescent="0.15">
      <c r="A57" s="250"/>
      <c r="B57" s="246"/>
      <c r="C57" s="246"/>
      <c r="D57" s="246"/>
      <c r="E57" s="246"/>
      <c r="F57" s="246"/>
      <c r="G57" s="312" t="s">
        <v>515</v>
      </c>
      <c r="H57" s="313"/>
      <c r="I57" s="321">
        <v>818772</v>
      </c>
      <c r="J57" s="322">
        <v>67662</v>
      </c>
      <c r="K57" s="323">
        <v>126.3</v>
      </c>
      <c r="L57" s="324">
        <v>75972</v>
      </c>
      <c r="M57" s="325">
        <v>-17.3</v>
      </c>
      <c r="N57" s="326">
        <v>143.6</v>
      </c>
    </row>
    <row r="58" spans="1:14" x14ac:dyDescent="0.15">
      <c r="A58" s="250"/>
      <c r="B58" s="246"/>
      <c r="C58" s="246"/>
      <c r="D58" s="246"/>
      <c r="E58" s="246"/>
      <c r="F58" s="246"/>
      <c r="G58" s="327"/>
      <c r="H58" s="328" t="s">
        <v>512</v>
      </c>
      <c r="I58" s="329">
        <v>699149</v>
      </c>
      <c r="J58" s="330">
        <v>57776</v>
      </c>
      <c r="K58" s="331">
        <v>116.3</v>
      </c>
      <c r="L58" s="332">
        <v>40712</v>
      </c>
      <c r="M58" s="333">
        <v>-25.2</v>
      </c>
      <c r="N58" s="334">
        <v>141.5</v>
      </c>
    </row>
    <row r="59" spans="1:14" x14ac:dyDescent="0.15">
      <c r="A59" s="250"/>
      <c r="B59" s="246"/>
      <c r="C59" s="246"/>
      <c r="D59" s="246"/>
      <c r="E59" s="246"/>
      <c r="F59" s="246"/>
      <c r="G59" s="312" t="s">
        <v>516</v>
      </c>
      <c r="H59" s="313"/>
      <c r="I59" s="321">
        <v>574198</v>
      </c>
      <c r="J59" s="322">
        <v>47782</v>
      </c>
      <c r="K59" s="323">
        <v>-29.4</v>
      </c>
      <c r="L59" s="324">
        <v>79466</v>
      </c>
      <c r="M59" s="325">
        <v>4.5999999999999996</v>
      </c>
      <c r="N59" s="326">
        <v>-34</v>
      </c>
    </row>
    <row r="60" spans="1:14" x14ac:dyDescent="0.15">
      <c r="A60" s="250"/>
      <c r="B60" s="246"/>
      <c r="C60" s="246"/>
      <c r="D60" s="246"/>
      <c r="E60" s="246"/>
      <c r="F60" s="246"/>
      <c r="G60" s="327"/>
      <c r="H60" s="328" t="s">
        <v>512</v>
      </c>
      <c r="I60" s="335">
        <v>532154</v>
      </c>
      <c r="J60" s="330">
        <v>44283</v>
      </c>
      <c r="K60" s="331">
        <v>-23.4</v>
      </c>
      <c r="L60" s="332">
        <v>44645</v>
      </c>
      <c r="M60" s="333">
        <v>9.6999999999999993</v>
      </c>
      <c r="N60" s="334">
        <v>-33.1</v>
      </c>
    </row>
    <row r="61" spans="1:14" x14ac:dyDescent="0.15">
      <c r="A61" s="250"/>
      <c r="B61" s="246"/>
      <c r="C61" s="246"/>
      <c r="D61" s="246"/>
      <c r="E61" s="246"/>
      <c r="F61" s="246"/>
      <c r="G61" s="312" t="s">
        <v>517</v>
      </c>
      <c r="H61" s="336"/>
      <c r="I61" s="337">
        <v>577774</v>
      </c>
      <c r="J61" s="338">
        <v>46809</v>
      </c>
      <c r="K61" s="339">
        <v>28.4</v>
      </c>
      <c r="L61" s="340">
        <v>79304</v>
      </c>
      <c r="M61" s="341">
        <v>3.3</v>
      </c>
      <c r="N61" s="326">
        <v>25.1</v>
      </c>
    </row>
    <row r="62" spans="1:14" x14ac:dyDescent="0.15">
      <c r="A62" s="250"/>
      <c r="B62" s="246"/>
      <c r="C62" s="246"/>
      <c r="D62" s="246"/>
      <c r="E62" s="246"/>
      <c r="F62" s="246"/>
      <c r="G62" s="327"/>
      <c r="H62" s="328" t="s">
        <v>512</v>
      </c>
      <c r="I62" s="329">
        <v>500751</v>
      </c>
      <c r="J62" s="330">
        <v>40588</v>
      </c>
      <c r="K62" s="331">
        <v>44.3</v>
      </c>
      <c r="L62" s="332">
        <v>44212</v>
      </c>
      <c r="M62" s="333">
        <v>4.0999999999999996</v>
      </c>
      <c r="N62" s="334">
        <v>40.200000000000003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7" t="s">
        <v>3</v>
      </c>
      <c r="D47" s="1177"/>
      <c r="E47" s="1178"/>
      <c r="F47" s="11">
        <v>7.83</v>
      </c>
      <c r="G47" s="12">
        <v>4.37</v>
      </c>
      <c r="H47" s="12">
        <v>9.08</v>
      </c>
      <c r="I47" s="12">
        <v>6.78</v>
      </c>
      <c r="J47" s="13">
        <v>14.94</v>
      </c>
    </row>
    <row r="48" spans="2:10" ht="57.75" customHeight="1" x14ac:dyDescent="0.15">
      <c r="B48" s="14"/>
      <c r="C48" s="1179" t="s">
        <v>4</v>
      </c>
      <c r="D48" s="1179"/>
      <c r="E48" s="1180"/>
      <c r="F48" s="15">
        <v>3.33</v>
      </c>
      <c r="G48" s="16">
        <v>7.86</v>
      </c>
      <c r="H48" s="16">
        <v>3.88</v>
      </c>
      <c r="I48" s="16">
        <v>6.87</v>
      </c>
      <c r="J48" s="17">
        <v>7.45</v>
      </c>
    </row>
    <row r="49" spans="2:10" ht="57.75" customHeight="1" thickBot="1" x14ac:dyDescent="0.2">
      <c r="B49" s="18"/>
      <c r="C49" s="1181" t="s">
        <v>5</v>
      </c>
      <c r="D49" s="1181"/>
      <c r="E49" s="1182"/>
      <c r="F49" s="19" t="s">
        <v>524</v>
      </c>
      <c r="G49" s="20">
        <v>0.87</v>
      </c>
      <c r="H49" s="20">
        <v>0.89</v>
      </c>
      <c r="I49" s="20">
        <v>0.28000000000000003</v>
      </c>
      <c r="J49" s="21">
        <v>8.89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2018-03-13T06:24:36Z</cp:lastPrinted>
  <dcterms:created xsi:type="dcterms:W3CDTF">2018-01-24T04:39:04Z</dcterms:created>
  <dcterms:modified xsi:type="dcterms:W3CDTF">2018-11-16T05:49:19Z</dcterms:modified>
  <cp:category/>
</cp:coreProperties>
</file>