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townr023\Desktop\★交付税・交付金等★\財政状況資料集(財政状況等一覧表)\30財政状況資料集(29決算）\元.10.17‗平成29年度財政状況資料集の作成について（2回目）\"/>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U34" i="10"/>
  <c r="U35" i="10" s="1"/>
  <c r="U36"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CO34" i="10" l="1"/>
  <c r="CO35" i="10" s="1"/>
  <c r="CO36" i="10" s="1"/>
</calcChain>
</file>

<file path=xl/sharedStrings.xml><?xml version="1.0" encoding="utf-8"?>
<sst xmlns="http://schemas.openxmlformats.org/spreadsheetml/2006/main" count="1160" uniqueCount="584">
  <si>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</si>
  <si>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</si>
  <si>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</si>
  <si>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</si>
  <si>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</si>
  <si>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</si>
  <si>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</si>
  <si>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</si>
  <si>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</si>
  <si>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</si>
  <si>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</si>
  <si>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</si>
  <si>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</si>
  <si>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</si>
  <si>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</si>
  <si>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</si>
  <si>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</si>
  <si>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</si>
  <si>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</si>
  <si>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</si>
  <si>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</si>
  <si>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</si>
  <si>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</si>
  <si>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</si>
  <si>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</si>
  <si>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</si>
  <si>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</si>
  <si>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</si>
  <si>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</si>
  <si>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</si>
  <si>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</si>
  <si>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</si>
  <si>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</si>
  <si>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</si>
  <si>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</si>
  <si>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</si>
  <si>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</si>
  <si>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</si>
  <si>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</si>
  <si>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</si>
  <si>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</si>
  <si>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</si>
  <si>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</si>
  <si>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</si>
  <si>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</si>
  <si>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</si>
  <si>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</si>
  <si>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</si>
  <si>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</si>
  <si>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</si>
  <si>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</si>
  <si>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</si>
  <si>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</si>
  <si>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</si>
  <si>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</si>
  <si>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</si>
  <si>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</si>
  <si>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</si>
  <si>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</si>
  <si>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</si>
  <si>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</si>
  <si>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</si>
  <si>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</si>
  <si>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</si>
  <si>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</si>
  <si>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</si>
  <si>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</si>
  <si>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</si>
  <si>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</si>
  <si>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</si>
  <si>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</si>
  <si>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</si>
  <si>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</si>
  <si>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</si>
  <si>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</si>
  <si>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</si>
  <si>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</si>
  <si>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</si>
  <si>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</si>
  <si>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</si>
  <si>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</si>
  <si>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</si>
  <si>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</si>
  <si>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</si>
  <si>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</si>
  <si>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</si>
  <si>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</si>
  <si>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</si>
  <si>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</si>
  <si>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</si>
  <si>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</si>
  <si>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</si>
  <si>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</si>
  <si>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</si>
  <si>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</si>
  <si>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</si>
  <si>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</si>
  <si>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</si>
  <si>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</si>
  <si>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</si>
  <si>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</si>
  <si>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</si>
  <si>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</si>
  <si>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</si>
  <si>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</si>
  <si>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</si>
  <si>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</si>
  <si>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</si>
  <si>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</si>
  <si>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</si>
  <si>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</si>
  <si>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</si>
  <si>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</si>
  <si>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</si>
  <si>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</si>
  <si>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</si>
  <si>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</si>
  <si>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</si>
  <si>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</si>
  <si>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</si>
  <si>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</si>
  <si>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</si>
  <si>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</si>
  <si>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</si>
  <si>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</si>
  <si>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</si>
  <si>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</si>
  <si>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</si>
  <si>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</si>
  <si>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</si>
  <si>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</si>
  <si>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</si>
  <si>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</si>
  <si>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</si>
  <si>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</si>
  <si>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</si>
  <si>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</si>
  <si>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</si>
  <si>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</si>
  <si>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</si>
  <si>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</si>
  <si>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</si>
  <si>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</si>
  <si>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</si>
  <si>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</si>
  <si>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</si>
  <si>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</si>
  <si>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</si>
  <si>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</si>
  <si>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</si>
  <si>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</si>
  <si>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</si>
  <si>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</si>
  <si>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</si>
  <si>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</si>
  <si>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</si>
  <si>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</si>
  <si>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</si>
  <si>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</si>
  <si>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</si>
  <si>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</si>
  <si>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</si>
  <si>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</si>
  <si>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</si>
  <si>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</si>
  <si>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</si>
  <si>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</si>
  <si>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</si>
  <si>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</si>
  <si>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</si>
  <si>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</si>
  <si>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</si>
  <si>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</si>
  <si>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</si>
  <si>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</si>
  <si>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</si>
  <si>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</si>
  <si>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</si>
  <si>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</si>
  <si>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</si>
  <si>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</si>
  <si>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</si>
  <si>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</si>
  <si>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</si>
  <si>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</si>
  <si>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</si>
  <si>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</si>
  <si>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</si>
  <si>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</si>
  <si>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</si>
  <si>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</si>
  <si>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</si>
  <si>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</si>
  <si>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</si>
  <si>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</si>
  <si>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</si>
  <si>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</si>
  <si>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</si>
  <si>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</si>
  <si>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</si>
  <si>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</si>
  <si>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</si>
  <si>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</si>
  <si>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</si>
  <si>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</si>
  <si>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</si>
  <si>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</si>
  <si>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</si>
  <si>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神奈川県箱根町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</si>
  <si>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</si>
  <si>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</si>
  <si>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</si>
  <si>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</si>
  <si>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</si>
  <si>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</si>
  <si>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</si>
  <si>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</si>
  <si>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</si>
  <si>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</si>
  <si>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</si>
  <si>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</si>
  <si>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</si>
  <si>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</si>
  <si>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</si>
  <si>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</si>
  <si>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</si>
  <si>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</si>
  <si>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</si>
  <si>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</si>
  <si>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</si>
  <si>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</si>
  <si>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</si>
  <si>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</si>
  <si>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</si>
  <si>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</si>
  <si>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</si>
  <si>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</si>
  <si>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</si>
  <si>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</si>
  <si>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</si>
  <si>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</si>
  <si>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</si>
  <si>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</si>
  <si>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</si>
  <si>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</si>
  <si>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</si>
  <si>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</si>
  <si>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</si>
  <si>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</si>
  <si>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</si>
  <si>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</si>
  <si>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</si>
  <si>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</si>
  <si>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</si>
  <si>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</si>
  <si>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</si>
  <si>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</si>
  <si>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</si>
  <si>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</si>
  <si>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</si>
  <si>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</si>
  <si>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</si>
  <si>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</si>
  <si>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</si>
  <si>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</si>
  <si>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</si>
  <si>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</si>
  <si>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</si>
  <si>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</si>
  <si>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</si>
  <si>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</si>
  <si>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</si>
  <si>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</si>
  <si>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</si>
  <si>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</si>
  <si>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</si>
  <si>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</si>
  <si>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</si>
  <si>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</si>
  <si>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</si>
  <si>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</si>
  <si>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</si>
  <si>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</si>
  <si>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</si>
  <si>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</si>
  <si>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</si>
  <si>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</si>
  <si>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</si>
  <si>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</si>
  <si>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</si>
  <si>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</si>
  <si>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</si>
  <si>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</si>
  <si>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</si>
  <si>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</si>
  <si>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</si>
  <si>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</si>
  <si>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</si>
  <si>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</si>
  <si>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</si>
  <si>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</si>
  <si>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</si>
  <si>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</si>
  <si>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</si>
  <si>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</si>
  <si>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</si>
  <si>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</si>
  <si>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</si>
  <si>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</si>
  <si>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</si>
  <si>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</si>
  <si>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</si>
  <si>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</si>
  <si>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</si>
  <si>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</si>
  <si>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</si>
  <si>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</si>
  <si>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</si>
  <si>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</si>
  <si>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</si>
  <si>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</si>
  <si>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</si>
  <si>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</si>
  <si>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</si>
  <si>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</si>
  <si>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</si>
  <si>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</si>
  <si>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</si>
  <si>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</si>
  <si>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</si>
  <si>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</si>
  <si>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</si>
  <si>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</si>
  <si>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</si>
  <si>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</si>
  <si>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</si>
  <si>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</si>
  <si>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</si>
  <si>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</si>
  <si>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</si>
  <si>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</si>
  <si>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</si>
  <si>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</si>
  <si>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</si>
  <si>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</si>
  <si>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</si>
  <si>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</si>
  <si>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</si>
  <si>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</si>
  <si>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</si>
  <si>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</si>
  <si>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</si>
  <si>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</si>
  <si>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</si>
  <si>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</si>
  <si>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</si>
  <si>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</si>
  <si>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</si>
  <si>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神奈川県箱根町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</si>
  <si>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</si>
  <si>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</si>
  <si>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</si>
  <si>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</si>
  <si>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</si>
  <si>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</si>
  <si>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</si>
  <si>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</si>
  <si>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</si>
  <si>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</si>
  <si>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</si>
  <si>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</si>
  <si>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</si>
  <si>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</si>
  <si>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</si>
  <si>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</si>
  <si>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</si>
  <si>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</si>
  <si>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</si>
  <si>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</si>
  <si>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</si>
  <si>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</si>
  <si>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</si>
  <si>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</si>
  <si>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</si>
  <si>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</si>
  <si>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</si>
  <si>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</si>
  <si>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</si>
  <si>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</si>
  <si>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</si>
  <si>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</si>
  <si>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</si>
  <si>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</si>
  <si>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</si>
  <si>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</si>
  <si>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</si>
  <si>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</si>
  <si>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</si>
  <si>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</si>
  <si>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</si>
  <si>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</si>
  <si>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</si>
  <si>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</si>
  <si>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</si>
  <si>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</si>
  <si>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</si>
  <si>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</si>
  <si>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</si>
  <si>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</si>
  <si>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</si>
  <si>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</si>
  <si>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</si>
  <si>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</si>
  <si>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</si>
  <si>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</si>
  <si>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</si>
  <si>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</si>
  <si>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</si>
  <si>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</si>
  <si>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</si>
  <si>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</si>
  <si>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</si>
  <si>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</si>
  <si>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</si>
  <si>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</si>
  <si>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</si>
  <si>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</si>
  <si>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</si>
  <si>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</si>
  <si>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</si>
  <si>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</si>
  <si>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</si>
  <si>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</si>
  <si>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</si>
  <si>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</si>
  <si>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</si>
  <si>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</si>
  <si>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</si>
  <si>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</si>
  <si>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</si>
  <si>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</si>
  <si>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</si>
  <si>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</si>
  <si>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</si>
  <si>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</si>
  <si>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</si>
  <si>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</si>
  <si>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</si>
  <si>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</si>
  <si>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</si>
  <si>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</si>
  <si>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</si>
  <si>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</si>
  <si>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</si>
  <si>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</si>
  <si>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</si>
  <si>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</si>
  <si>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</si>
  <si>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</si>
  <si>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</si>
  <si>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</si>
  <si>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</si>
  <si>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</si>
  <si>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</si>
  <si>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</si>
  <si>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</si>
  <si>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</si>
  <si>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</si>
  <si>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</si>
  <si>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</si>
  <si>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</si>
  <si>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</si>
  <si>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</si>
  <si>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</si>
  <si>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</si>
  <si>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</si>
  <si>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</si>
  <si>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</si>
  <si>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</si>
  <si>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</si>
  <si>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</si>
  <si>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</si>
  <si>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</si>
  <si>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</si>
  <si>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</si>
  <si>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</si>
  <si>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</si>
  <si>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</si>
  <si>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</si>
  <si>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</si>
  <si>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</si>
  <si>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</si>
  <si>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</si>
  <si>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</si>
  <si>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</si>
  <si>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</si>
  <si>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</si>
  <si>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</si>
  <si>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</si>
  <si>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</si>
  <si>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</si>
  <si>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</si>
  <si>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</si>
  <si>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</si>
  <si>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</si>
  <si>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</si>
  <si>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</si>
  <si>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</si>
  <si>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</si>
  <si>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</si>
  <si>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</si>
  <si>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</si>
  <si>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</si>
  <si>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</si>
  <si>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</si>
  <si>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</si>
  <si>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</si>
  <si>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</si>
  <si>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</si>
  <si>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</si>
  <si>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</si>
  <si>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</si>
  <si>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</si>
  <si>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</si>
  <si>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</si>
  <si>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</si>
  <si>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</si>
  <si>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</si>
  <si>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</si>
  <si>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</si>
  <si>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</si>
  <si>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</si>
  <si>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</si>
  <si>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</si>
  <si>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</si>
  <si>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</si>
  <si>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</si>
  <si>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</si>
  <si>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</si>
  <si>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</si>
  <si>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</si>
  <si>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</si>
  <si>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</si>
  <si>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</si>
  <si>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</si>
  <si>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</si>
  <si>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</si>
  <si>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下水道事業特別会計</t>
  </si>
  <si>
    <t>介護保険特別会計</t>
  </si>
  <si>
    <t>国民健康保険特別会計</t>
  </si>
  <si>
    <t>育英奨学金特別会計</t>
  </si>
  <si>
    <t>温泉特別会計</t>
  </si>
  <si>
    <t>後期高齢者医療特別会計</t>
  </si>
  <si>
    <t>その他会計（赤字）</t>
  </si>
  <si>
    <t>その他会計（黒字）</t>
  </si>
  <si>
    <t>-</t>
    <phoneticPr fontId="2"/>
  </si>
  <si>
    <t>-</t>
    <phoneticPr fontId="2"/>
  </si>
  <si>
    <t>箱根町外二カ市組合</t>
    <rPh sb="0" eb="3">
      <t>ハコネマチ</t>
    </rPh>
    <rPh sb="3" eb="4">
      <t>ホカ</t>
    </rPh>
    <rPh sb="4" eb="5">
      <t>２</t>
    </rPh>
    <rPh sb="6" eb="7">
      <t>シ</t>
    </rPh>
    <rPh sb="7" eb="9">
      <t>クミアイ</t>
    </rPh>
    <phoneticPr fontId="2"/>
  </si>
  <si>
    <t>南足柄市外４カ市町組合</t>
    <rPh sb="0" eb="4">
      <t>ミナミアシガラシ</t>
    </rPh>
    <rPh sb="4" eb="5">
      <t>ホカ</t>
    </rPh>
    <rPh sb="7" eb="8">
      <t>シ</t>
    </rPh>
    <rPh sb="8" eb="9">
      <t>マチ</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</si>
  <si>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</si>
  <si>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t>
    <rPh sb="0" eb="4">
      <t>カナガワケン</t>
    </rPh>
    <rPh sb="4" eb="6">
      <t>コウキ</t>
    </rPh>
    <rPh sb="6" eb="9">
      <t>コウレイシャ</t>
    </rPh>
    <rPh sb="9" eb="11">
      <t>イリョウ</t>
    </rPh>
    <rPh sb="11" eb="13">
      <t>コウイキ</t>
    </rPh>
    <rPh sb="13" eb="15">
      <t>レンゴウ</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</si>
  <si>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</si>
  <si>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t>
    <phoneticPr fontId="2"/>
  </si>
  <si>
    <t>神奈川県後期高齢者医療広域連合（後期高齢者特別会計）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トクベツ</t>
    </rPh>
    <rPh sb="23" eb="25">
      <t>カイケイ</t>
    </rPh>
    <phoneticPr fontId="2"/>
  </si>
  <si>
    <t>（公財）箱根町文化・スポーツ財団</t>
    <rPh sb="1" eb="2">
      <t>コウ</t>
    </rPh>
    <rPh sb="2" eb="3">
      <t>ザイ</t>
    </rPh>
    <rPh sb="4" eb="7">
      <t>ハコネマチ</t>
    </rPh>
    <rPh sb="7" eb="9">
      <t>ブンカ</t>
    </rPh>
    <rPh sb="14" eb="16">
      <t>ザイダン</t>
    </rPh>
    <phoneticPr fontId="2"/>
  </si>
  <si>
    <t>（一財）箱根町観光協会</t>
    <rPh sb="1" eb="2">
      <t>イチ</t>
    </rPh>
    <rPh sb="2" eb="3">
      <t>ザイ</t>
    </rPh>
    <rPh sb="4" eb="7">
      <t>ハコネマチ</t>
    </rPh>
    <rPh sb="7" eb="9">
      <t>カンコウ</t>
    </rPh>
    <rPh sb="9" eb="11">
      <t>キョウカイ</t>
    </rPh>
    <phoneticPr fontId="2"/>
  </si>
  <si>
    <t>（公財）かながわ健康財団</t>
    <rPh sb="1" eb="2">
      <t>コウ</t>
    </rPh>
    <rPh sb="2" eb="3">
      <t>ザイ</t>
    </rPh>
    <rPh sb="8" eb="10">
      <t>ケンコウ</t>
    </rPh>
    <rPh sb="10" eb="12">
      <t>ザイダン</t>
    </rPh>
    <phoneticPr fontId="2"/>
  </si>
  <si>
    <t>災害支援基金</t>
    <rPh sb="0" eb="2">
      <t>サイガイ</t>
    </rPh>
    <rPh sb="2" eb="4">
      <t>シエン</t>
    </rPh>
    <rPh sb="4" eb="6">
      <t>キキン</t>
    </rPh>
    <phoneticPr fontId="11"/>
  </si>
  <si>
    <t>育英奨学基金</t>
    <rPh sb="0" eb="2">
      <t>イクエイ</t>
    </rPh>
    <rPh sb="2" eb="4">
      <t>ショウガク</t>
    </rPh>
    <rPh sb="4" eb="6">
      <t>キキン</t>
    </rPh>
    <phoneticPr fontId="11"/>
  </si>
  <si>
    <t>国際交流基金</t>
    <rPh sb="0" eb="2">
      <t>コクサイ</t>
    </rPh>
    <rPh sb="2" eb="4">
      <t>コウリュウ</t>
    </rPh>
    <rPh sb="4" eb="6">
      <t>キキン</t>
    </rPh>
    <phoneticPr fontId="11"/>
  </si>
  <si>
    <t>社会福祉基金</t>
    <rPh sb="0" eb="2">
      <t>シャカイ</t>
    </rPh>
    <rPh sb="2" eb="4">
      <t>フクシ</t>
    </rPh>
    <rPh sb="4" eb="6">
      <t>キキン</t>
    </rPh>
    <phoneticPr fontId="11"/>
  </si>
  <si>
    <t>資源保全基金</t>
    <rPh sb="0" eb="2">
      <t>シゲン</t>
    </rPh>
    <rPh sb="2" eb="4">
      <t>ホゼン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</si>
  <si>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</si>
  <si>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</si>
  <si>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</si>
  <si>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</si>
  <si>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</si>
  <si>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</si>
  <si>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</si>
  <si>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</si>
  <si>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</si>
  <si>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</si>
  <si>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27年度から平成29年度については、将来負担比率、有形固定資産減価償却率ともに他の類似団体に比べ、高い値となっている。こうした点を考慮すると、今後、有形固定資産の更新時期を迎えるにあたり、将来負担比率への影響を考慮した形で更新を行っていく必要がある。</t>
    <rPh sb="8" eb="10">
      <t>ヘイセイ</t>
    </rPh>
    <rPh sb="12" eb="14">
      <t>ネンド</t>
    </rPh>
    <phoneticPr fontId="2"/>
  </si>
  <si>
    <t>将来負担比率及び実質公債費比率は、類似団体と比較して高いものの、将来負担比率は減少傾向にある。平成29年度は、将来負担比率は減となる一方で、実質公債費比率は増となった。主な要因として、将来負担比率の分子を構成する将来負担額は、地方債現在高及び退職手当負担見込額の減少、ふるさと納税寄付金の増による充当可能基金の大幅増に伴い、前年度より6.7ポイントも減少した。実質公債費比率は、３ヶ年平均で測定するため、平成26年度と平成29年度を比較したところ、標準財政規模及び、算入公債費が大幅に下がったことに伴い、実質公債費比率としては前年度より0.2ポイントの増となった。標準財政規模が下落した要因はＨ27固定資産評価替え並びに大涌谷火山噴火警戒レベル引上げによるものが大きい。しかし今後は、地方債現在高は確実に減少しているため、実質公債費比率も減となる見込みである。今後は公共施設の老朽化の進行に伴い、起債借入の必要性も高まるが、借入と償還のバランスを考慮し、財政の健全化に努める。</t>
    <rPh sb="230" eb="231">
      <t>オヨ</t>
    </rPh>
    <rPh sb="263" eb="266">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</si>
</sst>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4690-496E-81AF-AEAA080934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30465</c:v>
                </c:pt>
                <c:pt idx="1">
                  <c:v>29895</c:v>
                </c:pt>
                <c:pt idx="2">
                  <c:v>67662</c:v>
                </c:pt>
                <c:pt idx="3">
                  <c:v>47782</c:v>
                </c:pt>
                <c:pt idx="4">
                  <c:v>88415</c:v>
                </c:pt>
              </c:numCache>
            </c:numRef>
          </c:val>
          <c:smooth val="0"/>
          <c:extLst>
            <c:ext xmlns:c16="http://schemas.microsoft.com/office/drawing/2014/chart" uri="{C3380CC4-5D6E-409C-BE32-E72D297353CC}">
              <c16:uniqueId val="{00000001-4690-496E-81AF-AEAA080934CD}"/>
            </c:ext>
          </c:extLst>
        </c:ser>
        <c:dLbls>
          <c:showLegendKey val="0"/>
          <c:showVal val="0"/>
          <c:showCatName val="0"/>
          <c:showSerName val="0"/>
          <c:showPercent val="0"/>
          <c:showBubbleSize val="0"/>
        </c:dLbls>
        <c:marker val="1"/>
        <c:smooth val="0"/>
        <c:axId val="350460144"/>
        <c:axId val="350460536"/>
      </c:lineChart>
      <c:catAx>
        <c:axId val="35046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460536"/>
        <c:crosses val="autoZero"/>
        <c:auto val="1"/>
        <c:lblAlgn val="ctr"/>
        <c:lblOffset val="100"/>
        <c:tickLblSkip val="1"/>
        <c:tickMarkSkip val="1"/>
        <c:noMultiLvlLbl val="0"/>
      </c:catAx>
      <c:valAx>
        <c:axId val="3504605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46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7.86</c:v>
                </c:pt>
                <c:pt idx="1">
                  <c:v>3.88</c:v>
                </c:pt>
                <c:pt idx="2">
                  <c:v>6.87</c:v>
                </c:pt>
                <c:pt idx="3">
                  <c:v>7.45</c:v>
                </c:pt>
                <c:pt idx="4">
                  <c:v>7.95</c:v>
                </c:pt>
              </c:numCache>
            </c:numRef>
          </c:val>
          <c:extLst>
            <c:ext xmlns:c16="http://schemas.microsoft.com/office/drawing/2014/chart" uri="{C3380CC4-5D6E-409C-BE32-E72D297353CC}">
              <c16:uniqueId val="{00000000-5CE6-4673-9D2B-381C9F0313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4.37</c:v>
                </c:pt>
                <c:pt idx="1">
                  <c:v>9.08</c:v>
                </c:pt>
                <c:pt idx="2">
                  <c:v>6.78</c:v>
                </c:pt>
                <c:pt idx="3">
                  <c:v>14.94</c:v>
                </c:pt>
                <c:pt idx="4">
                  <c:v>24.09</c:v>
                </c:pt>
              </c:numCache>
            </c:numRef>
          </c:val>
          <c:extLst>
            <c:ext xmlns:c16="http://schemas.microsoft.com/office/drawing/2014/chart" uri="{C3380CC4-5D6E-409C-BE32-E72D297353CC}">
              <c16:uniqueId val="{00000001-5CE6-4673-9D2B-381C9F0313BC}"/>
            </c:ext>
          </c:extLst>
        </c:ser>
        <c:dLbls>
          <c:showLegendKey val="0"/>
          <c:showVal val="0"/>
          <c:showCatName val="0"/>
          <c:showSerName val="0"/>
          <c:showPercent val="0"/>
          <c:showBubbleSize val="0"/>
        </c:dLbls>
        <c:gapWidth val="250"/>
        <c:overlap val="100"/>
        <c:axId val="350460928"/>
        <c:axId val="35046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0.87</c:v>
                </c:pt>
                <c:pt idx="1">
                  <c:v>0.89</c:v>
                </c:pt>
                <c:pt idx="2">
                  <c:v>0.28000000000000003</c:v>
                </c:pt>
                <c:pt idx="3">
                  <c:v>8.89</c:v>
                </c:pt>
                <c:pt idx="4">
                  <c:v>9.09</c:v>
                </c:pt>
              </c:numCache>
            </c:numRef>
          </c:val>
          <c:smooth val="0"/>
          <c:extLst>
            <c:ext xmlns:c16="http://schemas.microsoft.com/office/drawing/2014/chart" uri="{C3380CC4-5D6E-409C-BE32-E72D297353CC}">
              <c16:uniqueId val="{00000002-5CE6-4673-9D2B-381C9F0313BC}"/>
            </c:ext>
          </c:extLst>
        </c:ser>
        <c:dLbls>
          <c:showLegendKey val="0"/>
          <c:showVal val="0"/>
          <c:showCatName val="0"/>
          <c:showSerName val="0"/>
          <c:showPercent val="0"/>
          <c:showBubbleSize val="0"/>
        </c:dLbls>
        <c:marker val="1"/>
        <c:smooth val="0"/>
        <c:axId val="350460928"/>
        <c:axId val="350461712"/>
      </c:lineChart>
      <c:catAx>
        <c:axId val="35046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461712"/>
        <c:crosses val="autoZero"/>
        <c:auto val="1"/>
        <c:lblAlgn val="ctr"/>
        <c:lblOffset val="100"/>
        <c:tickLblSkip val="1"/>
        <c:tickMarkSkip val="1"/>
        <c:noMultiLvlLbl val="0"/>
      </c:catAx>
      <c:valAx>
        <c:axId val="35046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6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38-4BC5-825D-C6094F16F4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38-4BC5-825D-C6094F16F42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0.12</c:v>
                </c:pt>
                <c:pt idx="4">
                  <c:v>#N/A</c:v>
                </c:pt>
                <c:pt idx="5">
                  <c:v>0.15</c:v>
                </c:pt>
                <c:pt idx="6">
                  <c:v>#N/A</c:v>
                </c:pt>
                <c:pt idx="7">
                  <c:v>0.15</c:v>
                </c:pt>
                <c:pt idx="8">
                  <c:v>#N/A</c:v>
                </c:pt>
                <c:pt idx="9">
                  <c:v>0.18</c:v>
                </c:pt>
              </c:numCache>
            </c:numRef>
          </c:val>
          <c:extLst>
            <c:ext xmlns:c16="http://schemas.microsoft.com/office/drawing/2014/chart" uri="{C3380CC4-5D6E-409C-BE32-E72D297353CC}">
              <c16:uniqueId val="{00000002-F438-4BC5-825D-C6094F16F424}"/>
            </c:ext>
          </c:extLst>
        </c:ser>
        <c:ser>
          <c:idx val="3"/>
          <c:order val="3"/>
          <c:tx>
            <c:strRef>
              <c:f>データシート!$A$30</c:f>
              <c:strCache>
                <c:ptCount val="1"/>
                <c:pt idx="0">
                  <c:v>温泉特別会計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0.83</c:v>
                </c:pt>
                <c:pt idx="2">
                  <c:v>#N/A</c:v>
                </c:pt>
                <c:pt idx="3">
                  <c:v>0.65</c:v>
                </c:pt>
                <c:pt idx="4">
                  <c:v>#N/A</c:v>
                </c:pt>
                <c:pt idx="5">
                  <c:v>0.42</c:v>
                </c:pt>
                <c:pt idx="6">
                  <c:v>#N/A</c:v>
                </c:pt>
                <c:pt idx="7">
                  <c:v>0.34</c:v>
                </c:pt>
                <c:pt idx="8">
                  <c:v>#N/A</c:v>
                </c:pt>
                <c:pt idx="9">
                  <c:v>0.25</c:v>
                </c:pt>
              </c:numCache>
            </c:numRef>
          </c:val>
          <c:extLst>
            <c:ext xmlns:c16="http://schemas.microsoft.com/office/drawing/2014/chart" uri="{C3380CC4-5D6E-409C-BE32-E72D297353CC}">
              <c16:uniqueId val="{00000003-F438-4BC5-825D-C6094F16F424}"/>
            </c:ext>
          </c:extLst>
        </c:ser>
        <c:ser>
          <c:idx val="4"/>
          <c:order val="4"/>
          <c:tx>
            <c:strRef>
              <c:f>データシート!$A$31</c:f>
              <c:strCache>
                <c:ptCount val="1"/>
                <c:pt idx="0">
                  <c:v>育英奨学金特別会計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0.22</c:v>
                </c:pt>
                <c:pt idx="4">
                  <c:v>#N/A</c:v>
                </c:pt>
                <c:pt idx="5">
                  <c:v>0.2</c:v>
                </c:pt>
                <c:pt idx="6">
                  <c:v>#N/A</c:v>
                </c:pt>
                <c:pt idx="7">
                  <c:v>0.25</c:v>
                </c:pt>
                <c:pt idx="8">
                  <c:v>#N/A</c:v>
                </c:pt>
                <c:pt idx="9">
                  <c:v>0.28000000000000003</c:v>
                </c:pt>
              </c:numCache>
            </c:numRef>
          </c:val>
          <c:extLst>
            <c:ext xmlns:c16="http://schemas.microsoft.com/office/drawing/2014/chart" uri="{C3380CC4-5D6E-409C-BE32-E72D297353CC}">
              <c16:uniqueId val="{00000004-F438-4BC5-825D-C6094F16F4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c:v>
                </c:pt>
                <c:pt idx="2">
                  <c:v>#N/A</c:v>
                </c:pt>
                <c:pt idx="3">
                  <c:v>1.1200000000000001</c:v>
                </c:pt>
                <c:pt idx="4">
                  <c:v>#N/A</c:v>
                </c:pt>
                <c:pt idx="5">
                  <c:v>1.29</c:v>
                </c:pt>
                <c:pt idx="6">
                  <c:v>#N/A</c:v>
                </c:pt>
                <c:pt idx="7">
                  <c:v>1.91</c:v>
                </c:pt>
                <c:pt idx="8">
                  <c:v>#N/A</c:v>
                </c:pt>
                <c:pt idx="9">
                  <c:v>1.02</c:v>
                </c:pt>
              </c:numCache>
            </c:numRef>
          </c:val>
          <c:extLst>
            <c:ext xmlns:c16="http://schemas.microsoft.com/office/drawing/2014/chart" uri="{C3380CC4-5D6E-409C-BE32-E72D297353CC}">
              <c16:uniqueId val="{00000005-F438-4BC5-825D-C6094F16F42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0.25</c:v>
                </c:pt>
                <c:pt idx="4">
                  <c:v>#N/A</c:v>
                </c:pt>
                <c:pt idx="5">
                  <c:v>0.15</c:v>
                </c:pt>
                <c:pt idx="6">
                  <c:v>#N/A</c:v>
                </c:pt>
                <c:pt idx="7">
                  <c:v>0.31</c:v>
                </c:pt>
                <c:pt idx="8">
                  <c:v>#N/A</c:v>
                </c:pt>
                <c:pt idx="9">
                  <c:v>1.04</c:v>
                </c:pt>
              </c:numCache>
            </c:numRef>
          </c:val>
          <c:extLst>
            <c:ext xmlns:c16="http://schemas.microsoft.com/office/drawing/2014/chart" uri="{C3380CC4-5D6E-409C-BE32-E72D297353CC}">
              <c16:uniqueId val="{00000006-F438-4BC5-825D-C6094F16F424}"/>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0.62</c:v>
                </c:pt>
                <c:pt idx="2">
                  <c:v>#N/A</c:v>
                </c:pt>
                <c:pt idx="3">
                  <c:v>0.59</c:v>
                </c:pt>
                <c:pt idx="4">
                  <c:v>#N/A</c:v>
                </c:pt>
                <c:pt idx="5">
                  <c:v>0.51</c:v>
                </c:pt>
                <c:pt idx="6">
                  <c:v>#N/A</c:v>
                </c:pt>
                <c:pt idx="7">
                  <c:v>0.93</c:v>
                </c:pt>
                <c:pt idx="8">
                  <c:v>#N/A</c:v>
                </c:pt>
                <c:pt idx="9">
                  <c:v>3.08</c:v>
                </c:pt>
              </c:numCache>
            </c:numRef>
          </c:val>
          <c:extLst>
            <c:ext xmlns:c16="http://schemas.microsoft.com/office/drawing/2014/chart" uri="{C3380CC4-5D6E-409C-BE32-E72D297353CC}">
              <c16:uniqueId val="{00000007-F438-4BC5-825D-C6094F16F4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2.44</c:v>
                </c:pt>
                <c:pt idx="2">
                  <c:v>#N/A</c:v>
                </c:pt>
                <c:pt idx="3">
                  <c:v>2.83</c:v>
                </c:pt>
                <c:pt idx="4">
                  <c:v>#N/A</c:v>
                </c:pt>
                <c:pt idx="5">
                  <c:v>2.84</c:v>
                </c:pt>
                <c:pt idx="6">
                  <c:v>#N/A</c:v>
                </c:pt>
                <c:pt idx="7">
                  <c:v>2.72</c:v>
                </c:pt>
                <c:pt idx="8">
                  <c:v>#N/A</c:v>
                </c:pt>
                <c:pt idx="9">
                  <c:v>3.27</c:v>
                </c:pt>
              </c:numCache>
            </c:numRef>
          </c:val>
          <c:extLst>
            <c:ext xmlns:c16="http://schemas.microsoft.com/office/drawing/2014/chart" uri="{C3380CC4-5D6E-409C-BE32-E72D297353CC}">
              <c16:uniqueId val="{00000008-F438-4BC5-825D-C6094F16F4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7.56</c:v>
                </c:pt>
                <c:pt idx="2">
                  <c:v>#N/A</c:v>
                </c:pt>
                <c:pt idx="3">
                  <c:v>3.65</c:v>
                </c:pt>
                <c:pt idx="4">
                  <c:v>#N/A</c:v>
                </c:pt>
                <c:pt idx="5">
                  <c:v>6.66</c:v>
                </c:pt>
                <c:pt idx="6">
                  <c:v>#N/A</c:v>
                </c:pt>
                <c:pt idx="7">
                  <c:v>7.19</c:v>
                </c:pt>
                <c:pt idx="8">
                  <c:v>#N/A</c:v>
                </c:pt>
                <c:pt idx="9">
                  <c:v>7.66</c:v>
                </c:pt>
              </c:numCache>
            </c:numRef>
          </c:val>
          <c:extLst>
            <c:ext xmlns:c16="http://schemas.microsoft.com/office/drawing/2014/chart" uri="{C3380CC4-5D6E-409C-BE32-E72D297353CC}">
              <c16:uniqueId val="{00000009-F438-4BC5-825D-C6094F16F424}"/>
            </c:ext>
          </c:extLst>
        </c:ser>
        <c:dLbls>
          <c:showLegendKey val="0"/>
          <c:showVal val="0"/>
          <c:showCatName val="0"/>
          <c:showSerName val="0"/>
          <c:showPercent val="0"/>
          <c:showBubbleSize val="0"/>
        </c:dLbls>
        <c:gapWidth val="150"/>
        <c:overlap val="100"/>
        <c:axId val="350464848"/>
        <c:axId val="350463672"/>
      </c:barChart>
      <c:catAx>
        <c:axId val="35046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63672"/>
        <c:crosses val="autoZero"/>
        <c:auto val="1"/>
        <c:lblAlgn val="ctr"/>
        <c:lblOffset val="100"/>
        <c:tickLblSkip val="1"/>
        <c:tickMarkSkip val="1"/>
        <c:noMultiLvlLbl val="0"/>
      </c:catAx>
      <c:valAx>
        <c:axId val="350463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6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695</c:v>
                </c:pt>
                <c:pt idx="5">
                  <c:v>648</c:v>
                </c:pt>
                <c:pt idx="8">
                  <c:v>583</c:v>
                </c:pt>
                <c:pt idx="11">
                  <c:v>592</c:v>
                </c:pt>
                <c:pt idx="14">
                  <c:v>509</c:v>
                </c:pt>
              </c:numCache>
            </c:numRef>
          </c:val>
          <c:extLst>
            <c:ext xmlns:c16="http://schemas.microsoft.com/office/drawing/2014/chart" uri="{C3380CC4-5D6E-409C-BE32-E72D297353CC}">
              <c16:uniqueId val="{00000000-FE4F-4DD9-A7C4-BBC25D2FC1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4F-4DD9-A7C4-BBC25D2FC1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4F-4DD9-A7C4-BBC25D2FC1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4F-4DD9-A7C4-BBC25D2FC1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268</c:v>
                </c:pt>
                <c:pt idx="3">
                  <c:v>271</c:v>
                </c:pt>
                <c:pt idx="6">
                  <c:v>296</c:v>
                </c:pt>
                <c:pt idx="9">
                  <c:v>307</c:v>
                </c:pt>
                <c:pt idx="12">
                  <c:v>263</c:v>
                </c:pt>
              </c:numCache>
            </c:numRef>
          </c:val>
          <c:extLst>
            <c:ext xmlns:c16="http://schemas.microsoft.com/office/drawing/2014/chart" uri="{C3380CC4-5D6E-409C-BE32-E72D297353CC}">
              <c16:uniqueId val="{00000004-FE4F-4DD9-A7C4-BBC25D2FC1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4F-4DD9-A7C4-BBC25D2FC1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4F-4DD9-A7C4-BBC25D2FC1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945</c:v>
                </c:pt>
                <c:pt idx="3">
                  <c:v>996</c:v>
                </c:pt>
                <c:pt idx="6">
                  <c:v>992</c:v>
                </c:pt>
                <c:pt idx="9">
                  <c:v>958</c:v>
                </c:pt>
                <c:pt idx="12">
                  <c:v>886</c:v>
                </c:pt>
              </c:numCache>
            </c:numRef>
          </c:val>
          <c:extLst>
            <c:ext xmlns:c16="http://schemas.microsoft.com/office/drawing/2014/chart" uri="{C3380CC4-5D6E-409C-BE32-E72D297353CC}">
              <c16:uniqueId val="{00000007-FE4F-4DD9-A7C4-BBC25D2FC1DF}"/>
            </c:ext>
          </c:extLst>
        </c:ser>
        <c:dLbls>
          <c:showLegendKey val="0"/>
          <c:showVal val="0"/>
          <c:showCatName val="0"/>
          <c:showSerName val="0"/>
          <c:showPercent val="0"/>
          <c:showBubbleSize val="0"/>
        </c:dLbls>
        <c:gapWidth val="100"/>
        <c:overlap val="100"/>
        <c:axId val="350458576"/>
        <c:axId val="350458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518</c:v>
                </c:pt>
                <c:pt idx="2">
                  <c:v>#N/A</c:v>
                </c:pt>
                <c:pt idx="3">
                  <c:v>#N/A</c:v>
                </c:pt>
                <c:pt idx="4">
                  <c:v>619</c:v>
                </c:pt>
                <c:pt idx="5">
                  <c:v>#N/A</c:v>
                </c:pt>
                <c:pt idx="6">
                  <c:v>#N/A</c:v>
                </c:pt>
                <c:pt idx="7">
                  <c:v>705</c:v>
                </c:pt>
                <c:pt idx="8">
                  <c:v>#N/A</c:v>
                </c:pt>
                <c:pt idx="9">
                  <c:v>#N/A</c:v>
                </c:pt>
                <c:pt idx="10">
                  <c:v>673</c:v>
                </c:pt>
                <c:pt idx="11">
                  <c:v>#N/A</c:v>
                </c:pt>
                <c:pt idx="12">
                  <c:v>#N/A</c:v>
                </c:pt>
                <c:pt idx="13">
                  <c:v>640</c:v>
                </c:pt>
                <c:pt idx="14">
                  <c:v>#N/A</c:v>
                </c:pt>
              </c:numCache>
            </c:numRef>
          </c:val>
          <c:smooth val="0"/>
          <c:extLst>
            <c:ext xmlns:c16="http://schemas.microsoft.com/office/drawing/2014/chart" uri="{C3380CC4-5D6E-409C-BE32-E72D297353CC}">
              <c16:uniqueId val="{00000008-FE4F-4DD9-A7C4-BBC25D2FC1DF}"/>
            </c:ext>
          </c:extLst>
        </c:ser>
        <c:dLbls>
          <c:showLegendKey val="0"/>
          <c:showVal val="0"/>
          <c:showCatName val="0"/>
          <c:showSerName val="0"/>
          <c:showPercent val="0"/>
          <c:showBubbleSize val="0"/>
        </c:dLbls>
        <c:marker val="1"/>
        <c:smooth val="0"/>
        <c:axId val="350458576"/>
        <c:axId val="350458968"/>
      </c:lineChart>
      <c:catAx>
        <c:axId val="35045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58968"/>
        <c:crosses val="autoZero"/>
        <c:auto val="1"/>
        <c:lblAlgn val="ctr"/>
        <c:lblOffset val="100"/>
        <c:tickLblSkip val="1"/>
        <c:tickMarkSkip val="1"/>
        <c:noMultiLvlLbl val="0"/>
      </c:catAx>
      <c:valAx>
        <c:axId val="35045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5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5885</c:v>
                </c:pt>
                <c:pt idx="5">
                  <c:v>5613</c:v>
                </c:pt>
                <c:pt idx="8">
                  <c:v>5488</c:v>
                </c:pt>
                <c:pt idx="11">
                  <c:v>5186</c:v>
                </c:pt>
                <c:pt idx="14">
                  <c:v>4792</c:v>
                </c:pt>
              </c:numCache>
            </c:numRef>
          </c:val>
          <c:extLst>
            <c:ext xmlns:c16="http://schemas.microsoft.com/office/drawing/2014/chart" uri="{C3380CC4-5D6E-409C-BE32-E72D297353CC}">
              <c16:uniqueId val="{00000000-FC09-4B8D-B4A7-07EFEA1704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146</c:v>
                </c:pt>
                <c:pt idx="5">
                  <c:v>119</c:v>
                </c:pt>
                <c:pt idx="8">
                  <c:v>99</c:v>
                </c:pt>
                <c:pt idx="11">
                  <c:v>83</c:v>
                </c:pt>
                <c:pt idx="14">
                  <c:v>63</c:v>
                </c:pt>
              </c:numCache>
            </c:numRef>
          </c:val>
          <c:extLst>
            <c:ext xmlns:c16="http://schemas.microsoft.com/office/drawing/2014/chart" uri="{C3380CC4-5D6E-409C-BE32-E72D297353CC}">
              <c16:uniqueId val="{00000001-FC09-4B8D-B4A7-07EFEA1704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786</c:v>
                </c:pt>
                <c:pt idx="5">
                  <c:v>1051</c:v>
                </c:pt>
                <c:pt idx="8">
                  <c:v>903</c:v>
                </c:pt>
                <c:pt idx="11">
                  <c:v>1434</c:v>
                </c:pt>
                <c:pt idx="14">
                  <c:v>2117</c:v>
                </c:pt>
              </c:numCache>
            </c:numRef>
          </c:val>
          <c:extLst>
            <c:ext xmlns:c16="http://schemas.microsoft.com/office/drawing/2014/chart" uri="{C3380CC4-5D6E-409C-BE32-E72D297353CC}">
              <c16:uniqueId val="{00000002-FC09-4B8D-B4A7-07EFEA1704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FC09-4B8D-B4A7-07EFEA1704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09-4B8D-B4A7-07EFEA1704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09-4B8D-B4A7-07EFEA1704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3405</c:v>
                </c:pt>
                <c:pt idx="3">
                  <c:v>3158</c:v>
                </c:pt>
                <c:pt idx="6">
                  <c:v>2981</c:v>
                </c:pt>
                <c:pt idx="9">
                  <c:v>2976</c:v>
                </c:pt>
                <c:pt idx="12">
                  <c:v>2821</c:v>
                </c:pt>
              </c:numCache>
            </c:numRef>
          </c:val>
          <c:extLst>
            <c:ext xmlns:c16="http://schemas.microsoft.com/office/drawing/2014/chart" uri="{C3380CC4-5D6E-409C-BE32-E72D297353CC}">
              <c16:uniqueId val="{00000006-FC09-4B8D-B4A7-07EFEA1704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C09-4B8D-B4A7-07EFEA1704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2402</c:v>
                </c:pt>
                <c:pt idx="3">
                  <c:v>2415</c:v>
                </c:pt>
                <c:pt idx="6">
                  <c:v>2478</c:v>
                </c:pt>
                <c:pt idx="9">
                  <c:v>2567</c:v>
                </c:pt>
                <c:pt idx="12">
                  <c:v>2636</c:v>
                </c:pt>
              </c:numCache>
            </c:numRef>
          </c:val>
          <c:extLst>
            <c:ext xmlns:c16="http://schemas.microsoft.com/office/drawing/2014/chart" uri="{C3380CC4-5D6E-409C-BE32-E72D297353CC}">
              <c16:uniqueId val="{00000008-FC09-4B8D-B4A7-07EFEA1704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C09-4B8D-B4A7-07EFEA1704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7291</c:v>
                </c:pt>
                <c:pt idx="3">
                  <c:v>6729</c:v>
                </c:pt>
                <c:pt idx="6">
                  <c:v>6541</c:v>
                </c:pt>
                <c:pt idx="9">
                  <c:v>6015</c:v>
                </c:pt>
                <c:pt idx="12">
                  <c:v>5961</c:v>
                </c:pt>
              </c:numCache>
            </c:numRef>
          </c:val>
          <c:extLst>
            <c:ext xmlns:c16="http://schemas.microsoft.com/office/drawing/2014/chart" uri="{C3380CC4-5D6E-409C-BE32-E72D297353CC}">
              <c16:uniqueId val="{0000000A-FC09-4B8D-B4A7-07EFEA17048F}"/>
            </c:ext>
          </c:extLst>
        </c:ser>
        <c:dLbls>
          <c:showLegendKey val="0"/>
          <c:showVal val="0"/>
          <c:showCatName val="0"/>
          <c:showSerName val="0"/>
          <c:showPercent val="0"/>
          <c:showBubbleSize val="0"/>
        </c:dLbls>
        <c:gapWidth val="100"/>
        <c:overlap val="100"/>
        <c:axId val="350548720"/>
        <c:axId val="35055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6281</c:v>
                </c:pt>
                <c:pt idx="2">
                  <c:v>#N/A</c:v>
                </c:pt>
                <c:pt idx="3">
                  <c:v>#N/A</c:v>
                </c:pt>
                <c:pt idx="4">
                  <c:v>5519</c:v>
                </c:pt>
                <c:pt idx="5">
                  <c:v>#N/A</c:v>
                </c:pt>
                <c:pt idx="6">
                  <c:v>#N/A</c:v>
                </c:pt>
                <c:pt idx="7">
                  <c:v>5510</c:v>
                </c:pt>
                <c:pt idx="8">
                  <c:v>#N/A</c:v>
                </c:pt>
                <c:pt idx="9">
                  <c:v>#N/A</c:v>
                </c:pt>
                <c:pt idx="10">
                  <c:v>4855</c:v>
                </c:pt>
                <c:pt idx="11">
                  <c:v>#N/A</c:v>
                </c:pt>
                <c:pt idx="12">
                  <c:v>#N/A</c:v>
                </c:pt>
                <c:pt idx="13">
                  <c:v>4446</c:v>
                </c:pt>
                <c:pt idx="14">
                  <c:v>#N/A</c:v>
                </c:pt>
              </c:numCache>
            </c:numRef>
          </c:val>
          <c:smooth val="0"/>
          <c:extLst>
            <c:ext xmlns:c16="http://schemas.microsoft.com/office/drawing/2014/chart" uri="{C3380CC4-5D6E-409C-BE32-E72D297353CC}">
              <c16:uniqueId val="{0000000B-FC09-4B8D-B4A7-07EFEA17048F}"/>
            </c:ext>
          </c:extLst>
        </c:ser>
        <c:dLbls>
          <c:showLegendKey val="0"/>
          <c:showVal val="0"/>
          <c:showCatName val="0"/>
          <c:showSerName val="0"/>
          <c:showPercent val="0"/>
          <c:showBubbleSize val="0"/>
        </c:dLbls>
        <c:marker val="1"/>
        <c:smooth val="0"/>
        <c:axId val="350548720"/>
        <c:axId val="350554208"/>
      </c:lineChart>
      <c:catAx>
        <c:axId val="35054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0554208"/>
        <c:crosses val="autoZero"/>
        <c:auto val="1"/>
        <c:lblAlgn val="ctr"/>
        <c:lblOffset val="100"/>
        <c:tickLblSkip val="1"/>
        <c:tickMarkSkip val="1"/>
        <c:noMultiLvlLbl val="0"/>
      </c:catAx>
      <c:valAx>
        <c:axId val="3505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54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391</c:v>
                </c:pt>
                <c:pt idx="1">
                  <c:v>872</c:v>
                </c:pt>
                <c:pt idx="2">
                  <c:v>1371</c:v>
                </c:pt>
              </c:numCache>
            </c:numRef>
          </c:val>
          <c:extLst>
            <c:ext xmlns:c16="http://schemas.microsoft.com/office/drawing/2014/chart" uri="{C3380CC4-5D6E-409C-BE32-E72D297353CC}">
              <c16:uniqueId val="{00000000-520F-4EA6-8076-C2413C1912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20F-4EA6-8076-C2413C1912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493</c:v>
                </c:pt>
                <c:pt idx="1">
                  <c:v>493</c:v>
                </c:pt>
                <c:pt idx="2">
                  <c:v>493</c:v>
                </c:pt>
              </c:numCache>
            </c:numRef>
          </c:val>
          <c:extLst>
            <c:ext xmlns:c16="http://schemas.microsoft.com/office/drawing/2014/chart" uri="{C3380CC4-5D6E-409C-BE32-E72D297353CC}">
              <c16:uniqueId val="{00000002-520F-4EA6-8076-C2413C1912CF}"/>
            </c:ext>
          </c:extLst>
        </c:ser>
        <c:dLbls>
          <c:showLegendKey val="0"/>
          <c:showVal val="0"/>
          <c:showCatName val="0"/>
          <c:showSerName val="0"/>
          <c:showPercent val="0"/>
          <c:showBubbleSize val="0"/>
        </c:dLbls>
        <c:gapWidth val="120"/>
        <c:overlap val="100"/>
        <c:axId val="350554600"/>
        <c:axId val="350553032"/>
      </c:barChart>
      <c:catAx>
        <c:axId val="35055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0553032"/>
        <c:crosses val="autoZero"/>
        <c:auto val="1"/>
        <c:lblAlgn val="ctr"/>
        <c:lblOffset val="100"/>
        <c:tickLblSkip val="1"/>
        <c:tickMarkSkip val="1"/>
        <c:noMultiLvlLbl val="0"/>
      </c:catAx>
      <c:valAx>
        <c:axId val="350553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055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{62FACC4B-6291-43C2-B7D3-55CDC6016834}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394-49D4-83D0-FF6507DE04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{831B652C-788E-42DB-A09F-4F25657E043C}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94-49D4-83D0-FF6507DE04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{87A4F9D6-34BD-4042-8AA5-9B4F37E976A3}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94-49D4-83D0-FF6507DE04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{79EF1E3C-97AE-4185-92E4-B29E67FAD502}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94-49D4-83D0-FF6507DE04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{2792231A-2953-4854-9195-0CCBF642BD6A}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94-49D4-83D0-FF6507DE04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{FF30572F-F76F-4B01-8CB0-7969E71B1757}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394-49D4-83D0-FF6507DE04C8}"/>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{6B5736ED-25D8-4218-BA53-E7FE0E97708F}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394-49D4-83D0-FF6507DE04C8}"/>
                </c:ext>
              </c:extLst>
            </c:dLbl>
            <c:dLbl>
              <c:idx val="24"/>
              <c:layout>
                <c:manualLayout>
                  <c:x val="0"/>
                  <c:y val="-2.2143313614470116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{A3C9B4F2-D172-49AC-AC1D-CB25B92EC4B4}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394-49D4-83D0-FF6507DE04C8}"/>
                </c:ext>
              </c:extLst>
            </c:dLbl>
            <c:dLbl>
              <c:idx val="32"/>
              <c:layout>
                <c:manualLayout>
                  <c:x val="0"/>
                  <c:y val="2.2143313614470116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{F285A1E7-AC56-401F-9EA1-5E466FE3EB57}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394-49D4-83D0-FF6507DE04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72.099999999999994</c:v>
                </c:pt>
                <c:pt idx="24">
                  <c:v>72</c:v>
                </c:pt>
                <c:pt idx="32">
                  <c:v>72.7</c:v>
                </c:pt>
              </c:numCache>
            </c:numRef>
          </c:xVal>
          <c:yVal>
            <c:numRef>
              <c:f>公会計指標分析・財政指標組合せ分析表!$BP$51:$DC$51</c:f>
              <c:numCache>
                <c:formatCode>#,##0.0;"▲ "#,##0.0</c:formatCode>
                <c:ptCount val="40"/>
                <c:pt idx="16">
                  <c:v>105.9</c:v>
                </c:pt>
                <c:pt idx="24">
                  <c:v>92.3</c:v>
                </c:pt>
                <c:pt idx="32">
                  <c:v>85.6</c:v>
                </c:pt>
              </c:numCache>
            </c:numRef>
          </c:yVal>
          <c:smooth val="0"/>
          <c:extLst>
            <c:ext xmlns:c16="http://schemas.microsoft.com/office/drawing/2014/chart" uri="{C3380CC4-5D6E-409C-BE32-E72D297353CC}">
              <c16:uniqueId val="{00000009-0394-49D4-83D0-FF6507DE04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{AC68B512-4901-4D21-B3A4-5565E85A6DC2}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394-49D4-83D0-FF6507DE04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{0D4356A3-AED6-49C5-91AC-325FCBFC66EA}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94-49D4-83D0-FF6507DE04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{A7966D29-E4CD-4840-833F-E87D19F1B14B}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94-49D4-83D0-FF6507DE04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{BF3F14C7-0B17-401B-B0AD-24E999BE8A14}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94-49D4-83D0-FF6507DE04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{260BE83D-35A4-49AE-87A8-1786380DA9DC}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94-49D4-83D0-FF6507DE04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{6F7EE71E-3D47-48AE-8357-F37D234A93AE}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394-49D4-83D0-FF6507DE04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{8F577EE9-0AC7-464A-92FA-894EACEC2B84}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394-49D4-83D0-FF6507DE04C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{41A17955-E68C-4CE8-A4D9-2D7C62437D5D}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394-49D4-83D0-FF6507DE04C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{B3696E90-397F-402E-93C6-7ECDBDD619FD}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394-49D4-83D0-FF6507DE04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0394-49D4-83D0-FF6507DE04C8}"/>
            </c:ext>
          </c:extLst>
        </c:ser>
        <c:dLbls>
          <c:showLegendKey val="0"/>
          <c:showVal val="1"/>
          <c:showCatName val="0"/>
          <c:showSerName val="0"/>
          <c:showPercent val="0"/>
          <c:showBubbleSize val="0"/>
        </c:dLbls>
        <c:axId val="46179840"/>
        <c:axId val="46181760"/>
      </c:scatterChart>
      <c:valAx>
        <c:axId val="46179840"/>
        <c:scaling>
          <c:orientation val="minMax"/>
          <c:max val="75"/>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{F829417E-64BC-4AE4-A657-63D557B4C11A}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95-4D82-8E61-4A63B78FCE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{7F84C610-6435-46E6-B02E-9843E32BB9E0}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95-4D82-8E61-4A63B78FCE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{9CE0BFCA-F287-4EA4-BFD3-1ABD569B9C2C}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95-4D82-8E61-4A63B78FCE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{71A5C7E2-A2F6-4448-A180-65B8DD3B9B4F}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95-4D82-8E61-4A63B78FCE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{F823C6F2-FE21-4046-ACC9-91300436F4F5}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95-4D82-8E61-4A63B78FCEA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{ECCD8171-6F80-4A91-AC91-B90B49A24ECE}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95-4D82-8E61-4A63B78FCE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{26E566BC-AE32-4586-B02C-035E5C963E3F}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95-4D82-8E61-4A63B78FCEA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{C270D58C-4B12-495A-8732-CB49A4A528DC}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95-4D82-8E61-4A63B78FCEA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{5B005304-107D-4587-801E-458516884543}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95-4D82-8E61-4A63B78FCE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10.4</c:v>
                </c:pt>
                <c:pt idx="16">
                  <c:v>11.7</c:v>
                </c:pt>
                <c:pt idx="24">
                  <c:v>12.6</c:v>
                </c:pt>
                <c:pt idx="32">
                  <c:v>12.8</c:v>
                </c:pt>
              </c:numCache>
            </c:numRef>
          </c:xVal>
          <c:yVal>
            <c:numRef>
              <c:f>公会計指標分析・財政指標組合せ分析表!$BP$73:$DC$73</c:f>
              <c:numCache>
                <c:formatCode>#,##0.0;"▲ "#,##0.0</c:formatCode>
                <c:ptCount val="40"/>
                <c:pt idx="0">
                  <c:v>120.9</c:v>
                </c:pt>
                <c:pt idx="8">
                  <c:v>103.7</c:v>
                </c:pt>
                <c:pt idx="16">
                  <c:v>105.9</c:v>
                </c:pt>
                <c:pt idx="24">
                  <c:v>92.3</c:v>
                </c:pt>
                <c:pt idx="32">
                  <c:v>85.6</c:v>
                </c:pt>
              </c:numCache>
            </c:numRef>
          </c:yVal>
          <c:smooth val="0"/>
          <c:extLst>
            <c:ext xmlns:c16="http://schemas.microsoft.com/office/drawing/2014/chart" uri="{C3380CC4-5D6E-409C-BE32-E72D297353CC}">
              <c16:uniqueId val="{00000009-8E95-4D82-8E61-4A63B78FCE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{0378B2EA-CFEC-4EAD-A7AD-B0A8ED3E8E0F}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95-4D82-8E61-4A63B78FCE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{AF39F84F-1D4E-482F-A148-D19F704BDB0C}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95-4D82-8E61-4A63B78FCE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{AC1ECEED-C570-4DBC-B6F7-4E182BAC0B66}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95-4D82-8E61-4A63B78FCE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{7A9DFFC6-B72D-43D4-82B6-7B2EA7BD55EC}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95-4D82-8E61-4A63B78FCE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{A4D8A65E-44CA-4262-AC84-C51D77182C35}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95-4D82-8E61-4A63B78FCEA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{9BF5955D-873B-46C6-8057-01BF8E86782D}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95-4D82-8E61-4A63B78FCE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{86EA929D-D71B-4F9B-BF40-868FABB66E61}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95-4D82-8E61-4A63B78FCEAA}"/>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{16A4A644-88F4-4A6C-A68E-172A3322DB5F}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95-4D82-8E61-4A63B78FCEAA}"/>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{8247421C-7CF4-43EB-86BF-2173A98AFBD0}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95-4D82-8E61-4A63B78FCE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8E95-4D82-8E61-4A63B78FCEAA}"/>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公債費については、観光客に対応するために行うごみ処理施設、下水道施設の整備や消防力の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強化</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にかかる負担</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大きく、劇的な数値の改善は難しい状況にある。平成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度は対前年度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ポイント増となった。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実質公債費比率は３年間の平均値で求めるため、</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年度の算定では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年度単年の数値と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年度単年の数値を比較することで増減理由を調べることとなる。　</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年度比では、分母と分子ともに全体的に下落している。しかし、分母を構成する標準財政規模が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260,000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千円も下落したこと、分母と分子ともに控除される算入公債費が大幅に下がったことに伴い、実質公債費比率としては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％もの増となった。標準財政規模が下落した要因はＨ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固定資産評価替え並びに大涌谷火山噴火警戒レベル引上げによるものが大きい。結果として、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の平均値より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の平均値の方が大きくなっている。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将来負担額は、地方債現在高の減少（▲</a:t>
          </a:r>
          <a:r>
            <a:rPr kumimoji="1" lang="en-US" altLang="ja-JP" sz="1400">
              <a:latin typeface="ＭＳ ゴシック" pitchFamily="49" charset="-128"/>
              <a:ea typeface="ＭＳ ゴシック" pitchFamily="49" charset="-128"/>
            </a:rPr>
            <a:t>53,856</a:t>
          </a:r>
          <a:r>
            <a:rPr kumimoji="1" lang="ja-JP" altLang="en-US" sz="1400">
              <a:latin typeface="ＭＳ ゴシック" pitchFamily="49" charset="-128"/>
              <a:ea typeface="ＭＳ ゴシック" pitchFamily="49" charset="-128"/>
            </a:rPr>
            <a:t>千円）及び退職手当負担見込額の減少（▲</a:t>
          </a:r>
          <a:r>
            <a:rPr kumimoji="1" lang="en-US" altLang="ja-JP" sz="1400">
              <a:latin typeface="ＭＳ ゴシック" pitchFamily="49" charset="-128"/>
              <a:ea typeface="ＭＳ ゴシック" pitchFamily="49" charset="-128"/>
            </a:rPr>
            <a:t>155,128</a:t>
          </a:r>
          <a:r>
            <a:rPr kumimoji="1" lang="ja-JP" altLang="en-US" sz="1400">
              <a:latin typeface="ＭＳ ゴシック" pitchFamily="49" charset="-128"/>
              <a:ea typeface="ＭＳ ゴシック" pitchFamily="49" charset="-128"/>
            </a:rPr>
            <a:t>千円）により、大幅減（▲</a:t>
          </a:r>
          <a:r>
            <a:rPr kumimoji="1" lang="en-US" altLang="ja-JP" sz="1400">
              <a:latin typeface="ＭＳ ゴシック" pitchFamily="49" charset="-128"/>
              <a:ea typeface="ＭＳ ゴシック" pitchFamily="49" charset="-128"/>
            </a:rPr>
            <a:t>139,968</a:t>
          </a:r>
          <a:r>
            <a:rPr kumimoji="1" lang="ja-JP" altLang="en-US" sz="1400">
              <a:latin typeface="ＭＳ ゴシック" pitchFamily="49" charset="-128"/>
              <a:ea typeface="ＭＳ ゴシック" pitchFamily="49" charset="-128"/>
            </a:rPr>
            <a:t>千円）となった。地方債現在高の減少は、総合体育館建設事業などの借入額及び借入利率の高い起債の償還が完了したためである。退職手当負担見込額の減少は、一般職の人数減少に伴うものである。また、</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年度も前年度に引き続きふるさと納税寄付金により、充当可能基金が大幅増（＋</a:t>
          </a:r>
          <a:r>
            <a:rPr kumimoji="1" lang="en-US" altLang="ja-JP" sz="1400">
              <a:latin typeface="ＭＳ ゴシック" pitchFamily="49" charset="-128"/>
              <a:ea typeface="ＭＳ ゴシック" pitchFamily="49" charset="-128"/>
            </a:rPr>
            <a:t>682,979</a:t>
          </a:r>
          <a:r>
            <a:rPr kumimoji="1" lang="ja-JP" altLang="en-US" sz="1400">
              <a:latin typeface="ＭＳ ゴシック" pitchFamily="49" charset="-128"/>
              <a:ea typeface="ＭＳ ゴシック" pitchFamily="49" charset="-128"/>
            </a:rPr>
            <a:t>千円）となったことに伴い、充当可能財源も大幅増となった。これらの要因により、将来負担比率は大幅減となった。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神奈川県箱根町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当町では留保財源を確保しないため前年度繰越金がそのまま財政調整基金に積立てられ、補正予算の財源は財政調整基金の取り崩しである。</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年度は、町財政アクションプランにおいて、財政調整基金積立額が当該年度の標準財政規模の</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％以上になるよう定めた。そのため毎年</a:t>
          </a:r>
          <a:r>
            <a:rPr kumimoji="1" lang="en-US" altLang="ja-JP" sz="1300">
              <a:solidFill>
                <a:schemeClr val="dk1"/>
              </a:solidFill>
              <a:effectLst/>
              <a:latin typeface="+mn-lt"/>
              <a:ea typeface="+mn-ea"/>
              <a:cs typeface="+mn-cs"/>
            </a:rPr>
            <a:t>50,000</a:t>
          </a:r>
          <a:r>
            <a:rPr kumimoji="1" lang="ja-JP" altLang="ja-JP" sz="1300">
              <a:solidFill>
                <a:schemeClr val="dk1"/>
              </a:solidFill>
              <a:effectLst/>
              <a:latin typeface="+mn-lt"/>
              <a:ea typeface="+mn-ea"/>
              <a:cs typeface="+mn-cs"/>
            </a:rPr>
            <a:t>千円を積み立てる目標に加え、好調なふるさと納税寄付金を財源とした事業の実施を想定し、当初予算に計上していた以上の寄付金を積み立てた。その結果５億円近くの財政調整基金を増やすこととなった。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その他特定目的基金については、</a:t>
          </a:r>
          <a:r>
            <a:rPr kumimoji="1" lang="ja-JP" altLang="ja-JP" sz="1300">
              <a:solidFill>
                <a:schemeClr val="dk1"/>
              </a:solidFill>
              <a:effectLst/>
              <a:latin typeface="+mn-lt"/>
              <a:ea typeface="+mn-ea"/>
              <a:cs typeface="+mn-cs"/>
            </a:rPr>
            <a:t>基金の目的に一致する寄付金があった場合は積立てを行い、目的に一致する事業等の執行があった場合に繰入れを行うものである。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長期にわたる不況により、財源確保のための取崩しが続いたため、緊急時の対応としての残高は不足している。そのため町財政アクションプランを策定し、財政調整基金積立額を当該年度の標準財政規模の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％以上になるように定めた。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今後は、上記町財政アクションプランを遵守するように努め、毎年当初予算に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千円の予算計上を続けていく。また、ふるさと納税を財源とした事業を平成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年度から実施する予定のため、取崩しもそれに従い増となる見込みである。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その他特定目的基金については、寄付金の受入れ、事業の執行等において均衡を保ちつつ適切に運用していくもの。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・災害支援基金：災害時の被災者の生活再建、災害時の見舞金弔慰金の支給を行う災害支援事業の財源とするため設置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・育英奨学基金：箱根町育英奨学事業を推進するため設置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・国際交流基金：国際交流基金指定寄付金の受入と、関連事業の財源とするための取崩しのため。寄付金収入額と事業執行額により増減するもの。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・資源保全基金：資源保全基金指定寄付金の受入と、関連事業の財源とするための取崩しのため。寄付金収入額と事業執行額により増減するもの。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各基金それぞれ歳入については寄付金の多寡、事業の執行状況により増減が伴うため、今後の方針については寄付金の受入れ、事業の執行等において均衡を保ちつつ適切に運用していくもの。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当町では留保財源を確保しないため前年度繰越金がそのまま財政調整基金に積立てられ、補正予算の財源は財政調整基金の取り崩しである。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年度は、町財政アクションプランにおいて、財政調整基金積立額が当該年度の標準財政規模の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％以上になるよう定めた。そのため毎年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千円を積み立てる目標に加え、好調なふるさと納税寄付金を財源とした事業の実施を想定し、当初予算に計上していた以上の寄付金を積み立てた。その結果５億円近くの財政調整基金を増やすこととなった。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長期にわたる不況により、財源確保のための取崩しが続いたため、緊急時の対応としての残高は不足している。そのため町財政アクションプランを策定し、財政調整基金積立額を当該年度の標準財政規模の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％以上になるように定めた。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今後は、上記町財政アクションプランを遵守するように努め、毎年当初予算に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千円の予算計上を続けていく。また、ふるさと納税を財源とした事業を平成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年度から実施する予定のため、取崩しもそれに従い増となる見込みである。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844F7F0-83C8-4F42-9BB4-6F59E2A770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284C010-8C72-4E16-9136-0F2A627CA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3790A12-FA89-4CA3-BC06-907BA1456C4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28EC191-066C-4819-99FE-54F9C296DCA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3F24E11-8314-47F1-8235-1E5F79B49C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F6AE7D8-62AB-420E-A223-8206FEFCC56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FC5D411-7B93-4AB9-94D0-7E4B67C76E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A7AAEED-538D-4DDA-B208-227378A5D1D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D28E40-A8D7-4D78-BB31-E54AB2A08D8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72C3961-30A8-4081-9B42-FC887EEAA98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5AFB69A-E2B6-4369-A6A9-51A27082396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DD1FC4E-447A-483A-A34F-F8E8703187A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11,570
92.86
10,369,668
9,906,839
452,498
5,692,484
5,961,046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F66ABF4-2B07-4FA0-A24F-778FBCE6708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84AA025-6330-4584-A4DE-507C35CF3E7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36C4284-B94D-4390-9AE0-78C37AEB60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8FBE593-10BF-40EF-993B-AD096D64B9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C70D08C-2C6F-4293-92D7-0FB2629168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3A69AA-DC85-4831-BE04-762D227080F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C3A863F-4C6A-45F4-A55A-118872009C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DFC134D-DF04-4F2A-9523-7DA490F78C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174D6AA-2C67-4E63-87AD-068A546F398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5E4FAB-30E5-4328-8972-B7EE67E161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876178C-2B88-49C7-893A-EB6C3B4982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16A9ED-63F3-41F6-B125-D22503526ED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220C921-F46C-4FC1-BC30-BE433CD2AFE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F5EC337-57BD-4493-997D-E60E14E98E1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3326567-9B04-4599-91EA-D6C0481BC1E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BF467B-C8E8-4933-990F-164218ABAA7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1E34531-4A8E-4C78-8687-C5C6E542C7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E776490-C0E0-4821-BEEB-9E4333E0E7A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37228A1F-6575-444B-9AC3-2BC340F7609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F751B00-6613-4352-9B90-FCDDAF9DCCF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E857749B-3ADA-419A-8DB3-C486838EA9CF}"/>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9C68E36-E655-4661-B536-DB7FEF48E28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A3B5972-49E6-4077-A3E8-418B78489A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E8E200F-76F0-497A-80DC-E58D863C46E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BDC1D59-CFE1-4C6F-9B74-C2C669ADB91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9746395-3CEC-4EF0-B1BF-D33FFB240A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0322A89-3646-4D5E-A95B-9DF33C1E5CF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8C536DB-F169-450B-9ADC-8F559E3C009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B02ED8A-B7C0-403D-9664-6668773EC8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3449D28-B417-4B91-A13C-AC5060F7DF4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9C04126-A7E0-4300-A11E-A1DD172D7FB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B6E2A3E-829D-4A41-B24B-FFB5056A24C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689721D-3855-4E7E-B763-8761E61721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AF4F390D-40C1-46ED-97D5-5F23DB5535C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は、類似団体に比べ、高い値を示している。この要因として資産の有形固定資産減価償却が他団体に比べ進んでいる可能性もあることから、今後、適切に資産の更新を図っていく必要があると考え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4C3E7DF-8EE7-47D9-96F6-A5ACAA033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6DEFB71-DC2B-4CCA-9D63-B0D5B60ECEE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E835CC3-C6F2-422E-86B1-8A94ED2753F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C43F279-4675-42FF-AEC4-03505D77EDD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6F801D5-300F-4999-BFE5-3B2B7130305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AA5D698-2ECF-45AF-82F6-95EE583204A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E9C266E-348C-4294-8CD7-567FB2318ED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48410BF9-1947-4020-B99F-2967D59339C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8352CFA-46B8-4A22-8704-83D8908609B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A13DD32C-AE9C-4A28-9EB8-D5336DDE98C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5C89120-F430-47C5-8134-38D04E32229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2A417F4-29C6-4B39-8CCE-854237F9657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36BA6695-B9C4-47EB-892E-C9C2B1FEB48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803CE830-BAA7-493E-AB9C-59619C75DDA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9626F3C-10BB-40BD-A822-B778FFC1E34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1746FF26-AEAB-45CD-9D0D-6C9A4D5B39C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A116A458-1F82-461A-9A44-54EBBE1DFDE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6CB11AE7-D053-4B3A-808E-D9CBD7BFBD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a:extLst>
            <a:ext uri="{FF2B5EF4-FFF2-40B4-BE49-F238E27FC236}">
              <a16:creationId xmlns:a16="http://schemas.microsoft.com/office/drawing/2014/main" id="{7C6312AD-E9CF-46CA-9E08-96B0B39E37DD}"/>
            </a:ext>
          </a:extLst>
        </xdr:cNvPr>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a:extLst>
            <a:ext uri="{FF2B5EF4-FFF2-40B4-BE49-F238E27FC236}">
              <a16:creationId xmlns:a16="http://schemas.microsoft.com/office/drawing/2014/main" id="{06064E9A-22AB-45A6-BDE4-1F5348BAE55F}"/>
            </a:ext>
          </a:extLst>
        </xdr:cNvPr>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a:extLst>
            <a:ext uri="{FF2B5EF4-FFF2-40B4-BE49-F238E27FC236}">
              <a16:creationId xmlns:a16="http://schemas.microsoft.com/office/drawing/2014/main" id="{A5236648-535C-4328-817A-BD3B161509AF}"/>
            </a:ext>
          </a:extLst>
        </xdr:cNvPr>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a:extLst>
            <a:ext uri="{FF2B5EF4-FFF2-40B4-BE49-F238E27FC236}">
              <a16:creationId xmlns:a16="http://schemas.microsoft.com/office/drawing/2014/main" id="{0DF6A72B-0429-4FDD-9448-6C636D14AE5D}"/>
            </a:ext>
          </a:extLst>
        </xdr:cNvPr>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a:extLst>
            <a:ext uri="{FF2B5EF4-FFF2-40B4-BE49-F238E27FC236}">
              <a16:creationId xmlns:a16="http://schemas.microsoft.com/office/drawing/2014/main" id="{EFFB4E77-5BFD-41B1-8107-F2A6935AB09B}"/>
            </a:ext>
          </a:extLst>
        </xdr:cNvPr>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a:extLst>
            <a:ext uri="{FF2B5EF4-FFF2-40B4-BE49-F238E27FC236}">
              <a16:creationId xmlns:a16="http://schemas.microsoft.com/office/drawing/2014/main" id="{C699665F-19F6-4DEB-983C-328D898135C6}"/>
            </a:ext>
          </a:extLst>
        </xdr:cNvPr>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a:extLst>
            <a:ext uri="{FF2B5EF4-FFF2-40B4-BE49-F238E27FC236}">
              <a16:creationId xmlns:a16="http://schemas.microsoft.com/office/drawing/2014/main" id="{9D45C407-443D-491B-8BB1-E0434F5F6508}"/>
            </a:ext>
          </a:extLst>
        </xdr:cNvPr>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a:extLst>
            <a:ext uri="{FF2B5EF4-FFF2-40B4-BE49-F238E27FC236}">
              <a16:creationId xmlns:a16="http://schemas.microsoft.com/office/drawing/2014/main" id="{9A8E001E-BB41-4C07-8180-7266D302CFCD}"/>
            </a:ext>
          </a:extLst>
        </xdr:cNvPr>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609787D3-EAA8-4D01-9218-188E53AEDAA8}"/>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70ECE12-408D-419F-B15A-0648E16C09F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F498DFC-3869-44A4-A9D1-12D35D91871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30FD999-CCBC-4AB1-A77E-BDC8BB9F709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60D50F3-6915-48CF-9A89-42DA2447368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5F11237-2231-45F1-B046-B0AFB7B4ADB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35106</xdr:rowOff>
    </xdr:from>
    <xdr:to>
      <xdr:col>23</xdr:col>
      <xdr:colOff>136525</xdr:colOff>
      <xdr:row>27</xdr:row>
      <xdr:rowOff>136706</xdr:rowOff>
    </xdr:to>
    <xdr:sp macro="" textlink="">
      <xdr:nvSpPr>
        <xdr:cNvPr id="80" name="楕円 79">
          <a:extLst>
            <a:ext uri="{FF2B5EF4-FFF2-40B4-BE49-F238E27FC236}">
              <a16:creationId xmlns:a16="http://schemas.microsoft.com/office/drawing/2014/main" id="{FB20C943-A7FC-41A8-B7D8-721F499B2C59}"/>
            </a:ext>
          </a:extLst>
        </xdr:cNvPr>
        <xdr:cNvSpPr/>
      </xdr:nvSpPr>
      <xdr:spPr>
        <a:xfrm>
          <a:off x="47117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57983</xdr:rowOff>
    </xdr:from>
    <xdr:ext cx="405111" cy="259045"/>
    <xdr:sp macro="" textlink="">
      <xdr:nvSpPr>
        <xdr:cNvPr id="81" name="有形固定資産減価償却率該当値テキスト">
          <a:extLst>
            <a:ext uri="{FF2B5EF4-FFF2-40B4-BE49-F238E27FC236}">
              <a16:creationId xmlns:a16="http://schemas.microsoft.com/office/drawing/2014/main" id="{0B0AB9C1-AC9D-42EA-BCC9-04583FE59D8D}"/>
            </a:ext>
          </a:extLst>
        </xdr:cNvPr>
        <xdr:cNvSpPr txBox="1"/>
      </xdr:nvSpPr>
      <xdr:spPr>
        <a:xfrm>
          <a:off x="4813300" y="5287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56697</xdr:rowOff>
    </xdr:from>
    <xdr:to>
      <xdr:col>19</xdr:col>
      <xdr:colOff>187325</xdr:colOff>
      <xdr:row>27</xdr:row>
      <xdr:rowOff>158297</xdr:rowOff>
    </xdr:to>
    <xdr:sp macro="" textlink="">
      <xdr:nvSpPr>
        <xdr:cNvPr id="82" name="楕円 81">
          <a:extLst>
            <a:ext uri="{FF2B5EF4-FFF2-40B4-BE49-F238E27FC236}">
              <a16:creationId xmlns:a16="http://schemas.microsoft.com/office/drawing/2014/main" id="{73BE8312-4E24-42FE-BD0F-CF39C1F299F4}"/>
            </a:ext>
          </a:extLst>
        </xdr:cNvPr>
        <xdr:cNvSpPr/>
      </xdr:nvSpPr>
      <xdr:spPr>
        <a:xfrm>
          <a:off x="40005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85906</xdr:rowOff>
    </xdr:from>
    <xdr:to>
      <xdr:col>23</xdr:col>
      <xdr:colOff>85725</xdr:colOff>
      <xdr:row>27</xdr:row>
      <xdr:rowOff>107497</xdr:rowOff>
    </xdr:to>
    <xdr:cxnSp macro="">
      <xdr:nvCxnSpPr>
        <xdr:cNvPr id="83" name="直線コネクタ 82">
          <a:extLst>
            <a:ext uri="{FF2B5EF4-FFF2-40B4-BE49-F238E27FC236}">
              <a16:creationId xmlns:a16="http://schemas.microsoft.com/office/drawing/2014/main" id="{CD6D4969-CAEE-4377-83CF-5F8617A94AC5}"/>
            </a:ext>
          </a:extLst>
        </xdr:cNvPr>
        <xdr:cNvCxnSpPr/>
      </xdr:nvCxnSpPr>
      <xdr:spPr>
        <a:xfrm flipV="1">
          <a:off x="4051300" y="5486581"/>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53612</xdr:rowOff>
    </xdr:from>
    <xdr:to>
      <xdr:col>15</xdr:col>
      <xdr:colOff>187325</xdr:colOff>
      <xdr:row>27</xdr:row>
      <xdr:rowOff>155212</xdr:rowOff>
    </xdr:to>
    <xdr:sp macro="" textlink="">
      <xdr:nvSpPr>
        <xdr:cNvPr id="84" name="楕円 83">
          <a:extLst>
            <a:ext uri="{FF2B5EF4-FFF2-40B4-BE49-F238E27FC236}">
              <a16:creationId xmlns:a16="http://schemas.microsoft.com/office/drawing/2014/main" id="{AB99742D-A1D1-4426-BCC9-714431F71C35}"/>
            </a:ext>
          </a:extLst>
        </xdr:cNvPr>
        <xdr:cNvSpPr/>
      </xdr:nvSpPr>
      <xdr:spPr>
        <a:xfrm>
          <a:off x="32385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104412</xdr:rowOff>
    </xdr:from>
    <xdr:to>
      <xdr:col>19</xdr:col>
      <xdr:colOff>136525</xdr:colOff>
      <xdr:row>27</xdr:row>
      <xdr:rowOff>107497</xdr:rowOff>
    </xdr:to>
    <xdr:cxnSp macro="">
      <xdr:nvCxnSpPr>
        <xdr:cNvPr id="85" name="直線コネクタ 84">
          <a:extLst>
            <a:ext uri="{FF2B5EF4-FFF2-40B4-BE49-F238E27FC236}">
              <a16:creationId xmlns:a16="http://schemas.microsoft.com/office/drawing/2014/main" id="{3620E58D-EC4C-4165-A8F7-EC00D4CD8E93}"/>
            </a:ext>
          </a:extLst>
        </xdr:cNvPr>
        <xdr:cNvCxnSpPr/>
      </xdr:nvCxnSpPr>
      <xdr:spPr>
        <a:xfrm>
          <a:off x="3289300" y="5505087"/>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a:extLst>
            <a:ext uri="{FF2B5EF4-FFF2-40B4-BE49-F238E27FC236}">
              <a16:creationId xmlns:a16="http://schemas.microsoft.com/office/drawing/2014/main" id="{4A6EB446-DC91-463A-8A14-053C448C1C8A}"/>
            </a:ext>
          </a:extLst>
        </xdr:cNvPr>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a:extLst>
            <a:ext uri="{FF2B5EF4-FFF2-40B4-BE49-F238E27FC236}">
              <a16:creationId xmlns:a16="http://schemas.microsoft.com/office/drawing/2014/main" id="{67E67C46-68BC-461B-8B8D-AB99571B9BE5}"/>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3374</xdr:rowOff>
    </xdr:from>
    <xdr:ext cx="405111" cy="259045"/>
    <xdr:sp macro="" textlink="">
      <xdr:nvSpPr>
        <xdr:cNvPr id="88" name="n_1mainValue有形固定資産減価償却率">
          <a:extLst>
            <a:ext uri="{FF2B5EF4-FFF2-40B4-BE49-F238E27FC236}">
              <a16:creationId xmlns:a16="http://schemas.microsoft.com/office/drawing/2014/main" id="{39554FA0-A481-4513-8236-F8F666063DA0}"/>
            </a:ext>
          </a:extLst>
        </xdr:cNvPr>
        <xdr:cNvSpPr txBox="1"/>
      </xdr:nvSpPr>
      <xdr:spPr>
        <a:xfrm>
          <a:off x="3836044" y="523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289</xdr:rowOff>
    </xdr:from>
    <xdr:ext cx="405111" cy="259045"/>
    <xdr:sp macro="" textlink="">
      <xdr:nvSpPr>
        <xdr:cNvPr id="89" name="n_2mainValue有形固定資産減価償却率">
          <a:extLst>
            <a:ext uri="{FF2B5EF4-FFF2-40B4-BE49-F238E27FC236}">
              <a16:creationId xmlns:a16="http://schemas.microsoft.com/office/drawing/2014/main" id="{C33789F7-65FA-453C-8FEA-9D8F1BE7760C}"/>
            </a:ext>
          </a:extLst>
        </xdr:cNvPr>
        <xdr:cNvSpPr txBox="1"/>
      </xdr:nvSpPr>
      <xdr:spPr>
        <a:xfrm>
          <a:off x="3086744" y="522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F40D6009-7964-4402-9086-2924157EF2F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9639A185-5D59-45CF-A67D-E08E40F0BF9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A4ED6A1A-CA29-4ADD-88EF-3D3D8149FA6D}"/>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9E071AC-4B76-4D0F-B9E9-E1B47420A6C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45DC782A-DE96-47C4-BEE0-3B0EC06E7D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C6A420C5-E2C0-4DCF-BC58-358411114F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A3AFFD93-5025-4513-A2B0-E178B290A06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5892FCAA-1FE7-4263-9123-5B0FD35315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4466C198-813F-488F-9B39-942E26C3AE2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72C3DDE2-F781-4448-A504-C49A43D03F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ABD5D1A4-B01B-42AB-90A9-081409B3ADF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DA0AB0BF-3362-4BC5-BB73-93835D7B3CE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423D6448-B693-4E12-B484-88CFAAD7119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年度における債務償還可能年数は、類似団体に比べて多いものの、ほぼ全国平均である。これは、過去に債務償還額よりも多い借入れを実行しないといった取り組みの結果であると考えている。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700E28E4-E9B1-42FD-A3E5-EB1F3856583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8B8D746E-ACC6-4509-81AE-62CD3782BC0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E590B26B-8E0C-4F0D-83A5-197C7E9C7B2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B38FA43E-B159-4CF1-AC1C-36B25A2940E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ACDC6580-94B3-4D83-9219-0F30510C387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E662C185-CDFF-4189-873E-B057D1CA8E4E}"/>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51D31AB6-8276-4288-B741-DC42884D149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C62E583A-033E-4A99-8569-1F666B8A260A}"/>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483D60C3-F797-4847-886F-0B2E0483D7C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A914A35B-F7FA-4BAF-8F7C-3A2D3BEED6FA}"/>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32E1F6DC-4047-49D2-8E99-1CC2D7E19B1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94714B9F-9896-42A0-89F3-F1B5B9BF2609}"/>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A92B4319-85B7-4002-8640-317F379229C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5DF5A51F-5DB5-42DE-A2DD-0BD940EF356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C1521B4A-8B79-4CE8-ACFB-E67718033A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E5592981-B83A-4947-B6BD-9FA014EEF17B}"/>
            </a:ext>
          </a:extLst>
        </xdr:cNvPr>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165F7CEF-E550-4BE3-A8CB-DF7A12D4684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B128BA2B-C76D-4825-B7C1-4021D64AA96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a:extLst>
            <a:ext uri="{FF2B5EF4-FFF2-40B4-BE49-F238E27FC236}">
              <a16:creationId xmlns:a16="http://schemas.microsoft.com/office/drawing/2014/main" id="{F5BE442A-3BE5-4F38-8A42-80972050C7A3}"/>
            </a:ext>
          </a:extLst>
        </xdr:cNvPr>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a:extLst>
            <a:ext uri="{FF2B5EF4-FFF2-40B4-BE49-F238E27FC236}">
              <a16:creationId xmlns:a16="http://schemas.microsoft.com/office/drawing/2014/main" id="{C8BCB3FF-2CE4-4F18-9E80-483D989BFE77}"/>
            </a:ext>
          </a:extLst>
        </xdr:cNvPr>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a:extLst>
            <a:ext uri="{FF2B5EF4-FFF2-40B4-BE49-F238E27FC236}">
              <a16:creationId xmlns:a16="http://schemas.microsoft.com/office/drawing/2014/main" id="{A412B05F-0606-4125-86CE-EDB7153B134D}"/>
            </a:ext>
          </a:extLst>
        </xdr:cNvPr>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a:extLst>
            <a:ext uri="{FF2B5EF4-FFF2-40B4-BE49-F238E27FC236}">
              <a16:creationId xmlns:a16="http://schemas.microsoft.com/office/drawing/2014/main" id="{3125378A-BA16-47CF-8599-F1D1596D10FC}"/>
            </a:ext>
          </a:extLst>
        </xdr:cNvPr>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A7929B71-0E45-4C66-A5CE-C735CA500E4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5533CF58-06C3-49C1-A308-B0DE6B996AA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19008434-FA26-4587-82A7-585BAC14866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7A4D1A79-B188-468E-9CF6-E967F9FB919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BE25D93-BB59-4A56-B304-D1FD5C1E3A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30" name="楕円 129">
          <a:extLst>
            <a:ext uri="{FF2B5EF4-FFF2-40B4-BE49-F238E27FC236}">
              <a16:creationId xmlns:a16="http://schemas.microsoft.com/office/drawing/2014/main" id="{533F827C-4A15-488D-9227-8A5930253D8D}"/>
            </a:ext>
          </a:extLst>
        </xdr:cNvPr>
        <xdr:cNvSpPr/>
      </xdr:nvSpPr>
      <xdr:spPr>
        <a:xfrm>
          <a:off x="14744700" y="58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5591</xdr:rowOff>
    </xdr:from>
    <xdr:ext cx="340478" cy="259045"/>
    <xdr:sp macro="" textlink="">
      <xdr:nvSpPr>
        <xdr:cNvPr id="131" name="債務償還可能年数該当値テキスト">
          <a:extLst>
            <a:ext uri="{FF2B5EF4-FFF2-40B4-BE49-F238E27FC236}">
              <a16:creationId xmlns:a16="http://schemas.microsoft.com/office/drawing/2014/main" id="{3AB21117-F8A9-4509-B687-9979C8515086}"/>
            </a:ext>
          </a:extLst>
        </xdr:cNvPr>
        <xdr:cNvSpPr txBox="1"/>
      </xdr:nvSpPr>
      <xdr:spPr>
        <a:xfrm>
          <a:off x="14846300" y="5749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4B19CB84-B9B9-47B4-93F8-1507B435070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E05EF3D3-3E96-4C69-B0D4-CA153C63DA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3E334951-D0EC-4042-9FC6-A3AAEE8950F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345CEB1B-0BDD-48AD-AF4F-5031D34AE1E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AD7523F6-A33D-4D1D-8C7C-10E1FFD08E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C024C00E-3B57-431D-B4A3-3F9B0288E17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C863CB-4B6B-4EB9-81C9-351CBBF4A3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E412BA-C939-42BA-9B66-9FC8D22C0B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AF0444-0FEE-4725-85D7-0C1DDD77F8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164014-EA02-4402-8047-223E1117A3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7BB7BB-E108-4731-88DD-F86F987317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36846B-FE22-4735-B82A-D4CB3CD3BD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6D9229-0FF5-4BEF-867D-DD8E36F729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0F4A3C-3F36-4E92-B864-907783378F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D13EC0-934A-489B-9531-CC04E9BDC9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F2283A-0CCE-4EC5-8EE6-1F7887EB78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11,570
92.86
10,369,668
9,906,839
452,498
5,692,484
5,961,046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D861DC-CFA0-4146-BB69-DE5A88175C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E2B924-5FB6-48FB-9B49-701FC179C22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54BD40-0678-4F86-9D27-07191177A8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734C2E-20A3-47A7-BA3F-723893938B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0DE35D-8202-42C0-8E19-78A0E65B7D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A176E5-A672-4CE6-A474-0BB1A4A3C3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4B4AC1-535E-4512-AE4C-07A0D513E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CD6F3A-2D03-4225-B34E-3F4D71BC8D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3ED100-E64E-455E-9C0A-560D4C6373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8F295D-C074-4723-9E8E-9F24CB632D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3C2951-A5E4-493D-A6DA-AAA771D95F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23F309-7719-4EA4-9A6C-2CAE1D3B4F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2325D8-72B4-4889-A67C-DD16EA80F7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BC9884-F43D-4C10-AED0-A1AFB113CA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B94B1E-015C-4A0E-9F40-3EFADC32EA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29591E-04F6-4CCF-AF66-DCC2378C5E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27D811-B071-486A-B855-BB9BB531CD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2CE405-C79D-4D1E-AFAB-FF6F00B290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5775808-B0D0-4A8B-8706-CEEE3D3EC7F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7D08B3-C292-4F8B-B9A3-C6381B3467C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14F7E16-E91E-4C05-9C30-0381F6C928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F19CF47-BD1E-4D76-9FB7-2D31FFBBE7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88FB0C7-D7D7-4D6A-B1CB-20FBEF5640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05343F1-FC97-4E49-9E34-3B9737272A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F5954E9-9C99-47F4-9F21-DF09D879C8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1F6AF28-9703-4020-9260-D7E7266637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55927C0-2EFE-4971-A09C-3506DEEF79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59FF7F5-4D21-4860-B1FB-BD01CE8B55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EA3C7A2-251E-45C1-812C-25FA32EE1B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754C56D-50AE-453D-9781-962020B9AE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7A8455A-71FC-4DE1-AE4E-C5F537F409A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0EB67C8-A7D4-42D8-97C2-C388AA2B77A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9932088-F48B-41CC-B4C1-87B681EC8B1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C04976D-E58D-4533-B8DD-BA308059AAA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B41FC80-1199-4A83-BAEF-179F14298BA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A1AE891-646A-43A5-93E7-EADDA495EBB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71A270E-E45D-4B50-B0C8-F345740C5F5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7F6D221-221C-473C-A239-07AC081EE03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63A1D2E-1727-4FD6-8BEE-30C1132B833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952E07D-E9DC-40D2-B79E-4749D4BEDD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3EA4760-D7D8-4889-AD89-5B1E7515381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731D116-AA1B-48E5-B9BD-F63ACA49BF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E85BFA3-F383-480C-A615-8073EAB6BCF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D3426B1-C7DB-482E-8F93-178B05B630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B042F2A5-E6FA-492C-8516-6E3713F6C59B}"/>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5EEE67C0-C346-4D53-B298-EBC530A62463}"/>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D734CE42-8C60-4579-90A5-C2A984987F49}"/>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id="{C720744F-CC9D-4B83-962C-65544FCA3FCE}"/>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id="{E2861393-15E6-4679-804F-782D973B8E81}"/>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a:extLst>
            <a:ext uri="{FF2B5EF4-FFF2-40B4-BE49-F238E27FC236}">
              <a16:creationId xmlns:a16="http://schemas.microsoft.com/office/drawing/2014/main" id="{F29D4FDD-5D9F-470D-90A5-DB43EDA06BBA}"/>
            </a:ext>
          </a:extLst>
        </xdr:cNvPr>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id="{0782D839-BEB0-4A51-8E04-EBF6DF94303A}"/>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411DD61E-066D-4469-9742-CF98BB571BA4}"/>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228FF587-1142-4A13-A5EA-EF8684B0B81B}"/>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4E88C03-706F-4ED9-A516-13242F3013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76F3DB-5E02-401E-AC6C-B15D9A1ED36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5992F1D-E085-4190-B08E-F011A2F7720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FE79A2-656B-4AE5-8B8C-958E87C120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1370A0-98DA-4FCE-81E3-BCA7FD1B31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69215</xdr:rowOff>
    </xdr:from>
    <xdr:to>
      <xdr:col>24</xdr:col>
      <xdr:colOff>114300</xdr:colOff>
      <xdr:row>35</xdr:row>
      <xdr:rowOff>170815</xdr:rowOff>
    </xdr:to>
    <xdr:sp macro="" textlink="">
      <xdr:nvSpPr>
        <xdr:cNvPr id="70" name="楕円 69">
          <a:extLst>
            <a:ext uri="{FF2B5EF4-FFF2-40B4-BE49-F238E27FC236}">
              <a16:creationId xmlns:a16="http://schemas.microsoft.com/office/drawing/2014/main" id="{715090AC-0A65-4E40-9E16-9DB919B1C8CE}"/>
            </a:ext>
          </a:extLst>
        </xdr:cNvPr>
        <xdr:cNvSpPr/>
      </xdr:nvSpPr>
      <xdr:spPr>
        <a:xfrm>
          <a:off x="4584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92092</xdr:rowOff>
    </xdr:from>
    <xdr:ext cx="405111" cy="259045"/>
    <xdr:sp macro="" textlink="">
      <xdr:nvSpPr>
        <xdr:cNvPr id="71" name="【道路】&#10;有形固定資産減価償却率該当値テキスト">
          <a:extLst>
            <a:ext uri="{FF2B5EF4-FFF2-40B4-BE49-F238E27FC236}">
              <a16:creationId xmlns:a16="http://schemas.microsoft.com/office/drawing/2014/main" id="{F7AF0910-61CC-4CB9-B340-EEFE88AB9B60}"/>
            </a:ext>
          </a:extLst>
        </xdr:cNvPr>
        <xdr:cNvSpPr txBox="1"/>
      </xdr:nvSpPr>
      <xdr:spPr>
        <a:xfrm>
          <a:off x="4673600"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82550</xdr:rowOff>
    </xdr:from>
    <xdr:to>
      <xdr:col>20</xdr:col>
      <xdr:colOff>38100</xdr:colOff>
      <xdr:row>36</xdr:row>
      <xdr:rowOff>12700</xdr:rowOff>
    </xdr:to>
    <xdr:sp macro="" textlink="">
      <xdr:nvSpPr>
        <xdr:cNvPr id="72" name="楕円 71">
          <a:extLst>
            <a:ext uri="{FF2B5EF4-FFF2-40B4-BE49-F238E27FC236}">
              <a16:creationId xmlns:a16="http://schemas.microsoft.com/office/drawing/2014/main" id="{35EA64D5-D7A9-4E39-9354-36E0400C59B3}"/>
            </a:ext>
          </a:extLst>
        </xdr:cNvPr>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120015</xdr:rowOff>
    </xdr:from>
    <xdr:to>
      <xdr:col>24</xdr:col>
      <xdr:colOff>63500</xdr:colOff>
      <xdr:row>35</xdr:row>
      <xdr:rowOff>133350</xdr:rowOff>
    </xdr:to>
    <xdr:cxnSp macro="">
      <xdr:nvCxnSpPr>
        <xdr:cNvPr id="73" name="直線コネクタ 72">
          <a:extLst>
            <a:ext uri="{FF2B5EF4-FFF2-40B4-BE49-F238E27FC236}">
              <a16:creationId xmlns:a16="http://schemas.microsoft.com/office/drawing/2014/main" id="{E20932E1-D313-4365-BDDE-761591B2257A}"/>
            </a:ext>
          </a:extLst>
        </xdr:cNvPr>
        <xdr:cNvCxnSpPr/>
      </xdr:nvCxnSpPr>
      <xdr:spPr>
        <a:xfrm flipV="1">
          <a:off x="3797300" y="61207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92075</xdr:rowOff>
    </xdr:from>
    <xdr:to>
      <xdr:col>15</xdr:col>
      <xdr:colOff>101600</xdr:colOff>
      <xdr:row>36</xdr:row>
      <xdr:rowOff>22225</xdr:rowOff>
    </xdr:to>
    <xdr:sp macro="" textlink="">
      <xdr:nvSpPr>
        <xdr:cNvPr id="74" name="楕円 73">
          <a:extLst>
            <a:ext uri="{FF2B5EF4-FFF2-40B4-BE49-F238E27FC236}">
              <a16:creationId xmlns:a16="http://schemas.microsoft.com/office/drawing/2014/main" id="{6732C518-1266-4986-B70A-8D5F483BF87C}"/>
            </a:ext>
          </a:extLst>
        </xdr:cNvPr>
        <xdr:cNvSpPr/>
      </xdr:nvSpPr>
      <xdr:spPr>
        <a:xfrm>
          <a:off x="2857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35</xdr:row>
      <xdr:rowOff>142875</xdr:rowOff>
    </xdr:to>
    <xdr:cxnSp macro="">
      <xdr:nvCxnSpPr>
        <xdr:cNvPr id="75" name="直線コネクタ 74">
          <a:extLst>
            <a:ext uri="{FF2B5EF4-FFF2-40B4-BE49-F238E27FC236}">
              <a16:creationId xmlns:a16="http://schemas.microsoft.com/office/drawing/2014/main" id="{A1353985-598A-4C77-BB42-0250D5AD1919}"/>
            </a:ext>
          </a:extLst>
        </xdr:cNvPr>
        <xdr:cNvCxnSpPr/>
      </xdr:nvCxnSpPr>
      <xdr:spPr>
        <a:xfrm flipV="1">
          <a:off x="2908300" y="6134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a:extLst>
            <a:ext uri="{FF2B5EF4-FFF2-40B4-BE49-F238E27FC236}">
              <a16:creationId xmlns:a16="http://schemas.microsoft.com/office/drawing/2014/main" id="{A13688EC-97FC-44BB-9F9A-175364C1E0D9}"/>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a:extLst>
            <a:ext uri="{FF2B5EF4-FFF2-40B4-BE49-F238E27FC236}">
              <a16:creationId xmlns:a16="http://schemas.microsoft.com/office/drawing/2014/main" id="{153E7F5A-F596-442C-8FF0-5EFF58094B17}"/>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29227</xdr:rowOff>
    </xdr:from>
    <xdr:ext cx="405111" cy="259045"/>
    <xdr:sp macro="" textlink="">
      <xdr:nvSpPr>
        <xdr:cNvPr id="78" name="n_1mainValue【道路】&#10;有形固定資産減価償却率">
          <a:extLst>
            <a:ext uri="{FF2B5EF4-FFF2-40B4-BE49-F238E27FC236}">
              <a16:creationId xmlns:a16="http://schemas.microsoft.com/office/drawing/2014/main" id="{1E34BBBE-495D-4D87-A33B-4F51F8C59DD3}"/>
            </a:ext>
          </a:extLst>
        </xdr:cNvPr>
        <xdr:cNvSpPr txBox="1"/>
      </xdr:nvSpPr>
      <xdr:spPr>
        <a:xfrm>
          <a:off x="3582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38752</xdr:rowOff>
    </xdr:from>
    <xdr:ext cx="405111" cy="259045"/>
    <xdr:sp macro="" textlink="">
      <xdr:nvSpPr>
        <xdr:cNvPr id="79" name="n_2mainValue【道路】&#10;有形固定資産減価償却率">
          <a:extLst>
            <a:ext uri="{FF2B5EF4-FFF2-40B4-BE49-F238E27FC236}">
              <a16:creationId xmlns:a16="http://schemas.microsoft.com/office/drawing/2014/main" id="{56F47879-26CB-4EAE-A151-18781D94E181}"/>
            </a:ext>
          </a:extLst>
        </xdr:cNvPr>
        <xdr:cNvSpPr txBox="1"/>
      </xdr:nvSpPr>
      <xdr:spPr>
        <a:xfrm>
          <a:off x="2705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E74A9B6-F88B-4450-8F7A-725457A0B4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3B45E7B5-17B5-433E-B66C-B9BC66FBB7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FFCD4FE-1F3A-4736-917C-A5633F1F0B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3A15E4E2-E138-4AD7-9BF0-4FC9D1CAC89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493B458-7D5A-4117-80F4-12B85DDAF4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9757C5A-817D-4B84-9718-8B1ACD9725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B245AE3-4071-4883-B335-36699DE72C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41B92A2-F6F2-40E6-9202-61F7856D6E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FDB50D83-BE70-469C-8026-585757EF83B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CAB197FD-017D-4597-BC1A-ED438BE6AA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69B483EF-3E7A-49B0-9DCF-98F05D87DE5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34A72387-2C1B-4448-B57F-20775F494EB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CC6AC9BC-D467-403C-ADF4-5E9788F51B1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AE2A0434-B266-427C-BE53-32711A01B9D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4A4E91C-6F49-4389-895C-2416810843B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10415C03-8F66-4255-993D-7F0312594D6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4CC2D552-C1AC-4220-ADD2-F4A05F6EAD7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782862F3-A9A6-412C-A235-B8DDC56E48E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2EA650E2-C29E-4268-9500-8E87B6BF6F5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a:extLst>
            <a:ext uri="{FF2B5EF4-FFF2-40B4-BE49-F238E27FC236}">
              <a16:creationId xmlns:a16="http://schemas.microsoft.com/office/drawing/2014/main" id="{CAFC2D05-5FF7-45A9-A348-109484931D6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D4A3BEC7-7103-4B7B-B4E8-42BBD8EDA25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a:extLst>
            <a:ext uri="{FF2B5EF4-FFF2-40B4-BE49-F238E27FC236}">
              <a16:creationId xmlns:a16="http://schemas.microsoft.com/office/drawing/2014/main" id="{E38166EA-125E-48BE-9524-6C0EE6D7750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EFD9F89-6693-4126-B728-81F382A52A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3B7609FF-3CCD-4FF4-966F-16BAD481F8B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30A417AE-334E-48DE-A94E-97BDC33FA8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a:extLst>
            <a:ext uri="{FF2B5EF4-FFF2-40B4-BE49-F238E27FC236}">
              <a16:creationId xmlns:a16="http://schemas.microsoft.com/office/drawing/2014/main" id="{4C0CEF67-65B9-4A2C-B6A4-43FB1B43B575}"/>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a:extLst>
            <a:ext uri="{FF2B5EF4-FFF2-40B4-BE49-F238E27FC236}">
              <a16:creationId xmlns:a16="http://schemas.microsoft.com/office/drawing/2014/main" id="{0FF5249C-741A-4C2D-9ADB-FD61BA559FE1}"/>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a:extLst>
            <a:ext uri="{FF2B5EF4-FFF2-40B4-BE49-F238E27FC236}">
              <a16:creationId xmlns:a16="http://schemas.microsoft.com/office/drawing/2014/main" id="{D7F23D6E-6559-49BF-8B70-313D3A1AEC04}"/>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a:extLst>
            <a:ext uri="{FF2B5EF4-FFF2-40B4-BE49-F238E27FC236}">
              <a16:creationId xmlns:a16="http://schemas.microsoft.com/office/drawing/2014/main" id="{EBD310F1-A9D8-4CEF-86CD-DF5A824CFB15}"/>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a:extLst>
            <a:ext uri="{FF2B5EF4-FFF2-40B4-BE49-F238E27FC236}">
              <a16:creationId xmlns:a16="http://schemas.microsoft.com/office/drawing/2014/main" id="{E41F9F07-700C-4E56-A4F3-1FF9A08939C7}"/>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a:extLst>
            <a:ext uri="{FF2B5EF4-FFF2-40B4-BE49-F238E27FC236}">
              <a16:creationId xmlns:a16="http://schemas.microsoft.com/office/drawing/2014/main" id="{2B173759-2ED6-44B9-8AD4-9F3C8A71BAC6}"/>
            </a:ext>
          </a:extLst>
        </xdr:cNvPr>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a:extLst>
            <a:ext uri="{FF2B5EF4-FFF2-40B4-BE49-F238E27FC236}">
              <a16:creationId xmlns:a16="http://schemas.microsoft.com/office/drawing/2014/main" id="{3CE66926-3152-41E2-8FA1-01BE672DDD68}"/>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a:extLst>
            <a:ext uri="{FF2B5EF4-FFF2-40B4-BE49-F238E27FC236}">
              <a16:creationId xmlns:a16="http://schemas.microsoft.com/office/drawing/2014/main" id="{DA668E5C-45BB-4D49-9AA1-46ADF31427BC}"/>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a:extLst>
            <a:ext uri="{FF2B5EF4-FFF2-40B4-BE49-F238E27FC236}">
              <a16:creationId xmlns:a16="http://schemas.microsoft.com/office/drawing/2014/main" id="{65B5E087-22CE-4C4B-9581-4390539253C5}"/>
            </a:ext>
          </a:extLst>
        </xdr:cNvPr>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A2514B1-73BA-4EE7-926F-F98B54F954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4F5599D-36D5-4A18-86DA-9E58F116DE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3A7F66B-9FB3-449E-98BE-85DE0B0DE7B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CAF0A86-96C5-482E-B80E-C950ACCCE9F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98AD6EF-616B-4874-9450-8F6F5B2CC6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16648</xdr:rowOff>
    </xdr:from>
    <xdr:to>
      <xdr:col>55</xdr:col>
      <xdr:colOff>50800</xdr:colOff>
      <xdr:row>40</xdr:row>
      <xdr:rowOff>118248</xdr:rowOff>
    </xdr:to>
    <xdr:sp macro="" textlink="">
      <xdr:nvSpPr>
        <xdr:cNvPr id="119" name="楕円 118">
          <a:extLst>
            <a:ext uri="{FF2B5EF4-FFF2-40B4-BE49-F238E27FC236}">
              <a16:creationId xmlns:a16="http://schemas.microsoft.com/office/drawing/2014/main" id="{DADFF669-CA43-4B8C-A497-00E2EC204D91}"/>
            </a:ext>
          </a:extLst>
        </xdr:cNvPr>
        <xdr:cNvSpPr/>
      </xdr:nvSpPr>
      <xdr:spPr>
        <a:xfrm>
          <a:off x="10426700" y="68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166525</xdr:rowOff>
    </xdr:from>
    <xdr:ext cx="534377" cy="259045"/>
    <xdr:sp macro="" textlink="">
      <xdr:nvSpPr>
        <xdr:cNvPr id="120" name="【道路】&#10;一人当たり延長該当値テキスト">
          <a:extLst>
            <a:ext uri="{FF2B5EF4-FFF2-40B4-BE49-F238E27FC236}">
              <a16:creationId xmlns:a16="http://schemas.microsoft.com/office/drawing/2014/main" id="{A7FCA3BE-169E-436A-95A6-16DC9F77EB17}"/>
            </a:ext>
          </a:extLst>
        </xdr:cNvPr>
        <xdr:cNvSpPr txBox="1"/>
      </xdr:nvSpPr>
      <xdr:spPr>
        <a:xfrm>
          <a:off x="10515600" y="68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19195</xdr:rowOff>
    </xdr:from>
    <xdr:to>
      <xdr:col>50</xdr:col>
      <xdr:colOff>165100</xdr:colOff>
      <xdr:row>40</xdr:row>
      <xdr:rowOff>120795</xdr:rowOff>
    </xdr:to>
    <xdr:sp macro="" textlink="">
      <xdr:nvSpPr>
        <xdr:cNvPr id="121" name="楕円 120">
          <a:extLst>
            <a:ext uri="{FF2B5EF4-FFF2-40B4-BE49-F238E27FC236}">
              <a16:creationId xmlns:a16="http://schemas.microsoft.com/office/drawing/2014/main" id="{45EEA418-878D-43E8-8494-78F22AF56C9E}"/>
            </a:ext>
          </a:extLst>
        </xdr:cNvPr>
        <xdr:cNvSpPr/>
      </xdr:nvSpPr>
      <xdr:spPr>
        <a:xfrm>
          <a:off x="9588500" y="68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67448</xdr:rowOff>
    </xdr:from>
    <xdr:to>
      <xdr:col>55</xdr:col>
      <xdr:colOff>0</xdr:colOff>
      <xdr:row>40</xdr:row>
      <xdr:rowOff>69995</xdr:rowOff>
    </xdr:to>
    <xdr:cxnSp macro="">
      <xdr:nvCxnSpPr>
        <xdr:cNvPr id="122" name="直線コネクタ 121">
          <a:extLst>
            <a:ext uri="{FF2B5EF4-FFF2-40B4-BE49-F238E27FC236}">
              <a16:creationId xmlns:a16="http://schemas.microsoft.com/office/drawing/2014/main" id="{E996A88F-CF6A-4C0F-9107-8A35E476C9EA}"/>
            </a:ext>
          </a:extLst>
        </xdr:cNvPr>
        <xdr:cNvCxnSpPr/>
      </xdr:nvCxnSpPr>
      <xdr:spPr>
        <a:xfrm flipV="1">
          <a:off x="9639300" y="6925448"/>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21644</xdr:rowOff>
    </xdr:from>
    <xdr:to>
      <xdr:col>46</xdr:col>
      <xdr:colOff>38100</xdr:colOff>
      <xdr:row>40</xdr:row>
      <xdr:rowOff>123244</xdr:rowOff>
    </xdr:to>
    <xdr:sp macro="" textlink="">
      <xdr:nvSpPr>
        <xdr:cNvPr id="123" name="楕円 122">
          <a:extLst>
            <a:ext uri="{FF2B5EF4-FFF2-40B4-BE49-F238E27FC236}">
              <a16:creationId xmlns:a16="http://schemas.microsoft.com/office/drawing/2014/main" id="{1D75A6C6-ED51-44DD-BF2B-045FDBE1F068}"/>
            </a:ext>
          </a:extLst>
        </xdr:cNvPr>
        <xdr:cNvSpPr/>
      </xdr:nvSpPr>
      <xdr:spPr>
        <a:xfrm>
          <a:off x="8699500" y="68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69995</xdr:rowOff>
    </xdr:from>
    <xdr:to>
      <xdr:col>50</xdr:col>
      <xdr:colOff>114300</xdr:colOff>
      <xdr:row>40</xdr:row>
      <xdr:rowOff>72444</xdr:rowOff>
    </xdr:to>
    <xdr:cxnSp macro="">
      <xdr:nvCxnSpPr>
        <xdr:cNvPr id="124" name="直線コネクタ 123">
          <a:extLst>
            <a:ext uri="{FF2B5EF4-FFF2-40B4-BE49-F238E27FC236}">
              <a16:creationId xmlns:a16="http://schemas.microsoft.com/office/drawing/2014/main" id="{BDBF1361-142C-4204-A344-DC98AEB36199}"/>
            </a:ext>
          </a:extLst>
        </xdr:cNvPr>
        <xdr:cNvCxnSpPr/>
      </xdr:nvCxnSpPr>
      <xdr:spPr>
        <a:xfrm flipV="1">
          <a:off x="8750300" y="692799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a:extLst>
            <a:ext uri="{FF2B5EF4-FFF2-40B4-BE49-F238E27FC236}">
              <a16:creationId xmlns:a16="http://schemas.microsoft.com/office/drawing/2014/main" id="{44848610-E714-40F5-8FAD-25F3395C50EC}"/>
            </a:ext>
          </a:extLst>
        </xdr:cNvPr>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6" name="n_2aveValue【道路】&#10;一人当たり延長">
          <a:extLst>
            <a:ext uri="{FF2B5EF4-FFF2-40B4-BE49-F238E27FC236}">
              <a16:creationId xmlns:a16="http://schemas.microsoft.com/office/drawing/2014/main" id="{19FB8FB2-DFFD-482E-A57C-907B6C1A0A5D}"/>
            </a:ext>
          </a:extLst>
        </xdr:cNvPr>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111922</xdr:rowOff>
    </xdr:from>
    <xdr:ext cx="534377" cy="259045"/>
    <xdr:sp macro="" textlink="">
      <xdr:nvSpPr>
        <xdr:cNvPr id="127" name="n_1mainValue【道路】&#10;一人当たり延長">
          <a:extLst>
            <a:ext uri="{FF2B5EF4-FFF2-40B4-BE49-F238E27FC236}">
              <a16:creationId xmlns:a16="http://schemas.microsoft.com/office/drawing/2014/main" id="{18CC1528-B7CD-41FE-9B30-D52379F9A026}"/>
            </a:ext>
          </a:extLst>
        </xdr:cNvPr>
        <xdr:cNvSpPr txBox="1"/>
      </xdr:nvSpPr>
      <xdr:spPr>
        <a:xfrm>
          <a:off x="9359411" y="69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114371</xdr:rowOff>
    </xdr:from>
    <xdr:ext cx="534377" cy="259045"/>
    <xdr:sp macro="" textlink="">
      <xdr:nvSpPr>
        <xdr:cNvPr id="128" name="n_2mainValue【道路】&#10;一人当たり延長">
          <a:extLst>
            <a:ext uri="{FF2B5EF4-FFF2-40B4-BE49-F238E27FC236}">
              <a16:creationId xmlns:a16="http://schemas.microsoft.com/office/drawing/2014/main" id="{822220B2-BC8E-4392-A9B0-D772143453FE}"/>
            </a:ext>
          </a:extLst>
        </xdr:cNvPr>
        <xdr:cNvSpPr txBox="1"/>
      </xdr:nvSpPr>
      <xdr:spPr>
        <a:xfrm>
          <a:off x="8483111" y="69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C2D631DD-709C-43FD-8D94-1033222319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40BE01FE-749A-4B60-BAAD-D87BC8A550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E22767B-A7A1-438A-8FD2-0C51D5C0C2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B1B185B3-7251-4447-96B9-A73B5CA24F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AA391CD2-AA63-475C-877E-B23DC06149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CA614E8C-56CC-4D9A-A2A8-B1CC1AE066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AED0B9CF-F544-4D94-9327-9AE280BDBB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2447AD2E-BF38-44F2-BAF3-C494DF95E1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9586C294-C77A-4FBC-8CF1-E111DDFD9B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4F4B97B0-B07A-4546-AF4F-E1938153D4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362391AB-91D7-4E32-ABA5-E81314F82A2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C74FB736-2503-4FD5-9725-F13D01AA06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A1AB87A9-35B9-4F50-8FCC-ED4D4DC2C87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B519B1AB-4AFF-4636-A4AC-A50E9F94124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5206A7D6-C216-4223-86C2-40D95D6C34C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3BFC779B-C365-4683-B17D-CB517BA0D78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6DA84DAC-3BE8-430A-8F53-AF6383699C3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A481BBFC-D2F1-433B-A572-C2F85C269E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FCABD595-EDC5-4AEE-A34A-664C77FADAC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C7CFC9A6-8EB6-4FEA-81AB-C4C7F094F8B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9EBBB240-1CAB-4E29-B489-C782CA6E6F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76321424-48F9-42FE-BCA9-76BE4F83A5B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73FB093D-6AC3-48F6-AD96-64B992EF81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a:extLst>
            <a:ext uri="{FF2B5EF4-FFF2-40B4-BE49-F238E27FC236}">
              <a16:creationId xmlns:a16="http://schemas.microsoft.com/office/drawing/2014/main" id="{B2264729-79C9-4DDC-9C91-05C5B5C5FE4C}"/>
            </a:ext>
          </a:extLst>
        </xdr:cNvPr>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1350BB43-C55E-4439-9A71-F301023F5EB0}"/>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a:extLst>
            <a:ext uri="{FF2B5EF4-FFF2-40B4-BE49-F238E27FC236}">
              <a16:creationId xmlns:a16="http://schemas.microsoft.com/office/drawing/2014/main" id="{11F88E46-D90F-4A5A-A880-136A5D10DB93}"/>
            </a:ext>
          </a:extLst>
        </xdr:cNvPr>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104AA5C1-D68C-47D7-8FDE-F6890AFDD6C1}"/>
            </a:ext>
          </a:extLst>
        </xdr:cNvPr>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a:extLst>
            <a:ext uri="{FF2B5EF4-FFF2-40B4-BE49-F238E27FC236}">
              <a16:creationId xmlns:a16="http://schemas.microsoft.com/office/drawing/2014/main" id="{FD9B402F-A681-4AC6-B90A-F6B6983E06C5}"/>
            </a:ext>
          </a:extLst>
        </xdr:cNvPr>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D9929065-B8C6-49BC-97C3-04E21D9DE41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a:extLst>
            <a:ext uri="{FF2B5EF4-FFF2-40B4-BE49-F238E27FC236}">
              <a16:creationId xmlns:a16="http://schemas.microsoft.com/office/drawing/2014/main" id="{9FB2A3D6-848C-4D63-98B9-3D9224F56582}"/>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a:extLst>
            <a:ext uri="{FF2B5EF4-FFF2-40B4-BE49-F238E27FC236}">
              <a16:creationId xmlns:a16="http://schemas.microsoft.com/office/drawing/2014/main" id="{91DB2D4F-CEA3-4D25-B97F-E36660B0AB48}"/>
            </a:ext>
          </a:extLst>
        </xdr:cNvPr>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a:extLst>
            <a:ext uri="{FF2B5EF4-FFF2-40B4-BE49-F238E27FC236}">
              <a16:creationId xmlns:a16="http://schemas.microsoft.com/office/drawing/2014/main" id="{D5293C2B-4F21-487A-89F4-219AF0D81DA3}"/>
            </a:ext>
          </a:extLst>
        </xdr:cNvPr>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58780DD-BFE2-4D61-8B0E-F2CEB2036C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12B14DB-A39D-4386-9868-D7CABB7965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28FDED9-855C-4471-B8AC-BAE93890AB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D2C6AA92-0EC0-44D5-ADD1-C6E31665D8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628DFB5-C92B-4F2F-AE0C-12907D2A5C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21590</xdr:rowOff>
    </xdr:from>
    <xdr:to>
      <xdr:col>24</xdr:col>
      <xdr:colOff>114300</xdr:colOff>
      <xdr:row>55</xdr:row>
      <xdr:rowOff>123190</xdr:rowOff>
    </xdr:to>
    <xdr:sp macro="" textlink="">
      <xdr:nvSpPr>
        <xdr:cNvPr id="166" name="楕円 165">
          <a:extLst>
            <a:ext uri="{FF2B5EF4-FFF2-40B4-BE49-F238E27FC236}">
              <a16:creationId xmlns:a16="http://schemas.microsoft.com/office/drawing/2014/main" id="{24BDCC52-3FCA-4652-93D5-6A783898247D}"/>
            </a:ext>
          </a:extLst>
        </xdr:cNvPr>
        <xdr:cNvSpPr/>
      </xdr:nvSpPr>
      <xdr:spPr>
        <a:xfrm>
          <a:off x="45847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115587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801F389D-CA0A-4107-A5E2-FF6555232B01}"/>
            </a:ext>
          </a:extLst>
        </xdr:cNvPr>
        <xdr:cNvSpPr txBox="1"/>
      </xdr:nvSpPr>
      <xdr:spPr>
        <a:xfrm>
          <a:off x="4673600" y="937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68" name="楕円 167">
          <a:extLst>
            <a:ext uri="{FF2B5EF4-FFF2-40B4-BE49-F238E27FC236}">
              <a16:creationId xmlns:a16="http://schemas.microsoft.com/office/drawing/2014/main" id="{BA065925-DDBE-417E-A85C-1DCD25E0A602}"/>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72390</xdr:rowOff>
    </xdr:from>
    <xdr:to>
      <xdr:col>24</xdr:col>
      <xdr:colOff>63500</xdr:colOff>
      <xdr:row>55</xdr:row>
      <xdr:rowOff>95250</xdr:rowOff>
    </xdr:to>
    <xdr:cxnSp macro="">
      <xdr:nvCxnSpPr>
        <xdr:cNvPr id="169" name="直線コネクタ 168">
          <a:extLst>
            <a:ext uri="{FF2B5EF4-FFF2-40B4-BE49-F238E27FC236}">
              <a16:creationId xmlns:a16="http://schemas.microsoft.com/office/drawing/2014/main" id="{DB966134-1E8C-4ED5-976A-E25CACB4B887}"/>
            </a:ext>
          </a:extLst>
        </xdr:cNvPr>
        <xdr:cNvCxnSpPr/>
      </xdr:nvCxnSpPr>
      <xdr:spPr>
        <a:xfrm flipV="1">
          <a:off x="3797300" y="9502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53975</xdr:rowOff>
    </xdr:from>
    <xdr:to>
      <xdr:col>15</xdr:col>
      <xdr:colOff>101600</xdr:colOff>
      <xdr:row>55</xdr:row>
      <xdr:rowOff>155575</xdr:rowOff>
    </xdr:to>
    <xdr:sp macro="" textlink="">
      <xdr:nvSpPr>
        <xdr:cNvPr id="170" name="楕円 169">
          <a:extLst>
            <a:ext uri="{FF2B5EF4-FFF2-40B4-BE49-F238E27FC236}">
              <a16:creationId xmlns:a16="http://schemas.microsoft.com/office/drawing/2014/main" id="{24C1BD19-BEE2-4847-9940-C87AE49E877D}"/>
            </a:ext>
          </a:extLst>
        </xdr:cNvPr>
        <xdr:cNvSpPr/>
      </xdr:nvSpPr>
      <xdr:spPr>
        <a:xfrm>
          <a:off x="2857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104775</xdr:rowOff>
    </xdr:to>
    <xdr:cxnSp macro="">
      <xdr:nvCxnSpPr>
        <xdr:cNvPr id="171" name="直線コネクタ 170">
          <a:extLst>
            <a:ext uri="{FF2B5EF4-FFF2-40B4-BE49-F238E27FC236}">
              <a16:creationId xmlns:a16="http://schemas.microsoft.com/office/drawing/2014/main" id="{5CBC300C-FC67-4136-8CAC-F600E48064CE}"/>
            </a:ext>
          </a:extLst>
        </xdr:cNvPr>
        <xdr:cNvCxnSpPr/>
      </xdr:nvCxnSpPr>
      <xdr:spPr>
        <a:xfrm flipV="1">
          <a:off x="2908300" y="9525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8D516302-C132-4E35-BB9C-6D5666EF6E61}"/>
            </a:ext>
          </a:extLst>
        </xdr:cNvPr>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970AD5A5-5AE7-4863-973C-F2BFBF068345}"/>
            </a:ext>
          </a:extLst>
        </xdr:cNvPr>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162577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83E59A6A-8440-4514-AB84-07508B56F475}"/>
            </a:ext>
          </a:extLst>
        </xdr:cNvPr>
        <xdr:cNvSpPr txBox="1"/>
      </xdr:nvSpPr>
      <xdr:spPr>
        <a:xfrm>
          <a:off x="35820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652</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6F96FBB7-A11D-4C10-AA5D-0C2F0D30D92B}"/>
            </a:ext>
          </a:extLst>
        </xdr:cNvPr>
        <xdr:cNvSpPr txBox="1"/>
      </xdr:nvSpPr>
      <xdr:spPr>
        <a:xfrm>
          <a:off x="27057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C477773E-2C63-4F9F-9338-08CC07BC46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77D771E4-D09B-40F6-A32F-5FFFE97630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A03E1042-66E5-4C93-A32B-16BC8E3823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7A3F3FF6-010D-47C8-8C33-0947AAA909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93380F9D-D388-42EC-90D7-9A28B40F3D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943EFD14-C6B3-40FA-9886-F5B5639917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9662CDCC-7476-4078-921C-FAAAD61163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618FD830-089C-43AB-B393-A65C0E0193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C53D2BDD-DFA4-4278-9570-BE8A82A30C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D7F840F8-B8F8-4920-ADD0-72248D0B5E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13D96B8D-082E-4854-8EF3-FC5A3BDFAA2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997DEF0E-6CC1-42E0-AB65-1A156A32837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4AA8C075-9969-42DA-A884-FE37B40E870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7D21E7E7-1706-487D-B7DA-E068150006E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D31E0ECC-86D5-427F-A61B-6A791D8458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a:extLst>
            <a:ext uri="{FF2B5EF4-FFF2-40B4-BE49-F238E27FC236}">
              <a16:creationId xmlns:a16="http://schemas.microsoft.com/office/drawing/2014/main" id="{7C441F3E-7956-4673-9826-E05822D073D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7A0BD262-0E1C-4C5E-8433-5801A6C411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a:extLst>
            <a:ext uri="{FF2B5EF4-FFF2-40B4-BE49-F238E27FC236}">
              <a16:creationId xmlns:a16="http://schemas.microsoft.com/office/drawing/2014/main" id="{8C171866-8DDB-4285-99CE-CE336ED4DFA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A1B74184-2D8B-4168-AC4B-5727981C987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a:extLst>
            <a:ext uri="{FF2B5EF4-FFF2-40B4-BE49-F238E27FC236}">
              <a16:creationId xmlns:a16="http://schemas.microsoft.com/office/drawing/2014/main" id="{1AF93ED0-76AF-475F-9AB8-8BD4E8C2C04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90A82EB3-86A5-4307-B4CA-7C3343BB8F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A316965A-D470-44FA-AA5C-01674D683B9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AC7F31F3-129A-441A-BCC4-7F2D7A5E29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a:extLst>
            <a:ext uri="{FF2B5EF4-FFF2-40B4-BE49-F238E27FC236}">
              <a16:creationId xmlns:a16="http://schemas.microsoft.com/office/drawing/2014/main" id="{28619A57-7FDF-404D-8873-E38B70FED9B4}"/>
            </a:ext>
          </a:extLst>
        </xdr:cNvPr>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a:extLst>
            <a:ext uri="{FF2B5EF4-FFF2-40B4-BE49-F238E27FC236}">
              <a16:creationId xmlns:a16="http://schemas.microsoft.com/office/drawing/2014/main" id="{8B60AB0B-C34D-4702-B03E-DADD27B452B4}"/>
            </a:ext>
          </a:extLst>
        </xdr:cNvPr>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a:extLst>
            <a:ext uri="{FF2B5EF4-FFF2-40B4-BE49-F238E27FC236}">
              <a16:creationId xmlns:a16="http://schemas.microsoft.com/office/drawing/2014/main" id="{A923D5E0-28B0-4043-A06B-32A52792B115}"/>
            </a:ext>
          </a:extLst>
        </xdr:cNvPr>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a:extLst>
            <a:ext uri="{FF2B5EF4-FFF2-40B4-BE49-F238E27FC236}">
              <a16:creationId xmlns:a16="http://schemas.microsoft.com/office/drawing/2014/main" id="{49A59ED4-3F7A-4B16-8614-30A847400246}"/>
            </a:ext>
          </a:extLst>
        </xdr:cNvPr>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a:extLst>
            <a:ext uri="{FF2B5EF4-FFF2-40B4-BE49-F238E27FC236}">
              <a16:creationId xmlns:a16="http://schemas.microsoft.com/office/drawing/2014/main" id="{7F8AE63E-2F51-4C1C-951D-49DCD95326DF}"/>
            </a:ext>
          </a:extLst>
        </xdr:cNvPr>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DDA77827-A95D-4D3F-A3D7-DEB337474381}"/>
            </a:ext>
          </a:extLst>
        </xdr:cNvPr>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a:extLst>
            <a:ext uri="{FF2B5EF4-FFF2-40B4-BE49-F238E27FC236}">
              <a16:creationId xmlns:a16="http://schemas.microsoft.com/office/drawing/2014/main" id="{D9BCA097-920E-437E-BB09-E1EB3BA90A36}"/>
            </a:ext>
          </a:extLst>
        </xdr:cNvPr>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a:extLst>
            <a:ext uri="{FF2B5EF4-FFF2-40B4-BE49-F238E27FC236}">
              <a16:creationId xmlns:a16="http://schemas.microsoft.com/office/drawing/2014/main" id="{7D072113-7211-4C3D-9BCF-7BC2D0F0D01B}"/>
            </a:ext>
          </a:extLst>
        </xdr:cNvPr>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a:extLst>
            <a:ext uri="{FF2B5EF4-FFF2-40B4-BE49-F238E27FC236}">
              <a16:creationId xmlns:a16="http://schemas.microsoft.com/office/drawing/2014/main" id="{44F90512-6B46-4666-AA35-CA28758E07A4}"/>
            </a:ext>
          </a:extLst>
        </xdr:cNvPr>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E95AD31-EC39-4605-B21D-5ED5F4783E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3E4BB8A-0C51-47C3-B8AF-E1EAA04B2A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4ED84444-CE5E-42CE-9A5F-AF342005BA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F2F4F422-C6C3-41B7-BA1B-E0052630C6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7874CDE5-8D5F-47A6-B8B9-F14D9EC645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60069</xdr:rowOff>
    </xdr:from>
    <xdr:to>
      <xdr:col>55</xdr:col>
      <xdr:colOff>50800</xdr:colOff>
      <xdr:row>63</xdr:row>
      <xdr:rowOff>161669</xdr:rowOff>
    </xdr:to>
    <xdr:sp macro="" textlink="">
      <xdr:nvSpPr>
        <xdr:cNvPr id="213" name="楕円 212">
          <a:extLst>
            <a:ext uri="{FF2B5EF4-FFF2-40B4-BE49-F238E27FC236}">
              <a16:creationId xmlns:a16="http://schemas.microsoft.com/office/drawing/2014/main" id="{7086B562-51DA-4762-A050-E368AAFC48F8}"/>
            </a:ext>
          </a:extLst>
        </xdr:cNvPr>
        <xdr:cNvSpPr/>
      </xdr:nvSpPr>
      <xdr:spPr>
        <a:xfrm>
          <a:off x="10426700" y="10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38496</xdr:rowOff>
    </xdr:from>
    <xdr:ext cx="534377" cy="259045"/>
    <xdr:sp macro="" textlink="">
      <xdr:nvSpPr>
        <xdr:cNvPr id="214" name="【橋りょう・トンネル】&#10;一人当たり有形固定資産（償却資産）額該当値テキスト">
          <a:extLst>
            <a:ext uri="{FF2B5EF4-FFF2-40B4-BE49-F238E27FC236}">
              <a16:creationId xmlns:a16="http://schemas.microsoft.com/office/drawing/2014/main" id="{57792FBB-1B09-41E8-B095-B49857F0C6AC}"/>
            </a:ext>
          </a:extLst>
        </xdr:cNvPr>
        <xdr:cNvSpPr txBox="1"/>
      </xdr:nvSpPr>
      <xdr:spPr>
        <a:xfrm>
          <a:off x="10515600" y="108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60627</xdr:rowOff>
    </xdr:from>
    <xdr:to>
      <xdr:col>50</xdr:col>
      <xdr:colOff>165100</xdr:colOff>
      <xdr:row>63</xdr:row>
      <xdr:rowOff>162227</xdr:rowOff>
    </xdr:to>
    <xdr:sp macro="" textlink="">
      <xdr:nvSpPr>
        <xdr:cNvPr id="215" name="楕円 214">
          <a:extLst>
            <a:ext uri="{FF2B5EF4-FFF2-40B4-BE49-F238E27FC236}">
              <a16:creationId xmlns:a16="http://schemas.microsoft.com/office/drawing/2014/main" id="{CF6E72D2-2076-405A-8A30-EE9887961A2F}"/>
            </a:ext>
          </a:extLst>
        </xdr:cNvPr>
        <xdr:cNvSpPr/>
      </xdr:nvSpPr>
      <xdr:spPr>
        <a:xfrm>
          <a:off x="9588500" y="108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110869</xdr:rowOff>
    </xdr:from>
    <xdr:to>
      <xdr:col>55</xdr:col>
      <xdr:colOff>0</xdr:colOff>
      <xdr:row>63</xdr:row>
      <xdr:rowOff>111427</xdr:rowOff>
    </xdr:to>
    <xdr:cxnSp macro="">
      <xdr:nvCxnSpPr>
        <xdr:cNvPr id="216" name="直線コネクタ 215">
          <a:extLst>
            <a:ext uri="{FF2B5EF4-FFF2-40B4-BE49-F238E27FC236}">
              <a16:creationId xmlns:a16="http://schemas.microsoft.com/office/drawing/2014/main" id="{111F72EF-5AA0-4C53-A251-EC4F4B7A4FE4}"/>
            </a:ext>
          </a:extLst>
        </xdr:cNvPr>
        <xdr:cNvCxnSpPr/>
      </xdr:nvCxnSpPr>
      <xdr:spPr>
        <a:xfrm flipV="1">
          <a:off x="9639300" y="10912219"/>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60968</xdr:rowOff>
    </xdr:from>
    <xdr:to>
      <xdr:col>46</xdr:col>
      <xdr:colOff>38100</xdr:colOff>
      <xdr:row>63</xdr:row>
      <xdr:rowOff>162568</xdr:rowOff>
    </xdr:to>
    <xdr:sp macro="" textlink="">
      <xdr:nvSpPr>
        <xdr:cNvPr id="217" name="楕円 216">
          <a:extLst>
            <a:ext uri="{FF2B5EF4-FFF2-40B4-BE49-F238E27FC236}">
              <a16:creationId xmlns:a16="http://schemas.microsoft.com/office/drawing/2014/main" id="{2636AA27-A24A-445A-ADE5-5D29DB4BE914}"/>
            </a:ext>
          </a:extLst>
        </xdr:cNvPr>
        <xdr:cNvSpPr/>
      </xdr:nvSpPr>
      <xdr:spPr>
        <a:xfrm>
          <a:off x="8699500" y="108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111427</xdr:rowOff>
    </xdr:from>
    <xdr:to>
      <xdr:col>50</xdr:col>
      <xdr:colOff>114300</xdr:colOff>
      <xdr:row>63</xdr:row>
      <xdr:rowOff>111768</xdr:rowOff>
    </xdr:to>
    <xdr:cxnSp macro="">
      <xdr:nvCxnSpPr>
        <xdr:cNvPr id="218" name="直線コネクタ 217">
          <a:extLst>
            <a:ext uri="{FF2B5EF4-FFF2-40B4-BE49-F238E27FC236}">
              <a16:creationId xmlns:a16="http://schemas.microsoft.com/office/drawing/2014/main" id="{04DE6F2E-D9D4-49CD-8C04-C27CE84B3BF1}"/>
            </a:ext>
          </a:extLst>
        </xdr:cNvPr>
        <xdr:cNvCxnSpPr/>
      </xdr:nvCxnSpPr>
      <xdr:spPr>
        <a:xfrm flipV="1">
          <a:off x="8750300" y="10912777"/>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2E26ADAA-0F99-4E70-B2BB-427DEE9278F0}"/>
            </a:ext>
          </a:extLst>
        </xdr:cNvPr>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5A6D3004-9773-41F6-977C-06474A0ACEE9}"/>
            </a:ext>
          </a:extLst>
        </xdr:cNvPr>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153354</xdr:rowOff>
    </xdr:from>
    <xdr:ext cx="534377" cy="259045"/>
    <xdr:sp macro="" textlink="">
      <xdr:nvSpPr>
        <xdr:cNvPr id="221" name="n_1mainValue【橋りょう・トンネル】&#10;一人当たり有形固定資産（償却資産）額">
          <a:extLst>
            <a:ext uri="{FF2B5EF4-FFF2-40B4-BE49-F238E27FC236}">
              <a16:creationId xmlns:a16="http://schemas.microsoft.com/office/drawing/2014/main" id="{34809AB7-6889-4FE6-83C8-B23A18AB8585}"/>
            </a:ext>
          </a:extLst>
        </xdr:cNvPr>
        <xdr:cNvSpPr txBox="1"/>
      </xdr:nvSpPr>
      <xdr:spPr>
        <a:xfrm>
          <a:off x="9359411" y="109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153695</xdr:rowOff>
    </xdr:from>
    <xdr:ext cx="534377" cy="259045"/>
    <xdr:sp macro="" textlink="">
      <xdr:nvSpPr>
        <xdr:cNvPr id="222" name="n_2mainValue【橋りょう・トンネル】&#10;一人当たり有形固定資産（償却資産）額">
          <a:extLst>
            <a:ext uri="{FF2B5EF4-FFF2-40B4-BE49-F238E27FC236}">
              <a16:creationId xmlns:a16="http://schemas.microsoft.com/office/drawing/2014/main" id="{65CB9E5A-D015-4882-99B0-9F1CB4E9B369}"/>
            </a:ext>
          </a:extLst>
        </xdr:cNvPr>
        <xdr:cNvSpPr txBox="1"/>
      </xdr:nvSpPr>
      <xdr:spPr>
        <a:xfrm>
          <a:off x="8483111" y="109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5A54A04B-FC70-4F82-BBBD-AAFA8D1E34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1BB67E9A-3F61-4D09-8DF8-4F0071F0F9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AE8E0310-15FC-4BF9-BCA4-2AED5B99DA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FA20DCD7-3A3F-4A42-B7A6-F2871B74F9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66FADA3B-9C4E-49B4-83FB-559D90D02A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360F872-7577-470C-8CA3-D4015D518C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EAD632B1-1D42-40AD-AEED-885F28E229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9DBE1E10-61FC-4C5D-BBA2-A6490F799E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955AC725-E30D-4734-8333-94F19743CA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D8406D76-6B2D-43BE-A52E-92C387C330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a:extLst>
            <a:ext uri="{FF2B5EF4-FFF2-40B4-BE49-F238E27FC236}">
              <a16:creationId xmlns:a16="http://schemas.microsoft.com/office/drawing/2014/main" id="{9E1F6328-932E-4ADD-96D4-475427DA512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a:extLst>
            <a:ext uri="{FF2B5EF4-FFF2-40B4-BE49-F238E27FC236}">
              <a16:creationId xmlns:a16="http://schemas.microsoft.com/office/drawing/2014/main" id="{E1102219-F274-47E9-9045-508BA18480C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a:extLst>
            <a:ext uri="{FF2B5EF4-FFF2-40B4-BE49-F238E27FC236}">
              <a16:creationId xmlns:a16="http://schemas.microsoft.com/office/drawing/2014/main" id="{8AA4A37E-3031-47EC-9E93-515DC1F99F9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a:extLst>
            <a:ext uri="{FF2B5EF4-FFF2-40B4-BE49-F238E27FC236}">
              <a16:creationId xmlns:a16="http://schemas.microsoft.com/office/drawing/2014/main" id="{4404AAC7-2640-46E7-BFE3-AE6AE8D0C15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a:extLst>
            <a:ext uri="{FF2B5EF4-FFF2-40B4-BE49-F238E27FC236}">
              <a16:creationId xmlns:a16="http://schemas.microsoft.com/office/drawing/2014/main" id="{AC158195-BB2F-4634-B6A5-1E5E90A9426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a:extLst>
            <a:ext uri="{FF2B5EF4-FFF2-40B4-BE49-F238E27FC236}">
              <a16:creationId xmlns:a16="http://schemas.microsoft.com/office/drawing/2014/main" id="{1C50C5C5-2C22-4CBA-A61F-77E935ECF99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a:extLst>
            <a:ext uri="{FF2B5EF4-FFF2-40B4-BE49-F238E27FC236}">
              <a16:creationId xmlns:a16="http://schemas.microsoft.com/office/drawing/2014/main" id="{EE38098B-AA65-4A2D-9770-BCC8B47DD83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a:extLst>
            <a:ext uri="{FF2B5EF4-FFF2-40B4-BE49-F238E27FC236}">
              <a16:creationId xmlns:a16="http://schemas.microsoft.com/office/drawing/2014/main" id="{14891BE4-DBDC-4367-A586-ABD35B53168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1D1239E2-A3B7-4473-B9D4-EF51268A5CC8}"/>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C5FFBAC5-C7DC-42E0-A4EF-6FC5CADACD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DC3C36D8-826A-45C9-9900-04A22FE1687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BC580232-2D61-45B1-B50E-5C5C2AB405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a:extLst>
            <a:ext uri="{FF2B5EF4-FFF2-40B4-BE49-F238E27FC236}">
              <a16:creationId xmlns:a16="http://schemas.microsoft.com/office/drawing/2014/main" id="{A5E4E466-3651-4A0F-A2BC-BB23D91027B7}"/>
            </a:ext>
          </a:extLst>
        </xdr:cNvPr>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71CBE5C5-798E-472F-9432-0A2C6C7DB9BA}"/>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a:extLst>
            <a:ext uri="{FF2B5EF4-FFF2-40B4-BE49-F238E27FC236}">
              <a16:creationId xmlns:a16="http://schemas.microsoft.com/office/drawing/2014/main" id="{51314A0C-2D69-4FBF-97A1-AF6DE16080F4}"/>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A0EC1A36-B9E8-45F3-92C2-7EFF0F363DDB}"/>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a:extLst>
            <a:ext uri="{FF2B5EF4-FFF2-40B4-BE49-F238E27FC236}">
              <a16:creationId xmlns:a16="http://schemas.microsoft.com/office/drawing/2014/main" id="{20D35F5F-CBEE-4BFF-99DE-90D7A984779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C25AC8AF-B0BD-4459-BD1B-51EDAC12D488}"/>
            </a:ext>
          </a:extLst>
        </xdr:cNvPr>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a:extLst>
            <a:ext uri="{FF2B5EF4-FFF2-40B4-BE49-F238E27FC236}">
              <a16:creationId xmlns:a16="http://schemas.microsoft.com/office/drawing/2014/main" id="{9BFBFEDF-AC13-4993-8CCE-6DC701D1A385}"/>
            </a:ext>
          </a:extLst>
        </xdr:cNvPr>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a:extLst>
            <a:ext uri="{FF2B5EF4-FFF2-40B4-BE49-F238E27FC236}">
              <a16:creationId xmlns:a16="http://schemas.microsoft.com/office/drawing/2014/main" id="{938A6B33-6F91-47E5-8392-E31DDD46A0EB}"/>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a:extLst>
            <a:ext uri="{FF2B5EF4-FFF2-40B4-BE49-F238E27FC236}">
              <a16:creationId xmlns:a16="http://schemas.microsoft.com/office/drawing/2014/main" id="{773E4D3E-1B84-48FB-8051-E15E2A5D4E86}"/>
            </a:ext>
          </a:extLst>
        </xdr:cNvPr>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F88C25A-0C82-4242-BB88-52BB983A4C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970A7C0-4B4D-4DE9-804D-0118C0FCDD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FA3420F-08B9-4291-84E7-92D0602450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7CB8C3F-9223-412C-AE36-906381F519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ED97A5A-493F-4CAF-A5A9-B302B3D18E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楕円 258">
          <a:extLst>
            <a:ext uri="{FF2B5EF4-FFF2-40B4-BE49-F238E27FC236}">
              <a16:creationId xmlns:a16="http://schemas.microsoft.com/office/drawing/2014/main" id="{5AA898BD-67B0-4F33-8741-BC2A42B014A9}"/>
            </a:ext>
          </a:extLst>
        </xdr:cNvPr>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1CDD843C-34C6-46C6-8118-8D5B04703FD7}"/>
            </a:ext>
          </a:extLst>
        </xdr:cNvPr>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46737</xdr:rowOff>
    </xdr:from>
    <xdr:to>
      <xdr:col>20</xdr:col>
      <xdr:colOff>38100</xdr:colOff>
      <xdr:row>81</xdr:row>
      <xdr:rowOff>148337</xdr:rowOff>
    </xdr:to>
    <xdr:sp macro="" textlink="">
      <xdr:nvSpPr>
        <xdr:cNvPr id="261" name="楕円 260">
          <a:extLst>
            <a:ext uri="{FF2B5EF4-FFF2-40B4-BE49-F238E27FC236}">
              <a16:creationId xmlns:a16="http://schemas.microsoft.com/office/drawing/2014/main" id="{DA4819C3-558B-4684-8A8D-DCF1AEF0447F}"/>
            </a:ext>
          </a:extLst>
        </xdr:cNvPr>
        <xdr:cNvSpPr/>
      </xdr:nvSpPr>
      <xdr:spPr>
        <a:xfrm>
          <a:off x="3746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97537</xdr:rowOff>
    </xdr:to>
    <xdr:cxnSp macro="">
      <xdr:nvCxnSpPr>
        <xdr:cNvPr id="262" name="直線コネクタ 261">
          <a:extLst>
            <a:ext uri="{FF2B5EF4-FFF2-40B4-BE49-F238E27FC236}">
              <a16:creationId xmlns:a16="http://schemas.microsoft.com/office/drawing/2014/main" id="{1F209588-746D-47DD-B9EA-7A9A6B5436F9}"/>
            </a:ext>
          </a:extLst>
        </xdr:cNvPr>
        <xdr:cNvCxnSpPr/>
      </xdr:nvCxnSpPr>
      <xdr:spPr>
        <a:xfrm flipV="1">
          <a:off x="3797300" y="1394841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71882</xdr:rowOff>
    </xdr:from>
    <xdr:to>
      <xdr:col>15</xdr:col>
      <xdr:colOff>101600</xdr:colOff>
      <xdr:row>82</xdr:row>
      <xdr:rowOff>2032</xdr:rowOff>
    </xdr:to>
    <xdr:sp macro="" textlink="">
      <xdr:nvSpPr>
        <xdr:cNvPr id="263" name="楕円 262">
          <a:extLst>
            <a:ext uri="{FF2B5EF4-FFF2-40B4-BE49-F238E27FC236}">
              <a16:creationId xmlns:a16="http://schemas.microsoft.com/office/drawing/2014/main" id="{E5035959-FAE3-4A79-9E65-3273490ED942}"/>
            </a:ext>
          </a:extLst>
        </xdr:cNvPr>
        <xdr:cNvSpPr/>
      </xdr:nvSpPr>
      <xdr:spPr>
        <a:xfrm>
          <a:off x="2857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81</xdr:row>
      <xdr:rowOff>122682</xdr:rowOff>
    </xdr:to>
    <xdr:cxnSp macro="">
      <xdr:nvCxnSpPr>
        <xdr:cNvPr id="264" name="直線コネクタ 263">
          <a:extLst>
            <a:ext uri="{FF2B5EF4-FFF2-40B4-BE49-F238E27FC236}">
              <a16:creationId xmlns:a16="http://schemas.microsoft.com/office/drawing/2014/main" id="{5E0826B2-F65E-4A9F-964C-26B74B044AEB}"/>
            </a:ext>
          </a:extLst>
        </xdr:cNvPr>
        <xdr:cNvCxnSpPr/>
      </xdr:nvCxnSpPr>
      <xdr:spPr>
        <a:xfrm flipV="1">
          <a:off x="2908300" y="1398498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65" name="n_1aveValue【公営住宅】&#10;有形固定資産減価償却率">
          <a:extLst>
            <a:ext uri="{FF2B5EF4-FFF2-40B4-BE49-F238E27FC236}">
              <a16:creationId xmlns:a16="http://schemas.microsoft.com/office/drawing/2014/main" id="{DAA65B0E-675A-4CB8-A79E-DE4AABF0E477}"/>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66" name="n_2aveValue【公営住宅】&#10;有形固定資産減価償却率">
          <a:extLst>
            <a:ext uri="{FF2B5EF4-FFF2-40B4-BE49-F238E27FC236}">
              <a16:creationId xmlns:a16="http://schemas.microsoft.com/office/drawing/2014/main" id="{DE07D042-FB1F-4D6F-9DD4-BB8E2F9B5204}"/>
            </a:ext>
          </a:extLst>
        </xdr:cNvPr>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164864</xdr:rowOff>
    </xdr:from>
    <xdr:ext cx="405111" cy="259045"/>
    <xdr:sp macro="" textlink="">
      <xdr:nvSpPr>
        <xdr:cNvPr id="267" name="n_1mainValue【公営住宅】&#10;有形固定資産減価償却率">
          <a:extLst>
            <a:ext uri="{FF2B5EF4-FFF2-40B4-BE49-F238E27FC236}">
              <a16:creationId xmlns:a16="http://schemas.microsoft.com/office/drawing/2014/main" id="{72271BC0-EEB6-4D9F-AA1D-22BDB7289E7C}"/>
            </a:ext>
          </a:extLst>
        </xdr:cNvPr>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18559</xdr:rowOff>
    </xdr:from>
    <xdr:ext cx="405111" cy="259045"/>
    <xdr:sp macro="" textlink="">
      <xdr:nvSpPr>
        <xdr:cNvPr id="268" name="n_2mainValue【公営住宅】&#10;有形固定資産減価償却率">
          <a:extLst>
            <a:ext uri="{FF2B5EF4-FFF2-40B4-BE49-F238E27FC236}">
              <a16:creationId xmlns:a16="http://schemas.microsoft.com/office/drawing/2014/main" id="{9F2C4BC4-9113-4644-A8DC-3F48CBCA2565}"/>
            </a:ext>
          </a:extLst>
        </xdr:cNvPr>
        <xdr:cNvSpPr txBox="1"/>
      </xdr:nvSpPr>
      <xdr:spPr>
        <a:xfrm>
          <a:off x="270574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EE1DB776-38D1-4220-94B4-1E99C0BFFF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A61D5B8D-EC0A-48B9-A611-97ED850F4D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C6B9214A-3352-4889-8742-91239E078A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45A7A92B-652D-4A9A-8802-B78B057FD1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BCAEA349-0983-45D5-B0D2-A6EE463156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B68E1C97-B67F-4BC2-B917-5D0FDADAF1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5FF1A572-454A-4CE9-8E05-A3EFB36813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39E0CCF3-E6D6-4F9E-AC3E-E46E0F0E46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FB19E3DB-8CFD-46F8-B549-F7DF74F058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88EFB127-2096-460A-9A8E-BA2291892E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a:extLst>
            <a:ext uri="{FF2B5EF4-FFF2-40B4-BE49-F238E27FC236}">
              <a16:creationId xmlns:a16="http://schemas.microsoft.com/office/drawing/2014/main" id="{B72BABCB-F90B-4DA2-9D13-16751D1D810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65FCC02E-95A2-42EC-895E-C4C006ED25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a:extLst>
            <a:ext uri="{FF2B5EF4-FFF2-40B4-BE49-F238E27FC236}">
              <a16:creationId xmlns:a16="http://schemas.microsoft.com/office/drawing/2014/main" id="{D2A2C616-F8D5-4C63-8654-3CCB6382359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a:extLst>
            <a:ext uri="{FF2B5EF4-FFF2-40B4-BE49-F238E27FC236}">
              <a16:creationId xmlns:a16="http://schemas.microsoft.com/office/drawing/2014/main" id="{49DFE0D2-56F8-4672-9BCD-F30F013C38F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A697AB19-6509-4C7E-9B8C-5FDA2B966B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46EC8F36-8D8E-46A2-AAF8-723513EE846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a:extLst>
            <a:ext uri="{FF2B5EF4-FFF2-40B4-BE49-F238E27FC236}">
              <a16:creationId xmlns:a16="http://schemas.microsoft.com/office/drawing/2014/main" id="{5F7CE2AA-833F-4171-9A45-6993E82ACFC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a:extLst>
            <a:ext uri="{FF2B5EF4-FFF2-40B4-BE49-F238E27FC236}">
              <a16:creationId xmlns:a16="http://schemas.microsoft.com/office/drawing/2014/main" id="{1CC4EF48-22DB-44F4-8C6E-AE2A2759F25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a:extLst>
            <a:ext uri="{FF2B5EF4-FFF2-40B4-BE49-F238E27FC236}">
              <a16:creationId xmlns:a16="http://schemas.microsoft.com/office/drawing/2014/main" id="{37D280E9-96EF-45BE-9E90-9898CC2A565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a:extLst>
            <a:ext uri="{FF2B5EF4-FFF2-40B4-BE49-F238E27FC236}">
              <a16:creationId xmlns:a16="http://schemas.microsoft.com/office/drawing/2014/main" id="{351CC930-20D3-4F83-A546-FDD7FA79050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F2A42383-2F8D-4D30-9DAB-9852FFFA56F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5CEB4E63-819F-461E-9EB5-557C414A94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246B6185-938F-48D7-95BF-4B607373DF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a:extLst>
            <a:ext uri="{FF2B5EF4-FFF2-40B4-BE49-F238E27FC236}">
              <a16:creationId xmlns:a16="http://schemas.microsoft.com/office/drawing/2014/main" id="{F74401A6-BD5D-40C3-830F-73822975654B}"/>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a:extLst>
            <a:ext uri="{FF2B5EF4-FFF2-40B4-BE49-F238E27FC236}">
              <a16:creationId xmlns:a16="http://schemas.microsoft.com/office/drawing/2014/main" id="{F3F70A23-F1E3-4CA6-A334-DB388C9B913B}"/>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a:extLst>
            <a:ext uri="{FF2B5EF4-FFF2-40B4-BE49-F238E27FC236}">
              <a16:creationId xmlns:a16="http://schemas.microsoft.com/office/drawing/2014/main" id="{41E06428-F2CE-4169-9B63-41D5520B3A3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a:extLst>
            <a:ext uri="{FF2B5EF4-FFF2-40B4-BE49-F238E27FC236}">
              <a16:creationId xmlns:a16="http://schemas.microsoft.com/office/drawing/2014/main" id="{8545223E-D9CE-495E-88A6-4177FA6CD29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a:extLst>
            <a:ext uri="{FF2B5EF4-FFF2-40B4-BE49-F238E27FC236}">
              <a16:creationId xmlns:a16="http://schemas.microsoft.com/office/drawing/2014/main" id="{B48B2A1F-0AC3-4C3D-A8B7-8DFED29EE0F9}"/>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7" name="【公営住宅】&#10;一人当たり面積平均値テキスト">
          <a:extLst>
            <a:ext uri="{FF2B5EF4-FFF2-40B4-BE49-F238E27FC236}">
              <a16:creationId xmlns:a16="http://schemas.microsoft.com/office/drawing/2014/main" id="{98374053-970F-4C0D-BB91-2D5D2F42EBC3}"/>
            </a:ext>
          </a:extLst>
        </xdr:cNvPr>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a:extLst>
            <a:ext uri="{FF2B5EF4-FFF2-40B4-BE49-F238E27FC236}">
              <a16:creationId xmlns:a16="http://schemas.microsoft.com/office/drawing/2014/main" id="{DE636A02-FED5-41BF-93F3-4E0296A3EFE5}"/>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a:extLst>
            <a:ext uri="{FF2B5EF4-FFF2-40B4-BE49-F238E27FC236}">
              <a16:creationId xmlns:a16="http://schemas.microsoft.com/office/drawing/2014/main" id="{E731C3F9-0A2E-4F64-B6A3-F8C215944B6F}"/>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a:extLst>
            <a:ext uri="{FF2B5EF4-FFF2-40B4-BE49-F238E27FC236}">
              <a16:creationId xmlns:a16="http://schemas.microsoft.com/office/drawing/2014/main" id="{82BE0C0F-6211-46B6-8E30-B6A82528D327}"/>
            </a:ext>
          </a:extLst>
        </xdr:cNvPr>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ED71543-DF56-49F4-A69C-2128E61596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961FDED-D0A4-4E8E-A4F6-E6ED9796619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01D10DF-51C0-415E-BCF2-51A2FA2C5F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62FBD85-0AC1-4E71-ABB4-1BDF9709B1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1967920-D495-4F08-B507-2556E34031C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171323</xdr:rowOff>
    </xdr:from>
    <xdr:to>
      <xdr:col>55</xdr:col>
      <xdr:colOff>50800</xdr:colOff>
      <xdr:row>82</xdr:row>
      <xdr:rowOff>101473</xdr:rowOff>
    </xdr:to>
    <xdr:sp macro="" textlink="">
      <xdr:nvSpPr>
        <xdr:cNvPr id="306" name="楕円 305">
          <a:extLst>
            <a:ext uri="{FF2B5EF4-FFF2-40B4-BE49-F238E27FC236}">
              <a16:creationId xmlns:a16="http://schemas.microsoft.com/office/drawing/2014/main" id="{B05EF139-D973-4396-B6E7-60FB284BDFE2}"/>
            </a:ext>
          </a:extLst>
        </xdr:cNvPr>
        <xdr:cNvSpPr/>
      </xdr:nvSpPr>
      <xdr:spPr>
        <a:xfrm>
          <a:off x="10426700" y="140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22750</xdr:rowOff>
    </xdr:from>
    <xdr:ext cx="469744" cy="259045"/>
    <xdr:sp macro="" textlink="">
      <xdr:nvSpPr>
        <xdr:cNvPr id="307" name="【公営住宅】&#10;一人当たり面積該当値テキスト">
          <a:extLst>
            <a:ext uri="{FF2B5EF4-FFF2-40B4-BE49-F238E27FC236}">
              <a16:creationId xmlns:a16="http://schemas.microsoft.com/office/drawing/2014/main" id="{AAA6105A-006A-4032-B2F3-CBE196178A8B}"/>
            </a:ext>
          </a:extLst>
        </xdr:cNvPr>
        <xdr:cNvSpPr txBox="1"/>
      </xdr:nvSpPr>
      <xdr:spPr>
        <a:xfrm>
          <a:off x="10515600" y="139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2921</xdr:rowOff>
    </xdr:from>
    <xdr:to>
      <xdr:col>50</xdr:col>
      <xdr:colOff>165100</xdr:colOff>
      <xdr:row>82</xdr:row>
      <xdr:rowOff>104521</xdr:rowOff>
    </xdr:to>
    <xdr:sp macro="" textlink="">
      <xdr:nvSpPr>
        <xdr:cNvPr id="308" name="楕円 307">
          <a:extLst>
            <a:ext uri="{FF2B5EF4-FFF2-40B4-BE49-F238E27FC236}">
              <a16:creationId xmlns:a16="http://schemas.microsoft.com/office/drawing/2014/main" id="{3038C8C2-5EE5-42F4-BE0B-4D537D8450E4}"/>
            </a:ext>
          </a:extLst>
        </xdr:cNvPr>
        <xdr:cNvSpPr/>
      </xdr:nvSpPr>
      <xdr:spPr>
        <a:xfrm>
          <a:off x="9588500" y="140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50673</xdr:rowOff>
    </xdr:from>
    <xdr:to>
      <xdr:col>55</xdr:col>
      <xdr:colOff>0</xdr:colOff>
      <xdr:row>82</xdr:row>
      <xdr:rowOff>53721</xdr:rowOff>
    </xdr:to>
    <xdr:cxnSp macro="">
      <xdr:nvCxnSpPr>
        <xdr:cNvPr id="309" name="直線コネクタ 308">
          <a:extLst>
            <a:ext uri="{FF2B5EF4-FFF2-40B4-BE49-F238E27FC236}">
              <a16:creationId xmlns:a16="http://schemas.microsoft.com/office/drawing/2014/main" id="{FBCFA5F3-E57C-4267-A247-24C0FCFB1D17}"/>
            </a:ext>
          </a:extLst>
        </xdr:cNvPr>
        <xdr:cNvCxnSpPr/>
      </xdr:nvCxnSpPr>
      <xdr:spPr>
        <a:xfrm flipV="1">
          <a:off x="9639300" y="1410957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5969</xdr:rowOff>
    </xdr:from>
    <xdr:to>
      <xdr:col>46</xdr:col>
      <xdr:colOff>38100</xdr:colOff>
      <xdr:row>82</xdr:row>
      <xdr:rowOff>107569</xdr:rowOff>
    </xdr:to>
    <xdr:sp macro="" textlink="">
      <xdr:nvSpPr>
        <xdr:cNvPr id="310" name="楕円 309">
          <a:extLst>
            <a:ext uri="{FF2B5EF4-FFF2-40B4-BE49-F238E27FC236}">
              <a16:creationId xmlns:a16="http://schemas.microsoft.com/office/drawing/2014/main" id="{F7A354A9-948F-4329-B9B6-98CF91633DDD}"/>
            </a:ext>
          </a:extLst>
        </xdr:cNvPr>
        <xdr:cNvSpPr/>
      </xdr:nvSpPr>
      <xdr:spPr>
        <a:xfrm>
          <a:off x="8699500" y="1406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53721</xdr:rowOff>
    </xdr:from>
    <xdr:to>
      <xdr:col>50</xdr:col>
      <xdr:colOff>114300</xdr:colOff>
      <xdr:row>82</xdr:row>
      <xdr:rowOff>56769</xdr:rowOff>
    </xdr:to>
    <xdr:cxnSp macro="">
      <xdr:nvCxnSpPr>
        <xdr:cNvPr id="311" name="直線コネクタ 310">
          <a:extLst>
            <a:ext uri="{FF2B5EF4-FFF2-40B4-BE49-F238E27FC236}">
              <a16:creationId xmlns:a16="http://schemas.microsoft.com/office/drawing/2014/main" id="{E23DEAEB-4D0F-49A9-B1C3-6C8544D681DA}"/>
            </a:ext>
          </a:extLst>
        </xdr:cNvPr>
        <xdr:cNvCxnSpPr/>
      </xdr:nvCxnSpPr>
      <xdr:spPr>
        <a:xfrm flipV="1">
          <a:off x="8750300" y="1411262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312" name="n_1aveValue【公営住宅】&#10;一人当たり面積">
          <a:extLst>
            <a:ext uri="{FF2B5EF4-FFF2-40B4-BE49-F238E27FC236}">
              <a16:creationId xmlns:a16="http://schemas.microsoft.com/office/drawing/2014/main" id="{B9CF5A8C-F223-442A-8372-C5D1D6DAD913}"/>
            </a:ext>
          </a:extLst>
        </xdr:cNvPr>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313" name="n_2aveValue【公営住宅】&#10;一人当たり面積">
          <a:extLst>
            <a:ext uri="{FF2B5EF4-FFF2-40B4-BE49-F238E27FC236}">
              <a16:creationId xmlns:a16="http://schemas.microsoft.com/office/drawing/2014/main" id="{FC37A783-DD39-4A7B-9BA8-4B39149831A7}"/>
            </a:ext>
          </a:extLst>
        </xdr:cNvPr>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121048</xdr:rowOff>
    </xdr:from>
    <xdr:ext cx="469744" cy="259045"/>
    <xdr:sp macro="" textlink="">
      <xdr:nvSpPr>
        <xdr:cNvPr id="314" name="n_1mainValue【公営住宅】&#10;一人当たり面積">
          <a:extLst>
            <a:ext uri="{FF2B5EF4-FFF2-40B4-BE49-F238E27FC236}">
              <a16:creationId xmlns:a16="http://schemas.microsoft.com/office/drawing/2014/main" id="{815AC6A2-9CA6-4623-A05A-5D8AAFCF5AC1}"/>
            </a:ext>
          </a:extLst>
        </xdr:cNvPr>
        <xdr:cNvSpPr txBox="1"/>
      </xdr:nvSpPr>
      <xdr:spPr>
        <a:xfrm>
          <a:off x="9391727" y="138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124096</xdr:rowOff>
    </xdr:from>
    <xdr:ext cx="469744" cy="259045"/>
    <xdr:sp macro="" textlink="">
      <xdr:nvSpPr>
        <xdr:cNvPr id="315" name="n_2mainValue【公営住宅】&#10;一人当たり面積">
          <a:extLst>
            <a:ext uri="{FF2B5EF4-FFF2-40B4-BE49-F238E27FC236}">
              <a16:creationId xmlns:a16="http://schemas.microsoft.com/office/drawing/2014/main" id="{EEB4A2A7-A4ED-4585-BAB7-FBB75BBDD9B5}"/>
            </a:ext>
          </a:extLst>
        </xdr:cNvPr>
        <xdr:cNvSpPr txBox="1"/>
      </xdr:nvSpPr>
      <xdr:spPr>
        <a:xfrm>
          <a:off x="8515427" y="1384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5A1864A-9280-4F12-8DBC-D7B82D27B5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44703DB9-CFDE-4828-8EA8-4CCE3E1733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4770EDBC-1E7E-47F4-AFCD-2D193043CD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FB82C42E-8C08-4002-B38F-1B1CEC5563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B2CAB152-CCC5-4BCB-A000-FC62A7EC41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794550E1-C453-4F0E-873E-625E49C375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7322A53D-4AA0-4803-9E74-877E916870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C7B1A79B-3E10-47BE-A229-1C4971AFF0B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F5CF445C-8C85-4AA9-89B9-A90B2467EB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B1B40064-21CB-4CC9-BF37-B4ADB06D54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EDE46E66-2587-4CFA-AE2B-E4ED45941D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03C3FB0-BBDE-4483-81B7-9B846031AF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9017599F-B853-4DF2-8CB2-95849182E2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697FAFEA-EBE2-4F7D-BA17-576CD73BD9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44F45109-E26A-42F4-A208-F66D2F371A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6EA5E39F-C9DD-48F1-BD62-74FAAF80779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E4761AF3-2342-400C-9953-21F8A612F6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E0EC42E6-3410-4070-8D94-949F20E98C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9BBB30FF-69F5-487A-AD58-61CC13E932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8571DD92-9D58-4AAA-99F2-CE5EC6CD66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8D41C670-D3A9-49B1-8360-D853B232C7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968E9879-2F97-4A9A-89B7-EEDC47E4B2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31DA933E-DC13-43D1-94D3-B839DDCC6C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BC0F155B-4788-4326-A4D3-7C5BB7E4A7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EDEFA971-F9BF-4C85-A17A-A0745B85F2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DACDDE4C-119F-43C3-950B-794847B099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a:extLst>
            <a:ext uri="{FF2B5EF4-FFF2-40B4-BE49-F238E27FC236}">
              <a16:creationId xmlns:a16="http://schemas.microsoft.com/office/drawing/2014/main" id="{34467E98-41BA-46C9-AFAF-DB1BDD0CF01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a:extLst>
            <a:ext uri="{FF2B5EF4-FFF2-40B4-BE49-F238E27FC236}">
              <a16:creationId xmlns:a16="http://schemas.microsoft.com/office/drawing/2014/main" id="{8C6AD248-44E7-4515-9816-B5692B55017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a:extLst>
            <a:ext uri="{FF2B5EF4-FFF2-40B4-BE49-F238E27FC236}">
              <a16:creationId xmlns:a16="http://schemas.microsoft.com/office/drawing/2014/main" id="{BBB50CA7-FB5E-4523-9F4F-92C5054A5C1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a:extLst>
            <a:ext uri="{FF2B5EF4-FFF2-40B4-BE49-F238E27FC236}">
              <a16:creationId xmlns:a16="http://schemas.microsoft.com/office/drawing/2014/main" id="{070041EB-1C8E-4CCE-8A28-AD602AB9886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a:extLst>
            <a:ext uri="{FF2B5EF4-FFF2-40B4-BE49-F238E27FC236}">
              <a16:creationId xmlns:a16="http://schemas.microsoft.com/office/drawing/2014/main" id="{35E29225-A845-48BF-A8D9-B010EF91264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a:extLst>
            <a:ext uri="{FF2B5EF4-FFF2-40B4-BE49-F238E27FC236}">
              <a16:creationId xmlns:a16="http://schemas.microsoft.com/office/drawing/2014/main" id="{49A38BB0-B0EE-4E19-930C-94F9CA071BB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a:extLst>
            <a:ext uri="{FF2B5EF4-FFF2-40B4-BE49-F238E27FC236}">
              <a16:creationId xmlns:a16="http://schemas.microsoft.com/office/drawing/2014/main" id="{FC2CB5E6-FC1E-4797-9D1F-0465333412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a:extLst>
            <a:ext uri="{FF2B5EF4-FFF2-40B4-BE49-F238E27FC236}">
              <a16:creationId xmlns:a16="http://schemas.microsoft.com/office/drawing/2014/main" id="{BA864F6C-74D3-4E26-B457-6DDC90414C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a:extLst>
            <a:ext uri="{FF2B5EF4-FFF2-40B4-BE49-F238E27FC236}">
              <a16:creationId xmlns:a16="http://schemas.microsoft.com/office/drawing/2014/main" id="{4F593173-1476-4C84-B722-5B19AD3CBDF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a:extLst>
            <a:ext uri="{FF2B5EF4-FFF2-40B4-BE49-F238E27FC236}">
              <a16:creationId xmlns:a16="http://schemas.microsoft.com/office/drawing/2014/main" id="{5ACCB37C-5D4D-4DB4-B6D0-7309D2C3542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a:extLst>
            <a:ext uri="{FF2B5EF4-FFF2-40B4-BE49-F238E27FC236}">
              <a16:creationId xmlns:a16="http://schemas.microsoft.com/office/drawing/2014/main" id="{07439462-C4A3-454C-BB1B-3A3860DFB9E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3A127E0F-16BE-4EF4-A3E9-C2162512AC5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B301901F-194E-411D-AB12-6B1B8785EA4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009DDDE2-7494-4799-A14E-0BC15EF386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6" name="直線コネクタ 355">
          <a:extLst>
            <a:ext uri="{FF2B5EF4-FFF2-40B4-BE49-F238E27FC236}">
              <a16:creationId xmlns:a16="http://schemas.microsoft.com/office/drawing/2014/main" id="{2D808642-F58E-4A08-A48E-E321EAEB197A}"/>
            </a:ext>
          </a:extLst>
        </xdr:cNvPr>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7" name="【認定こども園・幼稚園・保育所】&#10;有形固定資産減価償却率最小値テキスト">
          <a:extLst>
            <a:ext uri="{FF2B5EF4-FFF2-40B4-BE49-F238E27FC236}">
              <a16:creationId xmlns:a16="http://schemas.microsoft.com/office/drawing/2014/main" id="{997B7D2C-F61D-47E6-866D-4FF4ED348BEF}"/>
            </a:ext>
          </a:extLst>
        </xdr:cNvPr>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8" name="直線コネクタ 357">
          <a:extLst>
            <a:ext uri="{FF2B5EF4-FFF2-40B4-BE49-F238E27FC236}">
              <a16:creationId xmlns:a16="http://schemas.microsoft.com/office/drawing/2014/main" id="{116C2156-0781-4E7E-AD59-296CB791D2A7}"/>
            </a:ext>
          </a:extLst>
        </xdr:cNvPr>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id="{907690C7-9A4D-486C-825C-720FADB6EC41}"/>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a:extLst>
            <a:ext uri="{FF2B5EF4-FFF2-40B4-BE49-F238E27FC236}">
              <a16:creationId xmlns:a16="http://schemas.microsoft.com/office/drawing/2014/main" id="{8C41F6EE-9092-46AE-88B6-B70F94F046A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C1380212-1FAA-42CF-BF2E-AAFA62EC9CD5}"/>
            </a:ext>
          </a:extLst>
        </xdr:cNvPr>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62" name="フローチャート: 判断 361">
          <a:extLst>
            <a:ext uri="{FF2B5EF4-FFF2-40B4-BE49-F238E27FC236}">
              <a16:creationId xmlns:a16="http://schemas.microsoft.com/office/drawing/2014/main" id="{D08D7251-B4D2-4376-964B-AF9E20C7835E}"/>
            </a:ext>
          </a:extLst>
        </xdr:cNvPr>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63" name="フローチャート: 判断 362">
          <a:extLst>
            <a:ext uri="{FF2B5EF4-FFF2-40B4-BE49-F238E27FC236}">
              <a16:creationId xmlns:a16="http://schemas.microsoft.com/office/drawing/2014/main" id="{F675C99C-EE93-4F8B-A70E-E8D4306700DD}"/>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64" name="フローチャート: 判断 363">
          <a:extLst>
            <a:ext uri="{FF2B5EF4-FFF2-40B4-BE49-F238E27FC236}">
              <a16:creationId xmlns:a16="http://schemas.microsoft.com/office/drawing/2014/main" id="{34131266-60CD-41DB-8752-C6A4CDB0F835}"/>
            </a:ext>
          </a:extLst>
        </xdr:cNvPr>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A54FFCE1-2AB9-431C-A45E-3CBC988DDF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F422A4B5-CD9E-41F8-99BB-7D7033E230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3E5DB09-EE44-48B0-B53A-A0DB94FD68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6271986E-9E8E-4E5D-A5AD-F8FB2AE571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3C6B2447-00A6-4E02-BBB9-4D6DD943265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114935</xdr:rowOff>
    </xdr:from>
    <xdr:to>
      <xdr:col>85</xdr:col>
      <xdr:colOff>177800</xdr:colOff>
      <xdr:row>42</xdr:row>
      <xdr:rowOff>45085</xdr:rowOff>
    </xdr:to>
    <xdr:sp macro="" textlink="">
      <xdr:nvSpPr>
        <xdr:cNvPr id="370" name="楕円 369">
          <a:extLst>
            <a:ext uri="{FF2B5EF4-FFF2-40B4-BE49-F238E27FC236}">
              <a16:creationId xmlns:a16="http://schemas.microsoft.com/office/drawing/2014/main" id="{3583947A-B604-4ED6-83A2-701669F1F6EE}"/>
            </a:ext>
          </a:extLst>
        </xdr:cNvPr>
        <xdr:cNvSpPr/>
      </xdr:nvSpPr>
      <xdr:spPr>
        <a:xfrm>
          <a:off x="16268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29862</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1C70F22A-9412-419A-A6A3-027F6783C32A}"/>
            </a:ext>
          </a:extLst>
        </xdr:cNvPr>
        <xdr:cNvSpPr txBox="1"/>
      </xdr:nvSpPr>
      <xdr:spPr>
        <a:xfrm>
          <a:off x="16357600" y="705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372" name="楕円 371">
          <a:extLst>
            <a:ext uri="{FF2B5EF4-FFF2-40B4-BE49-F238E27FC236}">
              <a16:creationId xmlns:a16="http://schemas.microsoft.com/office/drawing/2014/main" id="{8BCCE741-BB89-47E7-84F9-C5DA32DB3962}"/>
            </a:ext>
          </a:extLst>
        </xdr:cNvPr>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38100</xdr:rowOff>
    </xdr:from>
    <xdr:to>
      <xdr:col>85</xdr:col>
      <xdr:colOff>127000</xdr:colOff>
      <xdr:row>41</xdr:row>
      <xdr:rowOff>165735</xdr:rowOff>
    </xdr:to>
    <xdr:cxnSp macro="">
      <xdr:nvCxnSpPr>
        <xdr:cNvPr id="373" name="直線コネクタ 372">
          <a:extLst>
            <a:ext uri="{FF2B5EF4-FFF2-40B4-BE49-F238E27FC236}">
              <a16:creationId xmlns:a16="http://schemas.microsoft.com/office/drawing/2014/main" id="{EB51A2C4-B6A8-4CA9-8D79-C5690C311791}"/>
            </a:ext>
          </a:extLst>
        </xdr:cNvPr>
        <xdr:cNvCxnSpPr/>
      </xdr:nvCxnSpPr>
      <xdr:spPr>
        <a:xfrm>
          <a:off x="15481300" y="6724650"/>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374" name="楕円 373">
          <a:extLst>
            <a:ext uri="{FF2B5EF4-FFF2-40B4-BE49-F238E27FC236}">
              <a16:creationId xmlns:a16="http://schemas.microsoft.com/office/drawing/2014/main" id="{D5D81FB5-71AE-40DE-937B-756651B1BCC0}"/>
            </a:ext>
          </a:extLst>
        </xdr:cNvPr>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76200</xdr:rowOff>
    </xdr:to>
    <xdr:cxnSp macro="">
      <xdr:nvCxnSpPr>
        <xdr:cNvPr id="375" name="直線コネクタ 374">
          <a:extLst>
            <a:ext uri="{FF2B5EF4-FFF2-40B4-BE49-F238E27FC236}">
              <a16:creationId xmlns:a16="http://schemas.microsoft.com/office/drawing/2014/main" id="{A4D13625-731D-4F78-9A7C-631706D8416C}"/>
            </a:ext>
          </a:extLst>
        </xdr:cNvPr>
        <xdr:cNvCxnSpPr/>
      </xdr:nvCxnSpPr>
      <xdr:spPr>
        <a:xfrm flipV="1">
          <a:off x="14592300" y="6724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4ACADBA1-209B-4340-8D04-8404C251E97C}"/>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FBA1637E-63A7-4000-BA05-FECB6EB284BF}"/>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80027</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id="{B63FD4E2-A956-4C21-BFE1-E26482832173}"/>
            </a:ext>
          </a:extLst>
        </xdr:cNvPr>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379" name="n_2mainValue【認定こども園・幼稚園・保育所】&#10;有形固定資産減価償却率">
          <a:extLst>
            <a:ext uri="{FF2B5EF4-FFF2-40B4-BE49-F238E27FC236}">
              <a16:creationId xmlns:a16="http://schemas.microsoft.com/office/drawing/2014/main" id="{0E647EDF-D23B-494E-A012-AA481E9DB60F}"/>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976254B7-72C5-4199-B052-D369ED613C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21C06F44-5A77-486A-92C6-E5CE0CDCCC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21558DB5-A12E-4F2C-A137-85B110E7BE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1772C7FB-C8FE-4493-9BFB-A0CBBF2A37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BC950BFC-ADD8-4731-913E-25FC6EEE1C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3086E02A-EAC0-4AD7-8E57-C61E55AD14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2641BB14-2746-48F5-BEBE-BA6C255276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19D3E247-A720-4B3C-B839-8C2E5505C1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504127EA-398E-42B5-8B14-0CAC17ABCE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CC001222-0854-4892-A524-B72772E8BD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a:extLst>
            <a:ext uri="{FF2B5EF4-FFF2-40B4-BE49-F238E27FC236}">
              <a16:creationId xmlns:a16="http://schemas.microsoft.com/office/drawing/2014/main" id="{60F2EA2D-678B-4F70-B7B8-2DCAA50A7F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911FDA1C-FAB2-4489-BBD0-15DAD4C25B1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a:extLst>
            <a:ext uri="{FF2B5EF4-FFF2-40B4-BE49-F238E27FC236}">
              <a16:creationId xmlns:a16="http://schemas.microsoft.com/office/drawing/2014/main" id="{866C3422-2EE6-46E8-B244-561308EE9A0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a:extLst>
            <a:ext uri="{FF2B5EF4-FFF2-40B4-BE49-F238E27FC236}">
              <a16:creationId xmlns:a16="http://schemas.microsoft.com/office/drawing/2014/main" id="{C957ECDB-3EBD-4561-B889-F523A5F0184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a:extLst>
            <a:ext uri="{FF2B5EF4-FFF2-40B4-BE49-F238E27FC236}">
              <a16:creationId xmlns:a16="http://schemas.microsoft.com/office/drawing/2014/main" id="{17100547-6024-4E55-A7DD-7B27DDB7391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a:extLst>
            <a:ext uri="{FF2B5EF4-FFF2-40B4-BE49-F238E27FC236}">
              <a16:creationId xmlns:a16="http://schemas.microsoft.com/office/drawing/2014/main" id="{E4F0B080-1D9E-41F9-8378-FAEA142D096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a:extLst>
            <a:ext uri="{FF2B5EF4-FFF2-40B4-BE49-F238E27FC236}">
              <a16:creationId xmlns:a16="http://schemas.microsoft.com/office/drawing/2014/main" id="{FED0675A-3677-4F1C-8248-A84B88A7747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a:extLst>
            <a:ext uri="{FF2B5EF4-FFF2-40B4-BE49-F238E27FC236}">
              <a16:creationId xmlns:a16="http://schemas.microsoft.com/office/drawing/2014/main" id="{D77314A3-1EA3-43D1-99A0-7EC16DF7C83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a:extLst>
            <a:ext uri="{FF2B5EF4-FFF2-40B4-BE49-F238E27FC236}">
              <a16:creationId xmlns:a16="http://schemas.microsoft.com/office/drawing/2014/main" id="{AA630213-AD75-4B2C-BB19-352E0E6EF18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a:extLst>
            <a:ext uri="{FF2B5EF4-FFF2-40B4-BE49-F238E27FC236}">
              <a16:creationId xmlns:a16="http://schemas.microsoft.com/office/drawing/2014/main" id="{499A671C-5137-418E-9369-4DDE0DF5706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F5662A3D-DC95-4DBE-BBDE-2D7FADD5346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C6BF5004-9430-418B-ABB3-4D4FB357A8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a:extLst>
            <a:ext uri="{FF2B5EF4-FFF2-40B4-BE49-F238E27FC236}">
              <a16:creationId xmlns:a16="http://schemas.microsoft.com/office/drawing/2014/main" id="{76536667-9FAF-4D80-9ADC-4D929A0FDD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03" name="直線コネクタ 402">
          <a:extLst>
            <a:ext uri="{FF2B5EF4-FFF2-40B4-BE49-F238E27FC236}">
              <a16:creationId xmlns:a16="http://schemas.microsoft.com/office/drawing/2014/main" id="{530A3351-D77D-4B73-95AE-F001178787EA}"/>
            </a:ext>
          </a:extLst>
        </xdr:cNvPr>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4" name="【認定こども園・幼稚園・保育所】&#10;一人当たり面積最小値テキスト">
          <a:extLst>
            <a:ext uri="{FF2B5EF4-FFF2-40B4-BE49-F238E27FC236}">
              <a16:creationId xmlns:a16="http://schemas.microsoft.com/office/drawing/2014/main" id="{7499E4E1-79FB-4890-B3B4-D5D807B411C3}"/>
            </a:ext>
          </a:extLst>
        </xdr:cNvPr>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5" name="直線コネクタ 404">
          <a:extLst>
            <a:ext uri="{FF2B5EF4-FFF2-40B4-BE49-F238E27FC236}">
              <a16:creationId xmlns:a16="http://schemas.microsoft.com/office/drawing/2014/main" id="{920E42B9-E5FB-4EFA-B8F6-E3A04BFCC3BB}"/>
            </a:ext>
          </a:extLst>
        </xdr:cNvPr>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6" name="【認定こども園・幼稚園・保育所】&#10;一人当たり面積最大値テキスト">
          <a:extLst>
            <a:ext uri="{FF2B5EF4-FFF2-40B4-BE49-F238E27FC236}">
              <a16:creationId xmlns:a16="http://schemas.microsoft.com/office/drawing/2014/main" id="{325F59CE-F946-406F-A3D6-8635737EF329}"/>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7" name="直線コネクタ 406">
          <a:extLst>
            <a:ext uri="{FF2B5EF4-FFF2-40B4-BE49-F238E27FC236}">
              <a16:creationId xmlns:a16="http://schemas.microsoft.com/office/drawing/2014/main" id="{FC7DAD2B-43B7-4696-A0D1-222AA0822CBE}"/>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08" name="【認定こども園・幼稚園・保育所】&#10;一人当たり面積平均値テキスト">
          <a:extLst>
            <a:ext uri="{FF2B5EF4-FFF2-40B4-BE49-F238E27FC236}">
              <a16:creationId xmlns:a16="http://schemas.microsoft.com/office/drawing/2014/main" id="{29A05987-F458-400D-88DE-121417C08AB8}"/>
            </a:ext>
          </a:extLst>
        </xdr:cNvPr>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9" name="フローチャート: 判断 408">
          <a:extLst>
            <a:ext uri="{FF2B5EF4-FFF2-40B4-BE49-F238E27FC236}">
              <a16:creationId xmlns:a16="http://schemas.microsoft.com/office/drawing/2014/main" id="{83190E4C-24CD-4FC5-8061-EA96FAEEF077}"/>
            </a:ext>
          </a:extLst>
        </xdr:cNvPr>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10" name="フローチャート: 判断 409">
          <a:extLst>
            <a:ext uri="{FF2B5EF4-FFF2-40B4-BE49-F238E27FC236}">
              <a16:creationId xmlns:a16="http://schemas.microsoft.com/office/drawing/2014/main" id="{50B6714C-853F-4747-A08A-F4613815D8B9}"/>
            </a:ext>
          </a:extLst>
        </xdr:cNvPr>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11" name="フローチャート: 判断 410">
          <a:extLst>
            <a:ext uri="{FF2B5EF4-FFF2-40B4-BE49-F238E27FC236}">
              <a16:creationId xmlns:a16="http://schemas.microsoft.com/office/drawing/2014/main" id="{7F50DD5D-BAC1-475E-BB32-860EB7C1AB81}"/>
            </a:ext>
          </a:extLst>
        </xdr:cNvPr>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77863829-7A3F-4823-98A6-B8C0EF4D8E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8BF9FD7-6C50-466A-9635-E9E67768E3F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4C74BA2-5C98-42BC-9C1C-92D2CABC01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0CB65FA-9E23-4475-BA92-758210C1C4B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9278CA2-EEA0-47D4-8B7F-540139D075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21590</xdr:rowOff>
    </xdr:from>
    <xdr:to>
      <xdr:col>116</xdr:col>
      <xdr:colOff>114300</xdr:colOff>
      <xdr:row>34</xdr:row>
      <xdr:rowOff>123190</xdr:rowOff>
    </xdr:to>
    <xdr:sp macro="" textlink="">
      <xdr:nvSpPr>
        <xdr:cNvPr id="417" name="楕円 416">
          <a:extLst>
            <a:ext uri="{FF2B5EF4-FFF2-40B4-BE49-F238E27FC236}">
              <a16:creationId xmlns:a16="http://schemas.microsoft.com/office/drawing/2014/main" id="{F644619C-89A3-4DBA-B75F-2D4D15583EBA}"/>
            </a:ext>
          </a:extLst>
        </xdr:cNvPr>
        <xdr:cNvSpPr/>
      </xdr:nvSpPr>
      <xdr:spPr>
        <a:xfrm>
          <a:off x="22110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146067</xdr:rowOff>
    </xdr:from>
    <xdr:ext cx="469744" cy="259045"/>
    <xdr:sp macro="" textlink="">
      <xdr:nvSpPr>
        <xdr:cNvPr id="418" name="【認定こども園・幼稚園・保育所】&#10;一人当たり面積該当値テキスト">
          <a:extLst>
            <a:ext uri="{FF2B5EF4-FFF2-40B4-BE49-F238E27FC236}">
              <a16:creationId xmlns:a16="http://schemas.microsoft.com/office/drawing/2014/main" id="{1A2E5AB3-7A33-45A3-99A6-A27821D0C8B4}"/>
            </a:ext>
          </a:extLst>
        </xdr:cNvPr>
        <xdr:cNvSpPr txBox="1"/>
      </xdr:nvSpPr>
      <xdr:spPr>
        <a:xfrm>
          <a:off x="22199600"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xdr:rowOff>
    </xdr:from>
    <xdr:to>
      <xdr:col>112</xdr:col>
      <xdr:colOff>38100</xdr:colOff>
      <xdr:row>35</xdr:row>
      <xdr:rowOff>109855</xdr:rowOff>
    </xdr:to>
    <xdr:sp macro="" textlink="">
      <xdr:nvSpPr>
        <xdr:cNvPr id="419" name="楕円 418">
          <a:extLst>
            <a:ext uri="{FF2B5EF4-FFF2-40B4-BE49-F238E27FC236}">
              <a16:creationId xmlns:a16="http://schemas.microsoft.com/office/drawing/2014/main" id="{196A27DA-0813-4B56-A746-7C9D3178337E}"/>
            </a:ext>
          </a:extLst>
        </xdr:cNvPr>
        <xdr:cNvSpPr/>
      </xdr:nvSpPr>
      <xdr:spPr>
        <a:xfrm>
          <a:off x="21272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72390</xdr:rowOff>
    </xdr:from>
    <xdr:to>
      <xdr:col>116</xdr:col>
      <xdr:colOff>63500</xdr:colOff>
      <xdr:row>35</xdr:row>
      <xdr:rowOff>59055</xdr:rowOff>
    </xdr:to>
    <xdr:cxnSp macro="">
      <xdr:nvCxnSpPr>
        <xdr:cNvPr id="420" name="直線コネクタ 419">
          <a:extLst>
            <a:ext uri="{FF2B5EF4-FFF2-40B4-BE49-F238E27FC236}">
              <a16:creationId xmlns:a16="http://schemas.microsoft.com/office/drawing/2014/main" id="{900A4FC0-9771-4816-A780-184F6C6282DA}"/>
            </a:ext>
          </a:extLst>
        </xdr:cNvPr>
        <xdr:cNvCxnSpPr/>
      </xdr:nvCxnSpPr>
      <xdr:spPr>
        <a:xfrm flipV="1">
          <a:off x="21323300" y="590169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15875</xdr:rowOff>
    </xdr:from>
    <xdr:to>
      <xdr:col>107</xdr:col>
      <xdr:colOff>101600</xdr:colOff>
      <xdr:row>35</xdr:row>
      <xdr:rowOff>117475</xdr:rowOff>
    </xdr:to>
    <xdr:sp macro="" textlink="">
      <xdr:nvSpPr>
        <xdr:cNvPr id="421" name="楕円 420">
          <a:extLst>
            <a:ext uri="{FF2B5EF4-FFF2-40B4-BE49-F238E27FC236}">
              <a16:creationId xmlns:a16="http://schemas.microsoft.com/office/drawing/2014/main" id="{8A5162DC-9403-4333-8240-2A1D4EF0886D}"/>
            </a:ext>
          </a:extLst>
        </xdr:cNvPr>
        <xdr:cNvSpPr/>
      </xdr:nvSpPr>
      <xdr:spPr>
        <a:xfrm>
          <a:off x="20383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59055</xdr:rowOff>
    </xdr:from>
    <xdr:to>
      <xdr:col>111</xdr:col>
      <xdr:colOff>177800</xdr:colOff>
      <xdr:row>35</xdr:row>
      <xdr:rowOff>66675</xdr:rowOff>
    </xdr:to>
    <xdr:cxnSp macro="">
      <xdr:nvCxnSpPr>
        <xdr:cNvPr id="422" name="直線コネクタ 421">
          <a:extLst>
            <a:ext uri="{FF2B5EF4-FFF2-40B4-BE49-F238E27FC236}">
              <a16:creationId xmlns:a16="http://schemas.microsoft.com/office/drawing/2014/main" id="{E6FD3B75-F331-45D7-B034-DF482ACDEB0D}"/>
            </a:ext>
          </a:extLst>
        </xdr:cNvPr>
        <xdr:cNvCxnSpPr/>
      </xdr:nvCxnSpPr>
      <xdr:spPr>
        <a:xfrm flipV="1">
          <a:off x="20434300" y="6059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423" name="n_1aveValue【認定こども園・幼稚園・保育所】&#10;一人当たり面積">
          <a:extLst>
            <a:ext uri="{FF2B5EF4-FFF2-40B4-BE49-F238E27FC236}">
              <a16:creationId xmlns:a16="http://schemas.microsoft.com/office/drawing/2014/main" id="{035DD62F-E504-476A-AEB1-0022C2607736}"/>
            </a:ext>
          </a:extLst>
        </xdr:cNvPr>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5732</xdr:rowOff>
    </xdr:from>
    <xdr:ext cx="469744" cy="259045"/>
    <xdr:sp macro="" textlink="">
      <xdr:nvSpPr>
        <xdr:cNvPr id="424" name="n_2aveValue【認定こども園・幼稚園・保育所】&#10;一人当たり面積">
          <a:extLst>
            <a:ext uri="{FF2B5EF4-FFF2-40B4-BE49-F238E27FC236}">
              <a16:creationId xmlns:a16="http://schemas.microsoft.com/office/drawing/2014/main" id="{ACED2D1B-106E-4494-88C3-0ADA81873B4B}"/>
            </a:ext>
          </a:extLst>
        </xdr:cNvPr>
        <xdr:cNvSpPr txBox="1"/>
      </xdr:nvSpPr>
      <xdr:spPr>
        <a:xfrm>
          <a:off x="201994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126382</xdr:rowOff>
    </xdr:from>
    <xdr:ext cx="469744" cy="259045"/>
    <xdr:sp macro="" textlink="">
      <xdr:nvSpPr>
        <xdr:cNvPr id="425" name="n_1mainValue【認定こども園・幼稚園・保育所】&#10;一人当たり面積">
          <a:extLst>
            <a:ext uri="{FF2B5EF4-FFF2-40B4-BE49-F238E27FC236}">
              <a16:creationId xmlns:a16="http://schemas.microsoft.com/office/drawing/2014/main" id="{69920C7D-BCB4-4574-B82C-97F76AD28350}"/>
            </a:ext>
          </a:extLst>
        </xdr:cNvPr>
        <xdr:cNvSpPr txBox="1"/>
      </xdr:nvSpPr>
      <xdr:spPr>
        <a:xfrm>
          <a:off x="21075727" y="57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134002</xdr:rowOff>
    </xdr:from>
    <xdr:ext cx="469744" cy="259045"/>
    <xdr:sp macro="" textlink="">
      <xdr:nvSpPr>
        <xdr:cNvPr id="426" name="n_2mainValue【認定こども園・幼稚園・保育所】&#10;一人当たり面積">
          <a:extLst>
            <a:ext uri="{FF2B5EF4-FFF2-40B4-BE49-F238E27FC236}">
              <a16:creationId xmlns:a16="http://schemas.microsoft.com/office/drawing/2014/main" id="{ED1CA159-7170-4035-BD90-824488C8691A}"/>
            </a:ext>
          </a:extLst>
        </xdr:cNvPr>
        <xdr:cNvSpPr txBox="1"/>
      </xdr:nvSpPr>
      <xdr:spPr>
        <a:xfrm>
          <a:off x="20199427" y="57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E8BE5B1A-5BFE-4DC7-9E10-AA6DEF9AD3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E941F1CD-6B77-48FE-8993-9C1CF9AFD3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24E9A3E1-31DB-48BB-9D84-45D255DFFE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FFC5D690-1719-4473-9913-A4FC3DCC01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7507EEA2-CD7A-47E8-9F18-32555256B9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97B1C0AB-1B45-4F36-9F74-E4F9A92FEB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C4173121-B34A-409F-855C-1D8D67AEF1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7393B426-7100-469F-A0D5-5939723896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7A1A4D97-3F2E-4EDA-8761-01F6D36BFA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6E5406F4-E246-460D-8CAF-E88750EA3F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a:extLst>
            <a:ext uri="{FF2B5EF4-FFF2-40B4-BE49-F238E27FC236}">
              <a16:creationId xmlns:a16="http://schemas.microsoft.com/office/drawing/2014/main" id="{87FDE765-CDF5-47CD-8B63-F7AE6FD03D2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a:extLst>
            <a:ext uri="{FF2B5EF4-FFF2-40B4-BE49-F238E27FC236}">
              <a16:creationId xmlns:a16="http://schemas.microsoft.com/office/drawing/2014/main" id="{AB0CC147-B5E7-4BDF-8488-4C10241FD89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a:extLst>
            <a:ext uri="{FF2B5EF4-FFF2-40B4-BE49-F238E27FC236}">
              <a16:creationId xmlns:a16="http://schemas.microsoft.com/office/drawing/2014/main" id="{2865790C-B63E-4236-9932-84BD239A824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a:extLst>
            <a:ext uri="{FF2B5EF4-FFF2-40B4-BE49-F238E27FC236}">
              <a16:creationId xmlns:a16="http://schemas.microsoft.com/office/drawing/2014/main" id="{1F504C55-640A-43B0-A6AD-F9432058B28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a:extLst>
            <a:ext uri="{FF2B5EF4-FFF2-40B4-BE49-F238E27FC236}">
              <a16:creationId xmlns:a16="http://schemas.microsoft.com/office/drawing/2014/main" id="{3B1EBE65-1E90-43C8-9811-404863A2971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a:extLst>
            <a:ext uri="{FF2B5EF4-FFF2-40B4-BE49-F238E27FC236}">
              <a16:creationId xmlns:a16="http://schemas.microsoft.com/office/drawing/2014/main" id="{74491E48-533B-410B-A5DE-994D7AA5045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a:extLst>
            <a:ext uri="{FF2B5EF4-FFF2-40B4-BE49-F238E27FC236}">
              <a16:creationId xmlns:a16="http://schemas.microsoft.com/office/drawing/2014/main" id="{3C6B451E-E759-4739-B9B1-1CDD4D27042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a:extLst>
            <a:ext uri="{FF2B5EF4-FFF2-40B4-BE49-F238E27FC236}">
              <a16:creationId xmlns:a16="http://schemas.microsoft.com/office/drawing/2014/main" id="{088FED70-C908-41B0-A959-A8235D74C43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a:extLst>
            <a:ext uri="{FF2B5EF4-FFF2-40B4-BE49-F238E27FC236}">
              <a16:creationId xmlns:a16="http://schemas.microsoft.com/office/drawing/2014/main" id="{6EB5E5F8-8B38-41C4-B797-D46308046CD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1FA79346-4C8C-46CA-BFD2-22D215CBBFB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F923DF38-4E9D-4CEA-B034-2C93B9A1D7E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a:extLst>
            <a:ext uri="{FF2B5EF4-FFF2-40B4-BE49-F238E27FC236}">
              <a16:creationId xmlns:a16="http://schemas.microsoft.com/office/drawing/2014/main" id="{A1889B78-6231-43F1-A1B0-DB7D4D0AC8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9" name="直線コネクタ 448">
          <a:extLst>
            <a:ext uri="{FF2B5EF4-FFF2-40B4-BE49-F238E27FC236}">
              <a16:creationId xmlns:a16="http://schemas.microsoft.com/office/drawing/2014/main" id="{848B5267-6245-470D-B9B6-2772F0C2E7DA}"/>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50" name="【学校施設】&#10;有形固定資産減価償却率最小値テキスト">
          <a:extLst>
            <a:ext uri="{FF2B5EF4-FFF2-40B4-BE49-F238E27FC236}">
              <a16:creationId xmlns:a16="http://schemas.microsoft.com/office/drawing/2014/main" id="{C6B6A02D-468D-4C80-BA14-9108ADA84CE5}"/>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51" name="直線コネクタ 450">
          <a:extLst>
            <a:ext uri="{FF2B5EF4-FFF2-40B4-BE49-F238E27FC236}">
              <a16:creationId xmlns:a16="http://schemas.microsoft.com/office/drawing/2014/main" id="{99D2CCAE-20FF-453F-9802-6015FADADD17}"/>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52" name="【学校施設】&#10;有形固定資産減価償却率最大値テキスト">
          <a:extLst>
            <a:ext uri="{FF2B5EF4-FFF2-40B4-BE49-F238E27FC236}">
              <a16:creationId xmlns:a16="http://schemas.microsoft.com/office/drawing/2014/main" id="{6B15E5D2-BD10-4120-8375-1C4D6BA1426F}"/>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53" name="直線コネクタ 452">
          <a:extLst>
            <a:ext uri="{FF2B5EF4-FFF2-40B4-BE49-F238E27FC236}">
              <a16:creationId xmlns:a16="http://schemas.microsoft.com/office/drawing/2014/main" id="{BE67551F-B7CD-43F8-8796-9DAC194884E7}"/>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54" name="【学校施設】&#10;有形固定資産減価償却率平均値テキスト">
          <a:extLst>
            <a:ext uri="{FF2B5EF4-FFF2-40B4-BE49-F238E27FC236}">
              <a16:creationId xmlns:a16="http://schemas.microsoft.com/office/drawing/2014/main" id="{ADC0AB76-7CA1-4065-8B78-C867F240C5E9}"/>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5" name="フローチャート: 判断 454">
          <a:extLst>
            <a:ext uri="{FF2B5EF4-FFF2-40B4-BE49-F238E27FC236}">
              <a16:creationId xmlns:a16="http://schemas.microsoft.com/office/drawing/2014/main" id="{788B7E61-38BC-49FA-916F-F95D9B3FE565}"/>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6" name="フローチャート: 判断 455">
          <a:extLst>
            <a:ext uri="{FF2B5EF4-FFF2-40B4-BE49-F238E27FC236}">
              <a16:creationId xmlns:a16="http://schemas.microsoft.com/office/drawing/2014/main" id="{67A1356B-3E6A-4592-AF7E-24D3541C7AF7}"/>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57" name="フローチャート: 判断 456">
          <a:extLst>
            <a:ext uri="{FF2B5EF4-FFF2-40B4-BE49-F238E27FC236}">
              <a16:creationId xmlns:a16="http://schemas.microsoft.com/office/drawing/2014/main" id="{F208B02A-136F-43D3-8AEB-5A28956C666F}"/>
            </a:ext>
          </a:extLst>
        </xdr:cNvPr>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D507FB44-14A7-4F90-BC74-FD2385FB60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40E22410-D71F-467B-BAAB-4E645DCB74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EF530353-1689-41FC-BB66-72A60E63BC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B3087DE-6FC7-4C74-A81D-65D5F2CBDF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F223668F-004D-4E7B-AD7E-E1CA20088D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170942</xdr:rowOff>
    </xdr:from>
    <xdr:to>
      <xdr:col>85</xdr:col>
      <xdr:colOff>177800</xdr:colOff>
      <xdr:row>58</xdr:row>
      <xdr:rowOff>101092</xdr:rowOff>
    </xdr:to>
    <xdr:sp macro="" textlink="">
      <xdr:nvSpPr>
        <xdr:cNvPr id="463" name="楕円 462">
          <a:extLst>
            <a:ext uri="{FF2B5EF4-FFF2-40B4-BE49-F238E27FC236}">
              <a16:creationId xmlns:a16="http://schemas.microsoft.com/office/drawing/2014/main" id="{4723F79B-C2C3-4FFC-9A45-BB67EB367FC2}"/>
            </a:ext>
          </a:extLst>
        </xdr:cNvPr>
        <xdr:cNvSpPr/>
      </xdr:nvSpPr>
      <xdr:spPr>
        <a:xfrm>
          <a:off x="16268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22369</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98F555CC-8FD1-42B5-9150-378129C18A55}"/>
            </a:ext>
          </a:extLst>
        </xdr:cNvPr>
        <xdr:cNvSpPr txBox="1"/>
      </xdr:nvSpPr>
      <xdr:spPr>
        <a:xfrm>
          <a:off x="16357600"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47498</xdr:rowOff>
    </xdr:from>
    <xdr:to>
      <xdr:col>81</xdr:col>
      <xdr:colOff>101600</xdr:colOff>
      <xdr:row>58</xdr:row>
      <xdr:rowOff>149098</xdr:rowOff>
    </xdr:to>
    <xdr:sp macro="" textlink="">
      <xdr:nvSpPr>
        <xdr:cNvPr id="465" name="楕円 464">
          <a:extLst>
            <a:ext uri="{FF2B5EF4-FFF2-40B4-BE49-F238E27FC236}">
              <a16:creationId xmlns:a16="http://schemas.microsoft.com/office/drawing/2014/main" id="{16AFBBF5-D869-427E-AC1F-432848495A42}"/>
            </a:ext>
          </a:extLst>
        </xdr:cNvPr>
        <xdr:cNvSpPr/>
      </xdr:nvSpPr>
      <xdr:spPr>
        <a:xfrm>
          <a:off x="15430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50292</xdr:rowOff>
    </xdr:from>
    <xdr:to>
      <xdr:col>85</xdr:col>
      <xdr:colOff>127000</xdr:colOff>
      <xdr:row>58</xdr:row>
      <xdr:rowOff>98298</xdr:rowOff>
    </xdr:to>
    <xdr:cxnSp macro="">
      <xdr:nvCxnSpPr>
        <xdr:cNvPr id="466" name="直線コネクタ 465">
          <a:extLst>
            <a:ext uri="{FF2B5EF4-FFF2-40B4-BE49-F238E27FC236}">
              <a16:creationId xmlns:a16="http://schemas.microsoft.com/office/drawing/2014/main" id="{B911482A-9B61-4AFC-B7FE-FD653BE446E6}"/>
            </a:ext>
          </a:extLst>
        </xdr:cNvPr>
        <xdr:cNvCxnSpPr/>
      </xdr:nvCxnSpPr>
      <xdr:spPr>
        <a:xfrm flipV="1">
          <a:off x="15481300" y="99943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77216</xdr:rowOff>
    </xdr:from>
    <xdr:to>
      <xdr:col>76</xdr:col>
      <xdr:colOff>165100</xdr:colOff>
      <xdr:row>59</xdr:row>
      <xdr:rowOff>7366</xdr:rowOff>
    </xdr:to>
    <xdr:sp macro="" textlink="">
      <xdr:nvSpPr>
        <xdr:cNvPr id="467" name="楕円 466">
          <a:extLst>
            <a:ext uri="{FF2B5EF4-FFF2-40B4-BE49-F238E27FC236}">
              <a16:creationId xmlns:a16="http://schemas.microsoft.com/office/drawing/2014/main" id="{863CA0FC-BC5B-477E-B315-CE68ED631473}"/>
            </a:ext>
          </a:extLst>
        </xdr:cNvPr>
        <xdr:cNvSpPr/>
      </xdr:nvSpPr>
      <xdr:spPr>
        <a:xfrm>
          <a:off x="14541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98298</xdr:rowOff>
    </xdr:from>
    <xdr:to>
      <xdr:col>81</xdr:col>
      <xdr:colOff>50800</xdr:colOff>
      <xdr:row>58</xdr:row>
      <xdr:rowOff>128016</xdr:rowOff>
    </xdr:to>
    <xdr:cxnSp macro="">
      <xdr:nvCxnSpPr>
        <xdr:cNvPr id="468" name="直線コネクタ 467">
          <a:extLst>
            <a:ext uri="{FF2B5EF4-FFF2-40B4-BE49-F238E27FC236}">
              <a16:creationId xmlns:a16="http://schemas.microsoft.com/office/drawing/2014/main" id="{406C7F9E-C47E-457F-AE2B-0E89DCE49350}"/>
            </a:ext>
          </a:extLst>
        </xdr:cNvPr>
        <xdr:cNvCxnSpPr/>
      </xdr:nvCxnSpPr>
      <xdr:spPr>
        <a:xfrm flipV="1">
          <a:off x="14592300" y="100423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69" name="n_1aveValue【学校施設】&#10;有形固定資産減価償却率">
          <a:extLst>
            <a:ext uri="{FF2B5EF4-FFF2-40B4-BE49-F238E27FC236}">
              <a16:creationId xmlns:a16="http://schemas.microsoft.com/office/drawing/2014/main" id="{28B22220-8114-4208-A38C-A5C032C7B319}"/>
            </a:ext>
          </a:extLst>
        </xdr:cNvPr>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70" name="n_2aveValue【学校施設】&#10;有形固定資産減価償却率">
          <a:extLst>
            <a:ext uri="{FF2B5EF4-FFF2-40B4-BE49-F238E27FC236}">
              <a16:creationId xmlns:a16="http://schemas.microsoft.com/office/drawing/2014/main" id="{C51FA0CB-8BB0-42C0-9252-E02C6476E1F4}"/>
            </a:ext>
          </a:extLst>
        </xdr:cNvPr>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140225</xdr:rowOff>
    </xdr:from>
    <xdr:ext cx="405111" cy="259045"/>
    <xdr:sp macro="" textlink="">
      <xdr:nvSpPr>
        <xdr:cNvPr id="471" name="n_1mainValue【学校施設】&#10;有形固定資産減価償却率">
          <a:extLst>
            <a:ext uri="{FF2B5EF4-FFF2-40B4-BE49-F238E27FC236}">
              <a16:creationId xmlns:a16="http://schemas.microsoft.com/office/drawing/2014/main" id="{B3E483C0-6989-49F9-BA13-3375B3F0B2AD}"/>
            </a:ext>
          </a:extLst>
        </xdr:cNvPr>
        <xdr:cNvSpPr txBox="1"/>
      </xdr:nvSpPr>
      <xdr:spPr>
        <a:xfrm>
          <a:off x="152660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169943</xdr:rowOff>
    </xdr:from>
    <xdr:ext cx="405111" cy="259045"/>
    <xdr:sp macro="" textlink="">
      <xdr:nvSpPr>
        <xdr:cNvPr id="472" name="n_2mainValue【学校施設】&#10;有形固定資産減価償却率">
          <a:extLst>
            <a:ext uri="{FF2B5EF4-FFF2-40B4-BE49-F238E27FC236}">
              <a16:creationId xmlns:a16="http://schemas.microsoft.com/office/drawing/2014/main" id="{BEB114AD-5B13-4EB8-90DF-E5DC9CD24441}"/>
            </a:ext>
          </a:extLst>
        </xdr:cNvPr>
        <xdr:cNvSpPr txBox="1"/>
      </xdr:nvSpPr>
      <xdr:spPr>
        <a:xfrm>
          <a:off x="14389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6CBD41E3-6EED-464C-AD51-E7D0071AD4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227A1D60-97AB-4250-8AD4-4212545DF9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73B79AE4-1336-45E6-AD04-FE7DD7486C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E09AB8C6-B9CA-42E5-9E3B-838604132C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D3422BD1-ADC6-457A-A399-CDB2E83ADB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24C80BE6-FEFD-4276-B379-9413887A58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5F5746DF-0579-4BBA-99C6-20C6C6CA19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AE737EFA-AECB-45B6-A1BE-42284D91FB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927EDBE8-55C5-4848-B1A6-9086E96F90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28F2287C-1E5E-431E-8863-A122C26DEA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2E49530F-7D3B-459D-8774-748EF7FEF4A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E6449B76-B1D9-4BD4-9772-A9CDF9C0E22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62E74EA7-8FC6-4670-B674-AC7F2759BAB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A5E4CB93-2A66-45B5-8A87-25338A58A8B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BAB14284-309D-4FBE-9648-63716DFD795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247C9840-A131-4CCD-96D0-E7DCFEB508B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095D4A95-A3E2-4453-A4D0-E2B4804EFBB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C45CDF22-F1DC-478C-A2FF-77E8006A557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6AC792F8-604F-45A8-A12F-E9C690A5257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51DBC274-2EC2-4038-9396-84AC8E8E893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148EE905-88DF-4105-8663-7E07D0BED7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7BF42BEF-488E-4B22-A1E3-7EED1B6FDC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5" name="直線コネクタ 494">
          <a:extLst>
            <a:ext uri="{FF2B5EF4-FFF2-40B4-BE49-F238E27FC236}">
              <a16:creationId xmlns:a16="http://schemas.microsoft.com/office/drawing/2014/main" id="{F70CDF57-9CB0-43E9-8016-F2280AD2A9B5}"/>
            </a:ext>
          </a:extLst>
        </xdr:cNvPr>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6" name="【学校施設】&#10;一人当たり面積最小値テキスト">
          <a:extLst>
            <a:ext uri="{FF2B5EF4-FFF2-40B4-BE49-F238E27FC236}">
              <a16:creationId xmlns:a16="http://schemas.microsoft.com/office/drawing/2014/main" id="{7E87C6A7-4178-48E6-98D4-9559B3B4B911}"/>
            </a:ext>
          </a:extLst>
        </xdr:cNvPr>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7" name="直線コネクタ 496">
          <a:extLst>
            <a:ext uri="{FF2B5EF4-FFF2-40B4-BE49-F238E27FC236}">
              <a16:creationId xmlns:a16="http://schemas.microsoft.com/office/drawing/2014/main" id="{CF349698-ACDA-4FFC-805F-DB713AAB969C}"/>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8" name="【学校施設】&#10;一人当たり面積最大値テキスト">
          <a:extLst>
            <a:ext uri="{FF2B5EF4-FFF2-40B4-BE49-F238E27FC236}">
              <a16:creationId xmlns:a16="http://schemas.microsoft.com/office/drawing/2014/main" id="{A7C427E7-BB86-4F47-B8A2-8FC6F905E2F1}"/>
            </a:ext>
          </a:extLst>
        </xdr:cNvPr>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9" name="直線コネクタ 498">
          <a:extLst>
            <a:ext uri="{FF2B5EF4-FFF2-40B4-BE49-F238E27FC236}">
              <a16:creationId xmlns:a16="http://schemas.microsoft.com/office/drawing/2014/main" id="{B460A94C-13F7-41DA-A316-856AD8F32883}"/>
            </a:ext>
          </a:extLst>
        </xdr:cNvPr>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00" name="【学校施設】&#10;一人当たり面積平均値テキスト">
          <a:extLst>
            <a:ext uri="{FF2B5EF4-FFF2-40B4-BE49-F238E27FC236}">
              <a16:creationId xmlns:a16="http://schemas.microsoft.com/office/drawing/2014/main" id="{7955D079-0643-4035-A040-CB68C6547AD0}"/>
            </a:ext>
          </a:extLst>
        </xdr:cNvPr>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01" name="フローチャート: 判断 500">
          <a:extLst>
            <a:ext uri="{FF2B5EF4-FFF2-40B4-BE49-F238E27FC236}">
              <a16:creationId xmlns:a16="http://schemas.microsoft.com/office/drawing/2014/main" id="{D5C400B3-58A9-46AC-BD2D-BCB4472801CE}"/>
            </a:ext>
          </a:extLst>
        </xdr:cNvPr>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02" name="フローチャート: 判断 501">
          <a:extLst>
            <a:ext uri="{FF2B5EF4-FFF2-40B4-BE49-F238E27FC236}">
              <a16:creationId xmlns:a16="http://schemas.microsoft.com/office/drawing/2014/main" id="{4A147885-6281-4069-B9BB-54E1D421535B}"/>
            </a:ext>
          </a:extLst>
        </xdr:cNvPr>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03" name="フローチャート: 判断 502">
          <a:extLst>
            <a:ext uri="{FF2B5EF4-FFF2-40B4-BE49-F238E27FC236}">
              <a16:creationId xmlns:a16="http://schemas.microsoft.com/office/drawing/2014/main" id="{ED42D5BC-7E88-4F51-ACF9-0ED06C1FFF88}"/>
            </a:ext>
          </a:extLst>
        </xdr:cNvPr>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D9F73BA-A5D0-4CC7-9C83-64D3D4E010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F92AB80-98FF-4EEB-A482-43B583A8EF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2B4526B-F054-430B-9A21-E6D0E44F96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16246FB-4B53-4988-89EB-6B3771871D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4D0880E-A581-4F29-A0C2-27BE3DB073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46127</xdr:rowOff>
    </xdr:from>
    <xdr:to>
      <xdr:col>116</xdr:col>
      <xdr:colOff>114300</xdr:colOff>
      <xdr:row>61</xdr:row>
      <xdr:rowOff>147727</xdr:rowOff>
    </xdr:to>
    <xdr:sp macro="" textlink="">
      <xdr:nvSpPr>
        <xdr:cNvPr id="509" name="楕円 508">
          <a:extLst>
            <a:ext uri="{FF2B5EF4-FFF2-40B4-BE49-F238E27FC236}">
              <a16:creationId xmlns:a16="http://schemas.microsoft.com/office/drawing/2014/main" id="{BE39103E-BE4A-450C-A7EA-21219B0A6348}"/>
            </a:ext>
          </a:extLst>
        </xdr:cNvPr>
        <xdr:cNvSpPr/>
      </xdr:nvSpPr>
      <xdr:spPr>
        <a:xfrm>
          <a:off x="22110700" y="10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69004</xdr:rowOff>
    </xdr:from>
    <xdr:ext cx="469744" cy="259045"/>
    <xdr:sp macro="" textlink="">
      <xdr:nvSpPr>
        <xdr:cNvPr id="510" name="【学校施設】&#10;一人当たり面積該当値テキスト">
          <a:extLst>
            <a:ext uri="{FF2B5EF4-FFF2-40B4-BE49-F238E27FC236}">
              <a16:creationId xmlns:a16="http://schemas.microsoft.com/office/drawing/2014/main" id="{FCA25F1C-5EAD-445B-A1BD-B841DEB22A5A}"/>
            </a:ext>
          </a:extLst>
        </xdr:cNvPr>
        <xdr:cNvSpPr txBox="1"/>
      </xdr:nvSpPr>
      <xdr:spPr>
        <a:xfrm>
          <a:off x="22199600" y="103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49326</xdr:rowOff>
    </xdr:from>
    <xdr:to>
      <xdr:col>112</xdr:col>
      <xdr:colOff>38100</xdr:colOff>
      <xdr:row>61</xdr:row>
      <xdr:rowOff>150926</xdr:rowOff>
    </xdr:to>
    <xdr:sp macro="" textlink="">
      <xdr:nvSpPr>
        <xdr:cNvPr id="511" name="楕円 510">
          <a:extLst>
            <a:ext uri="{FF2B5EF4-FFF2-40B4-BE49-F238E27FC236}">
              <a16:creationId xmlns:a16="http://schemas.microsoft.com/office/drawing/2014/main" id="{23616471-1B00-4736-BF3A-5355F8F8F446}"/>
            </a:ext>
          </a:extLst>
        </xdr:cNvPr>
        <xdr:cNvSpPr/>
      </xdr:nvSpPr>
      <xdr:spPr>
        <a:xfrm>
          <a:off x="212725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96927</xdr:rowOff>
    </xdr:from>
    <xdr:to>
      <xdr:col>116</xdr:col>
      <xdr:colOff>63500</xdr:colOff>
      <xdr:row>61</xdr:row>
      <xdr:rowOff>100126</xdr:rowOff>
    </xdr:to>
    <xdr:cxnSp macro="">
      <xdr:nvCxnSpPr>
        <xdr:cNvPr id="512" name="直線コネクタ 511">
          <a:extLst>
            <a:ext uri="{FF2B5EF4-FFF2-40B4-BE49-F238E27FC236}">
              <a16:creationId xmlns:a16="http://schemas.microsoft.com/office/drawing/2014/main" id="{1F9CD79D-CC1F-423C-85E7-D5E795DE37D5}"/>
            </a:ext>
          </a:extLst>
        </xdr:cNvPr>
        <xdr:cNvCxnSpPr/>
      </xdr:nvCxnSpPr>
      <xdr:spPr>
        <a:xfrm flipV="1">
          <a:off x="21323300" y="10555377"/>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50698</xdr:rowOff>
    </xdr:from>
    <xdr:to>
      <xdr:col>107</xdr:col>
      <xdr:colOff>101600</xdr:colOff>
      <xdr:row>61</xdr:row>
      <xdr:rowOff>152298</xdr:rowOff>
    </xdr:to>
    <xdr:sp macro="" textlink="">
      <xdr:nvSpPr>
        <xdr:cNvPr id="513" name="楕円 512">
          <a:extLst>
            <a:ext uri="{FF2B5EF4-FFF2-40B4-BE49-F238E27FC236}">
              <a16:creationId xmlns:a16="http://schemas.microsoft.com/office/drawing/2014/main" id="{90F343BA-CA38-4F1A-B685-F0093FC66F4C}"/>
            </a:ext>
          </a:extLst>
        </xdr:cNvPr>
        <xdr:cNvSpPr/>
      </xdr:nvSpPr>
      <xdr:spPr>
        <a:xfrm>
          <a:off x="20383500" y="105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100126</xdr:rowOff>
    </xdr:from>
    <xdr:to>
      <xdr:col>111</xdr:col>
      <xdr:colOff>177800</xdr:colOff>
      <xdr:row>61</xdr:row>
      <xdr:rowOff>101498</xdr:rowOff>
    </xdr:to>
    <xdr:cxnSp macro="">
      <xdr:nvCxnSpPr>
        <xdr:cNvPr id="514" name="直線コネクタ 513">
          <a:extLst>
            <a:ext uri="{FF2B5EF4-FFF2-40B4-BE49-F238E27FC236}">
              <a16:creationId xmlns:a16="http://schemas.microsoft.com/office/drawing/2014/main" id="{02A0B64B-E409-4783-9B58-9F297B5898E7}"/>
            </a:ext>
          </a:extLst>
        </xdr:cNvPr>
        <xdr:cNvCxnSpPr/>
      </xdr:nvCxnSpPr>
      <xdr:spPr>
        <a:xfrm flipV="1">
          <a:off x="20434300" y="105585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15" name="n_1aveValue【学校施設】&#10;一人当たり面積">
          <a:extLst>
            <a:ext uri="{FF2B5EF4-FFF2-40B4-BE49-F238E27FC236}">
              <a16:creationId xmlns:a16="http://schemas.microsoft.com/office/drawing/2014/main" id="{AD9A2EF4-C7A9-4447-8A4C-CCD509CDE523}"/>
            </a:ext>
          </a:extLst>
        </xdr:cNvPr>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16" name="n_2aveValue【学校施設】&#10;一人当たり面積">
          <a:extLst>
            <a:ext uri="{FF2B5EF4-FFF2-40B4-BE49-F238E27FC236}">
              <a16:creationId xmlns:a16="http://schemas.microsoft.com/office/drawing/2014/main" id="{E1A077EF-2D13-44A6-9F09-FEAF4C9D3713}"/>
            </a:ext>
          </a:extLst>
        </xdr:cNvPr>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167453</xdr:rowOff>
    </xdr:from>
    <xdr:ext cx="469744" cy="259045"/>
    <xdr:sp macro="" textlink="">
      <xdr:nvSpPr>
        <xdr:cNvPr id="517" name="n_1mainValue【学校施設】&#10;一人当たり面積">
          <a:extLst>
            <a:ext uri="{FF2B5EF4-FFF2-40B4-BE49-F238E27FC236}">
              <a16:creationId xmlns:a16="http://schemas.microsoft.com/office/drawing/2014/main" id="{FC450A45-9A7C-42FE-832B-55CD2291DA21}"/>
            </a:ext>
          </a:extLst>
        </xdr:cNvPr>
        <xdr:cNvSpPr txBox="1"/>
      </xdr:nvSpPr>
      <xdr:spPr>
        <a:xfrm>
          <a:off x="21075727" y="1028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143425</xdr:rowOff>
    </xdr:from>
    <xdr:ext cx="469744" cy="259045"/>
    <xdr:sp macro="" textlink="">
      <xdr:nvSpPr>
        <xdr:cNvPr id="518" name="n_2mainValue【学校施設】&#10;一人当たり面積">
          <a:extLst>
            <a:ext uri="{FF2B5EF4-FFF2-40B4-BE49-F238E27FC236}">
              <a16:creationId xmlns:a16="http://schemas.microsoft.com/office/drawing/2014/main" id="{69E48E30-913D-4BA5-92F3-0E95F79088D2}"/>
            </a:ext>
          </a:extLst>
        </xdr:cNvPr>
        <xdr:cNvSpPr txBox="1"/>
      </xdr:nvSpPr>
      <xdr:spPr>
        <a:xfrm>
          <a:off x="20199427" y="1060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BFFC66B6-F9A8-4CFD-85D0-F720CA0A66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2D1FF51C-D5B9-4115-8526-A842C5B814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FD97F57D-E45D-4E88-BD87-0FCF7A2D78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228BE8F-EAB5-44CE-8DA9-94D22FA0A1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DB19E074-4062-4BE0-BFCF-95C47CD00B4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6C9F7DB5-1DF5-44DB-9A61-AF17B5BF48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4524266A-DC4A-4C97-A362-5158089C11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E066958C-90BF-4671-B87F-A6C171A7D39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id="{58440247-488A-4D67-BCFD-83DB6D43D0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a:extLst>
            <a:ext uri="{FF2B5EF4-FFF2-40B4-BE49-F238E27FC236}">
              <a16:creationId xmlns:a16="http://schemas.microsoft.com/office/drawing/2014/main" id="{C0D3634C-8077-4B09-AE60-F0D8D5E1A0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a:extLst>
            <a:ext uri="{FF2B5EF4-FFF2-40B4-BE49-F238E27FC236}">
              <a16:creationId xmlns:a16="http://schemas.microsoft.com/office/drawing/2014/main" id="{7B2767B7-D0B7-4A31-B518-9B7269AF6D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a:extLst>
            <a:ext uri="{FF2B5EF4-FFF2-40B4-BE49-F238E27FC236}">
              <a16:creationId xmlns:a16="http://schemas.microsoft.com/office/drawing/2014/main" id="{C1A79459-7326-4DB7-B0B6-D17AD24CC5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a:extLst>
            <a:ext uri="{FF2B5EF4-FFF2-40B4-BE49-F238E27FC236}">
              <a16:creationId xmlns:a16="http://schemas.microsoft.com/office/drawing/2014/main" id="{98CB7861-FC29-4657-B5BA-C96AA17B48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a:extLst>
            <a:ext uri="{FF2B5EF4-FFF2-40B4-BE49-F238E27FC236}">
              <a16:creationId xmlns:a16="http://schemas.microsoft.com/office/drawing/2014/main" id="{DA6EA2D0-CF94-4ACE-93F1-DD41129746F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a:extLst>
            <a:ext uri="{FF2B5EF4-FFF2-40B4-BE49-F238E27FC236}">
              <a16:creationId xmlns:a16="http://schemas.microsoft.com/office/drawing/2014/main" id="{3EAEE2D6-C472-4E67-B7F4-27FEB20841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a:extLst>
            <a:ext uri="{FF2B5EF4-FFF2-40B4-BE49-F238E27FC236}">
              <a16:creationId xmlns:a16="http://schemas.microsoft.com/office/drawing/2014/main" id="{B874436A-FF8C-493D-9388-5552FD21BDC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9A35AE33-204B-443A-89A7-92DD25FD6B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4DB59DF5-78D4-4738-A8D4-6033B56790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A537C4E5-3261-46C6-8871-457FF5CD0B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66B978BD-9756-40E7-8284-F75EEDE936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1A8EAFA4-70C4-4AEC-BBAE-E3F80D38A2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8D109F24-88BA-4B65-9A18-38A0AB1F2A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647D42E2-331B-43D6-9059-D48940EF64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5AC00FD6-571C-4315-B44D-59C5687AC8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B688282A-8FFF-4BA6-9FAF-4BB368D2AD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982848F6-80E0-4F6E-B493-568D791129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66FEE388-9499-490D-9A7C-AF146C7BC8A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a:extLst>
            <a:ext uri="{FF2B5EF4-FFF2-40B4-BE49-F238E27FC236}">
              <a16:creationId xmlns:a16="http://schemas.microsoft.com/office/drawing/2014/main" id="{E4A55003-1454-4405-8531-B4E08568483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7FAAFE92-D627-4879-AD4D-03B2010F4FD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C3E5A5EC-C238-421B-AA30-DC5C3D5D0A5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D977127F-AC1A-4333-9974-495F04CF0D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1428C768-803B-44F7-918D-3D92E96D48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6C3FDEA6-9027-417C-805D-B8668C1AC80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D4583255-1316-4125-A1B6-436FB790E77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68DA3894-6488-444F-A3B3-C13B2D3144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1A9D4AD9-3FD2-426F-BE48-D9C9965B085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20A3C74F-B4D9-4074-904E-506DAEAD38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a:extLst>
            <a:ext uri="{FF2B5EF4-FFF2-40B4-BE49-F238E27FC236}">
              <a16:creationId xmlns:a16="http://schemas.microsoft.com/office/drawing/2014/main" id="{64344405-4DAB-47C6-9398-96756339707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16EC00A7-0DBC-4972-8077-DBDA6B60AF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a:extLst>
            <a:ext uri="{FF2B5EF4-FFF2-40B4-BE49-F238E27FC236}">
              <a16:creationId xmlns:a16="http://schemas.microsoft.com/office/drawing/2014/main" id="{C463BDD9-2FC7-4FA0-98A1-7FBDD3BE1CF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a:extLst>
            <a:ext uri="{FF2B5EF4-FFF2-40B4-BE49-F238E27FC236}">
              <a16:creationId xmlns:a16="http://schemas.microsoft.com/office/drawing/2014/main" id="{BAF2A416-6AF2-4E2D-8291-B85F03588A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0" name="直線コネクタ 559">
          <a:extLst>
            <a:ext uri="{FF2B5EF4-FFF2-40B4-BE49-F238E27FC236}">
              <a16:creationId xmlns:a16="http://schemas.microsoft.com/office/drawing/2014/main" id="{AA6622A7-C67C-421E-90AE-3B7D50B00DCF}"/>
            </a:ext>
          </a:extLst>
        </xdr:cNvPr>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1" name="【公民館】&#10;有形固定資産減価償却率最小値テキスト">
          <a:extLst>
            <a:ext uri="{FF2B5EF4-FFF2-40B4-BE49-F238E27FC236}">
              <a16:creationId xmlns:a16="http://schemas.microsoft.com/office/drawing/2014/main" id="{64C2B1D0-EF31-4544-9050-E06C417D3BA4}"/>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2" name="直線コネクタ 561">
          <a:extLst>
            <a:ext uri="{FF2B5EF4-FFF2-40B4-BE49-F238E27FC236}">
              <a16:creationId xmlns:a16="http://schemas.microsoft.com/office/drawing/2014/main" id="{514A74E6-6375-415E-AFBC-35ECB2C2BB98}"/>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63" name="【公民館】&#10;有形固定資産減価償却率最大値テキスト">
          <a:extLst>
            <a:ext uri="{FF2B5EF4-FFF2-40B4-BE49-F238E27FC236}">
              <a16:creationId xmlns:a16="http://schemas.microsoft.com/office/drawing/2014/main" id="{A7C06F92-6E25-4E76-A578-8AA893B6E91A}"/>
            </a:ext>
          </a:extLst>
        </xdr:cNvPr>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64" name="直線コネクタ 563">
          <a:extLst>
            <a:ext uri="{FF2B5EF4-FFF2-40B4-BE49-F238E27FC236}">
              <a16:creationId xmlns:a16="http://schemas.microsoft.com/office/drawing/2014/main" id="{E57C5EF6-356D-4567-9121-806A8A9213EE}"/>
            </a:ext>
          </a:extLst>
        </xdr:cNvPr>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5" name="【公民館】&#10;有形固定資産減価償却率平均値テキスト">
          <a:extLst>
            <a:ext uri="{FF2B5EF4-FFF2-40B4-BE49-F238E27FC236}">
              <a16:creationId xmlns:a16="http://schemas.microsoft.com/office/drawing/2014/main" id="{73064149-90E7-4639-BEE9-139064865C43}"/>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6" name="フローチャート: 判断 565">
          <a:extLst>
            <a:ext uri="{FF2B5EF4-FFF2-40B4-BE49-F238E27FC236}">
              <a16:creationId xmlns:a16="http://schemas.microsoft.com/office/drawing/2014/main" id="{CE24FC97-EC1D-444D-B247-1E547FB2C23A}"/>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67" name="フローチャート: 判断 566">
          <a:extLst>
            <a:ext uri="{FF2B5EF4-FFF2-40B4-BE49-F238E27FC236}">
              <a16:creationId xmlns:a16="http://schemas.microsoft.com/office/drawing/2014/main" id="{866A48DC-A4F2-407C-B98F-5689E19BD87F}"/>
            </a:ext>
          </a:extLst>
        </xdr:cNvPr>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68" name="フローチャート: 判断 567">
          <a:extLst>
            <a:ext uri="{FF2B5EF4-FFF2-40B4-BE49-F238E27FC236}">
              <a16:creationId xmlns:a16="http://schemas.microsoft.com/office/drawing/2014/main" id="{5371F064-C33B-4C16-B18B-0A5F81438C92}"/>
            </a:ext>
          </a:extLst>
        </xdr:cNvPr>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DD46FA2A-3E8F-4AFC-AC64-CBD3B74F13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E989D13B-3E69-49F5-B897-CF9A52A563C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D89AAA70-E38C-4E52-95EB-C3974CD39F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C59FF992-9B2E-4D4D-B9E2-E7FC0E64F9C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255B095B-7380-4C89-A34D-3B94C47096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574" name="楕円 573">
          <a:extLst>
            <a:ext uri="{FF2B5EF4-FFF2-40B4-BE49-F238E27FC236}">
              <a16:creationId xmlns:a16="http://schemas.microsoft.com/office/drawing/2014/main" id="{438017CC-0381-4856-8274-58B556165AE0}"/>
            </a:ext>
          </a:extLst>
        </xdr:cNvPr>
        <xdr:cNvSpPr/>
      </xdr:nvSpPr>
      <xdr:spPr>
        <a:xfrm>
          <a:off x="16268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575" name="【公民館】&#10;有形固定資産減価償却率該当値テキスト">
          <a:extLst>
            <a:ext uri="{FF2B5EF4-FFF2-40B4-BE49-F238E27FC236}">
              <a16:creationId xmlns:a16="http://schemas.microsoft.com/office/drawing/2014/main" id="{2C56FE97-86BB-43A5-A7D3-C6F53561DB66}"/>
            </a:ext>
          </a:extLst>
        </xdr:cNvPr>
        <xdr:cNvSpPr txBox="1"/>
      </xdr:nvSpPr>
      <xdr:spPr>
        <a:xfrm>
          <a:off x="16357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125005</xdr:rowOff>
    </xdr:from>
    <xdr:to>
      <xdr:col>81</xdr:col>
      <xdr:colOff>101600</xdr:colOff>
      <xdr:row>103</xdr:row>
      <xdr:rowOff>55155</xdr:rowOff>
    </xdr:to>
    <xdr:sp macro="" textlink="">
      <xdr:nvSpPr>
        <xdr:cNvPr id="576" name="楕円 575">
          <a:extLst>
            <a:ext uri="{FF2B5EF4-FFF2-40B4-BE49-F238E27FC236}">
              <a16:creationId xmlns:a16="http://schemas.microsoft.com/office/drawing/2014/main" id="{90C49069-F36F-4472-83C5-218CAF0980AD}"/>
            </a:ext>
          </a:extLst>
        </xdr:cNvPr>
        <xdr:cNvSpPr/>
      </xdr:nvSpPr>
      <xdr:spPr>
        <a:xfrm>
          <a:off x="15430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148045</xdr:rowOff>
    </xdr:from>
    <xdr:to>
      <xdr:col>85</xdr:col>
      <xdr:colOff>127000</xdr:colOff>
      <xdr:row>103</xdr:row>
      <xdr:rowOff>4355</xdr:rowOff>
    </xdr:to>
    <xdr:cxnSp macro="">
      <xdr:nvCxnSpPr>
        <xdr:cNvPr id="577" name="直線コネクタ 576">
          <a:extLst>
            <a:ext uri="{FF2B5EF4-FFF2-40B4-BE49-F238E27FC236}">
              <a16:creationId xmlns:a16="http://schemas.microsoft.com/office/drawing/2014/main" id="{4BFA836F-F125-404F-A208-7B8D835CFA9E}"/>
            </a:ext>
          </a:extLst>
        </xdr:cNvPr>
        <xdr:cNvCxnSpPr/>
      </xdr:nvCxnSpPr>
      <xdr:spPr>
        <a:xfrm flipV="1">
          <a:off x="15481300" y="176359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134801</xdr:rowOff>
    </xdr:from>
    <xdr:to>
      <xdr:col>76</xdr:col>
      <xdr:colOff>165100</xdr:colOff>
      <xdr:row>103</xdr:row>
      <xdr:rowOff>64951</xdr:rowOff>
    </xdr:to>
    <xdr:sp macro="" textlink="">
      <xdr:nvSpPr>
        <xdr:cNvPr id="578" name="楕円 577">
          <a:extLst>
            <a:ext uri="{FF2B5EF4-FFF2-40B4-BE49-F238E27FC236}">
              <a16:creationId xmlns:a16="http://schemas.microsoft.com/office/drawing/2014/main" id="{FFA5765F-A5D0-463F-8AB7-7B299707D5EA}"/>
            </a:ext>
          </a:extLst>
        </xdr:cNvPr>
        <xdr:cNvSpPr/>
      </xdr:nvSpPr>
      <xdr:spPr>
        <a:xfrm>
          <a:off x="14541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4355</xdr:rowOff>
    </xdr:from>
    <xdr:to>
      <xdr:col>81</xdr:col>
      <xdr:colOff>50800</xdr:colOff>
      <xdr:row>103</xdr:row>
      <xdr:rowOff>14151</xdr:rowOff>
    </xdr:to>
    <xdr:cxnSp macro="">
      <xdr:nvCxnSpPr>
        <xdr:cNvPr id="579" name="直線コネクタ 578">
          <a:extLst>
            <a:ext uri="{FF2B5EF4-FFF2-40B4-BE49-F238E27FC236}">
              <a16:creationId xmlns:a16="http://schemas.microsoft.com/office/drawing/2014/main" id="{B6863765-BD9E-4D1F-9EE5-736D617F0CC5}"/>
            </a:ext>
          </a:extLst>
        </xdr:cNvPr>
        <xdr:cNvCxnSpPr/>
      </xdr:nvCxnSpPr>
      <xdr:spPr>
        <a:xfrm flipV="1">
          <a:off x="14592300" y="1766370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80" name="n_1aveValue【公民館】&#10;有形固定資産減価償却率">
          <a:extLst>
            <a:ext uri="{FF2B5EF4-FFF2-40B4-BE49-F238E27FC236}">
              <a16:creationId xmlns:a16="http://schemas.microsoft.com/office/drawing/2014/main" id="{7B0484CA-00B1-47F8-A56F-8A926D067EA1}"/>
            </a:ext>
          </a:extLst>
        </xdr:cNvPr>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1" name="n_2aveValue【公民館】&#10;有形固定資産減価償却率">
          <a:extLst>
            <a:ext uri="{FF2B5EF4-FFF2-40B4-BE49-F238E27FC236}">
              <a16:creationId xmlns:a16="http://schemas.microsoft.com/office/drawing/2014/main" id="{9D9F67D0-BE53-459E-B9F0-0822B8271004}"/>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71682</xdr:rowOff>
    </xdr:from>
    <xdr:ext cx="405111" cy="259045"/>
    <xdr:sp macro="" textlink="">
      <xdr:nvSpPr>
        <xdr:cNvPr id="582" name="n_1mainValue【公民館】&#10;有形固定資産減価償却率">
          <a:extLst>
            <a:ext uri="{FF2B5EF4-FFF2-40B4-BE49-F238E27FC236}">
              <a16:creationId xmlns:a16="http://schemas.microsoft.com/office/drawing/2014/main" id="{7341BC60-3D11-45F7-AD83-5A848A34B0F3}"/>
            </a:ext>
          </a:extLst>
        </xdr:cNvPr>
        <xdr:cNvSpPr txBox="1"/>
      </xdr:nvSpPr>
      <xdr:spPr>
        <a:xfrm>
          <a:off x="152660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56078</xdr:rowOff>
    </xdr:from>
    <xdr:ext cx="405111" cy="259045"/>
    <xdr:sp macro="" textlink="">
      <xdr:nvSpPr>
        <xdr:cNvPr id="583" name="n_2mainValue【公民館】&#10;有形固定資産減価償却率">
          <a:extLst>
            <a:ext uri="{FF2B5EF4-FFF2-40B4-BE49-F238E27FC236}">
              <a16:creationId xmlns:a16="http://schemas.microsoft.com/office/drawing/2014/main" id="{6E433C73-6C13-454A-A545-1CFF80BDE2F7}"/>
            </a:ext>
          </a:extLst>
        </xdr:cNvPr>
        <xdr:cNvSpPr txBox="1"/>
      </xdr:nvSpPr>
      <xdr:spPr>
        <a:xfrm>
          <a:off x="143897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F0E5CC11-8160-457D-98C0-B3210AB2D7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864C3A31-EDF6-4E75-805E-17E98D87F6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A1FFE46F-C8BF-4711-B363-7F02BFBB46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FA7AFC61-9D2E-499F-8F7F-F0EBA33684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3F6861CF-8D2B-4A11-A9EF-6BDAEFE17F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D315DF40-6AC0-4C3E-8307-BF82702BB4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64AA4219-A9EA-4CFD-9629-596E2BE8A4C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31C41D5A-90B5-4F20-9D37-942D3513CB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D7187A9F-7950-4D4E-A221-D3BCE978B2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639CD22D-0C4E-49F9-BCC2-EE075D49E1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a:extLst>
            <a:ext uri="{FF2B5EF4-FFF2-40B4-BE49-F238E27FC236}">
              <a16:creationId xmlns:a16="http://schemas.microsoft.com/office/drawing/2014/main" id="{EE62AF1F-C3AC-4156-BD68-E381D16E167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a:extLst>
            <a:ext uri="{FF2B5EF4-FFF2-40B4-BE49-F238E27FC236}">
              <a16:creationId xmlns:a16="http://schemas.microsoft.com/office/drawing/2014/main" id="{38C572EF-F296-4D62-A5B6-B67DEB42E5D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a:extLst>
            <a:ext uri="{FF2B5EF4-FFF2-40B4-BE49-F238E27FC236}">
              <a16:creationId xmlns:a16="http://schemas.microsoft.com/office/drawing/2014/main" id="{8488B830-D587-4E4E-B291-BE93E81172B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a:extLst>
            <a:ext uri="{FF2B5EF4-FFF2-40B4-BE49-F238E27FC236}">
              <a16:creationId xmlns:a16="http://schemas.microsoft.com/office/drawing/2014/main" id="{A95129E3-DD55-4462-BAC7-BA25FCA1170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a:extLst>
            <a:ext uri="{FF2B5EF4-FFF2-40B4-BE49-F238E27FC236}">
              <a16:creationId xmlns:a16="http://schemas.microsoft.com/office/drawing/2014/main" id="{15AE24EF-23FD-4D6E-A484-0AE42113EC4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a:extLst>
            <a:ext uri="{FF2B5EF4-FFF2-40B4-BE49-F238E27FC236}">
              <a16:creationId xmlns:a16="http://schemas.microsoft.com/office/drawing/2014/main" id="{2DDC56C3-B2AF-4307-A621-E1B95E6335D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a:extLst>
            <a:ext uri="{FF2B5EF4-FFF2-40B4-BE49-F238E27FC236}">
              <a16:creationId xmlns:a16="http://schemas.microsoft.com/office/drawing/2014/main" id="{5BD8550D-60EB-4BF4-8972-D6F92F27ED3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a:extLst>
            <a:ext uri="{FF2B5EF4-FFF2-40B4-BE49-F238E27FC236}">
              <a16:creationId xmlns:a16="http://schemas.microsoft.com/office/drawing/2014/main" id="{6649EBE9-BB3D-4387-8E2D-213A3DC730D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a:extLst>
            <a:ext uri="{FF2B5EF4-FFF2-40B4-BE49-F238E27FC236}">
              <a16:creationId xmlns:a16="http://schemas.microsoft.com/office/drawing/2014/main" id="{D74CA8FA-42B9-462F-9331-0E185522A6A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a:extLst>
            <a:ext uri="{FF2B5EF4-FFF2-40B4-BE49-F238E27FC236}">
              <a16:creationId xmlns:a16="http://schemas.microsoft.com/office/drawing/2014/main" id="{09267ABD-E953-4E57-8FF2-5ABEBFDBCB8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95E91B58-A99C-4D20-BCAD-482E6B62C4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8B024704-3F7C-44C2-A9B1-C78DDF33C2E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501D84F1-AC30-48EC-9F7B-DB5ADEFEEE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7" name="直線コネクタ 606">
          <a:extLst>
            <a:ext uri="{FF2B5EF4-FFF2-40B4-BE49-F238E27FC236}">
              <a16:creationId xmlns:a16="http://schemas.microsoft.com/office/drawing/2014/main" id="{64AC8D00-9734-4768-ABFF-0FE225D02E5F}"/>
            </a:ext>
          </a:extLst>
        </xdr:cNvPr>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8" name="【公民館】&#10;一人当たり面積最小値テキスト">
          <a:extLst>
            <a:ext uri="{FF2B5EF4-FFF2-40B4-BE49-F238E27FC236}">
              <a16:creationId xmlns:a16="http://schemas.microsoft.com/office/drawing/2014/main" id="{2A3A9CF4-A87E-459C-A5AE-7153FBC00335}"/>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09" name="直線コネクタ 608">
          <a:extLst>
            <a:ext uri="{FF2B5EF4-FFF2-40B4-BE49-F238E27FC236}">
              <a16:creationId xmlns:a16="http://schemas.microsoft.com/office/drawing/2014/main" id="{E23E0C6B-50A0-4B66-BA83-E12F81B7064A}"/>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0" name="【公民館】&#10;一人当たり面積最大値テキスト">
          <a:extLst>
            <a:ext uri="{FF2B5EF4-FFF2-40B4-BE49-F238E27FC236}">
              <a16:creationId xmlns:a16="http://schemas.microsoft.com/office/drawing/2014/main" id="{CD82829B-F507-4308-A43C-FC0261494B43}"/>
            </a:ext>
          </a:extLst>
        </xdr:cNvPr>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1" name="直線コネクタ 610">
          <a:extLst>
            <a:ext uri="{FF2B5EF4-FFF2-40B4-BE49-F238E27FC236}">
              <a16:creationId xmlns:a16="http://schemas.microsoft.com/office/drawing/2014/main" id="{95015163-8BF2-41A7-9AE2-C8BF60AF9CD1}"/>
            </a:ext>
          </a:extLst>
        </xdr:cNvPr>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2" name="【公民館】&#10;一人当たり面積平均値テキスト">
          <a:extLst>
            <a:ext uri="{FF2B5EF4-FFF2-40B4-BE49-F238E27FC236}">
              <a16:creationId xmlns:a16="http://schemas.microsoft.com/office/drawing/2014/main" id="{99DED3A7-232B-4590-8DAF-2C9F455289D4}"/>
            </a:ext>
          </a:extLst>
        </xdr:cNvPr>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3" name="フローチャート: 判断 612">
          <a:extLst>
            <a:ext uri="{FF2B5EF4-FFF2-40B4-BE49-F238E27FC236}">
              <a16:creationId xmlns:a16="http://schemas.microsoft.com/office/drawing/2014/main" id="{941271D4-9ACC-4D43-851B-CCA3FCDC0B7C}"/>
            </a:ext>
          </a:extLst>
        </xdr:cNvPr>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4" name="フローチャート: 判断 613">
          <a:extLst>
            <a:ext uri="{FF2B5EF4-FFF2-40B4-BE49-F238E27FC236}">
              <a16:creationId xmlns:a16="http://schemas.microsoft.com/office/drawing/2014/main" id="{D47E0B51-5BFA-400A-8313-82601899BD5B}"/>
            </a:ext>
          </a:extLst>
        </xdr:cNvPr>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5" name="フローチャート: 判断 614">
          <a:extLst>
            <a:ext uri="{FF2B5EF4-FFF2-40B4-BE49-F238E27FC236}">
              <a16:creationId xmlns:a16="http://schemas.microsoft.com/office/drawing/2014/main" id="{CB24F0C3-B5E5-48CC-A9C4-4017AF9DBC88}"/>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F84185FC-698D-4655-872A-D98496B34E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BD94E530-60A0-4987-B10E-627D9A1779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A21AF8D5-3B94-4CDB-8E31-A5DF0C8ADE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474DB86D-13C1-4193-B7A4-F4ECF29358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E2FDA078-06E4-4839-9B6F-20B02D4996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24130</xdr:rowOff>
    </xdr:from>
    <xdr:to>
      <xdr:col>116</xdr:col>
      <xdr:colOff>114300</xdr:colOff>
      <xdr:row>106</xdr:row>
      <xdr:rowOff>125730</xdr:rowOff>
    </xdr:to>
    <xdr:sp macro="" textlink="">
      <xdr:nvSpPr>
        <xdr:cNvPr id="621" name="楕円 620">
          <a:extLst>
            <a:ext uri="{FF2B5EF4-FFF2-40B4-BE49-F238E27FC236}">
              <a16:creationId xmlns:a16="http://schemas.microsoft.com/office/drawing/2014/main" id="{36A949BC-ACDA-4A19-A5B5-0A079A44D431}"/>
            </a:ext>
          </a:extLst>
        </xdr:cNvPr>
        <xdr:cNvSpPr/>
      </xdr:nvSpPr>
      <xdr:spPr>
        <a:xfrm>
          <a:off x="221107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47007</xdr:rowOff>
    </xdr:from>
    <xdr:ext cx="469744" cy="259045"/>
    <xdr:sp macro="" textlink="">
      <xdr:nvSpPr>
        <xdr:cNvPr id="622" name="【公民館】&#10;一人当たり面積該当値テキスト">
          <a:extLst>
            <a:ext uri="{FF2B5EF4-FFF2-40B4-BE49-F238E27FC236}">
              <a16:creationId xmlns:a16="http://schemas.microsoft.com/office/drawing/2014/main" id="{A277F26D-4EEF-44CB-B2DD-441D8F59F6D0}"/>
            </a:ext>
          </a:extLst>
        </xdr:cNvPr>
        <xdr:cNvSpPr txBox="1"/>
      </xdr:nvSpPr>
      <xdr:spPr>
        <a:xfrm>
          <a:off x="22199600"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26670</xdr:rowOff>
    </xdr:from>
    <xdr:to>
      <xdr:col>112</xdr:col>
      <xdr:colOff>38100</xdr:colOff>
      <xdr:row>106</xdr:row>
      <xdr:rowOff>128270</xdr:rowOff>
    </xdr:to>
    <xdr:sp macro="" textlink="">
      <xdr:nvSpPr>
        <xdr:cNvPr id="623" name="楕円 622">
          <a:extLst>
            <a:ext uri="{FF2B5EF4-FFF2-40B4-BE49-F238E27FC236}">
              <a16:creationId xmlns:a16="http://schemas.microsoft.com/office/drawing/2014/main" id="{76CDDFCA-7C1B-4C39-BB85-B230F34F558F}"/>
            </a:ext>
          </a:extLst>
        </xdr:cNvPr>
        <xdr:cNvSpPr/>
      </xdr:nvSpPr>
      <xdr:spPr>
        <a:xfrm>
          <a:off x="21272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74930</xdr:rowOff>
    </xdr:from>
    <xdr:to>
      <xdr:col>116</xdr:col>
      <xdr:colOff>63500</xdr:colOff>
      <xdr:row>106</xdr:row>
      <xdr:rowOff>77470</xdr:rowOff>
    </xdr:to>
    <xdr:cxnSp macro="">
      <xdr:nvCxnSpPr>
        <xdr:cNvPr id="624" name="直線コネクタ 623">
          <a:extLst>
            <a:ext uri="{FF2B5EF4-FFF2-40B4-BE49-F238E27FC236}">
              <a16:creationId xmlns:a16="http://schemas.microsoft.com/office/drawing/2014/main" id="{75B97279-5D71-4616-8BB2-484F6458346F}"/>
            </a:ext>
          </a:extLst>
        </xdr:cNvPr>
        <xdr:cNvCxnSpPr/>
      </xdr:nvCxnSpPr>
      <xdr:spPr>
        <a:xfrm flipV="1">
          <a:off x="21323300" y="182486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25" name="楕円 624">
          <a:extLst>
            <a:ext uri="{FF2B5EF4-FFF2-40B4-BE49-F238E27FC236}">
              <a16:creationId xmlns:a16="http://schemas.microsoft.com/office/drawing/2014/main" id="{B232ECC5-C6DD-4611-B3EB-69877508D6EC}"/>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77470</xdr:rowOff>
    </xdr:from>
    <xdr:to>
      <xdr:col>111</xdr:col>
      <xdr:colOff>177800</xdr:colOff>
      <xdr:row>106</xdr:row>
      <xdr:rowOff>167639</xdr:rowOff>
    </xdr:to>
    <xdr:cxnSp macro="">
      <xdr:nvCxnSpPr>
        <xdr:cNvPr id="626" name="直線コネクタ 625">
          <a:extLst>
            <a:ext uri="{FF2B5EF4-FFF2-40B4-BE49-F238E27FC236}">
              <a16:creationId xmlns:a16="http://schemas.microsoft.com/office/drawing/2014/main" id="{FC9DF246-60B9-4425-9318-F065715C2AD5}"/>
            </a:ext>
          </a:extLst>
        </xdr:cNvPr>
        <xdr:cNvCxnSpPr/>
      </xdr:nvCxnSpPr>
      <xdr:spPr>
        <a:xfrm flipV="1">
          <a:off x="20434300" y="18251170"/>
          <a:ext cx="8890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27" name="n_1aveValue【公民館】&#10;一人当たり面積">
          <a:extLst>
            <a:ext uri="{FF2B5EF4-FFF2-40B4-BE49-F238E27FC236}">
              <a16:creationId xmlns:a16="http://schemas.microsoft.com/office/drawing/2014/main" id="{94EF3BCC-1EA6-4120-A01F-EE0440244987}"/>
            </a:ext>
          </a:extLst>
        </xdr:cNvPr>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28" name="n_2aveValue【公民館】&#10;一人当たり面積">
          <a:extLst>
            <a:ext uri="{FF2B5EF4-FFF2-40B4-BE49-F238E27FC236}">
              <a16:creationId xmlns:a16="http://schemas.microsoft.com/office/drawing/2014/main" id="{B664C4DC-EE8D-4230-A782-A28B97D01981}"/>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144797</xdr:rowOff>
    </xdr:from>
    <xdr:ext cx="469744" cy="259045"/>
    <xdr:sp macro="" textlink="">
      <xdr:nvSpPr>
        <xdr:cNvPr id="629" name="n_1mainValue【公民館】&#10;一人当たり面積">
          <a:extLst>
            <a:ext uri="{FF2B5EF4-FFF2-40B4-BE49-F238E27FC236}">
              <a16:creationId xmlns:a16="http://schemas.microsoft.com/office/drawing/2014/main" id="{F02E56B9-C69B-4267-8A3D-E1F65993134A}"/>
            </a:ext>
          </a:extLst>
        </xdr:cNvPr>
        <xdr:cNvSpPr txBox="1"/>
      </xdr:nvSpPr>
      <xdr:spPr>
        <a:xfrm>
          <a:off x="210757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630" name="n_2mainValue【公民館】&#10;一人当たり面積">
          <a:extLst>
            <a:ext uri="{FF2B5EF4-FFF2-40B4-BE49-F238E27FC236}">
              <a16:creationId xmlns:a16="http://schemas.microsoft.com/office/drawing/2014/main" id="{CF4502F1-BA68-4E0F-9C84-F4290927A969}"/>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28E8B5A9-5445-4284-98A2-6EF01494B1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8C79BB01-8FE7-4EF3-ACD8-2358BEADF5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AE665DA8-C256-4E6B-93AB-0D30EC8F82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の有形固定資産減価償却率について、類似団体を上回る数値となっており、今後、資産の老朽化に伴う効率性の低下や修繕コストの増加が懸念される。また、認定こども園・幼稚園・保育所については、比較的新しい建物も含まれることから、類似団体を下回る有形固定資産減価償却率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7E806A-F961-4288-BF78-B221FEC06A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A432BA-F1E6-4532-A0F9-448CBED7F5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CE5275-AEEA-4B4E-8437-2AE2AB9A99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181475-30E0-4899-BB77-4612E8804C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3B5209-C71D-4FC4-9D9E-9D1262C5D7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E7A0D9-36A7-4C95-A071-CDEDC9715D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50040D-03CA-4BA8-AE79-1BD7B4D7A2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D91C40-755E-4C69-89DC-AF912879E0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0B11CF-6DDB-485D-84AC-D7562291F9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8213FC-DF8C-4FD0-892A-4E7E23B86F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11,570
92.86
10,369,668
9,906,839
452,498
5,692,484
5,961,046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B5FA94-1F62-4B84-B438-25585F7E93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4F393E-0EB5-40BB-82D5-8A0A61E0BC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CA3D4E-C72E-4BA6-B61C-1A61FC1C9B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AA3661-5A9A-4823-80B1-647F3F5149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0CCB61-90BB-4F83-9861-198BF255E2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68B0AF7-5251-4BC4-BEA0-C226BEA089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693709-EFAF-4EBA-9B87-BCC47A90C2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D667A8-D420-44F4-99DC-9B9D34C77A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FDEED1-5C2D-4F8C-9FAA-B6195277C4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5A86F9-3F8D-47BC-850E-6CB5A7417D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3D5F74-912D-4A1F-A827-FE5AAF5FCF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3722A9-CBA6-4F69-8569-1CD275DC6E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159270-B282-42C6-A36C-85EA7AFADC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C24ECC-2AF2-4986-97F4-1C14109F2A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485A4A-2C53-4853-AD67-F4F70F1AF0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E9C9DA-0767-46FF-BAAE-AAF8D13313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1497DD-EFD6-412D-A4D2-86CAAE73D1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F586F3-EE09-479C-9DDE-5D88121B6F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2D393DB-BFCB-4D29-9559-8C2029D2FCD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A130328-83FD-463C-8A20-15AFA09423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FB2D1DB-4F72-4B29-AB0B-887C31791D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93B9C53-B61E-48EF-BE3B-E835AA6F30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A5F9791-23E9-4FC7-ADB8-9D5C17078D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20056C6-23B5-494C-9316-57B625684A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B4A3A02-72EB-4F2E-A478-EA25AC3C96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52DFA96-5C3F-48D3-8050-F428104DC4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2032C71-5436-4C5F-A558-F9EEE96DFE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E6B2E2B-514F-4863-BF7C-21E579490EC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1569B602-7661-4E08-A822-10EBD37EAA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83160AF-5AFC-421B-A8DD-473A895352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9017141-8096-4A59-9F66-E24A90DBD3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FDC34E7-0C33-41D2-914C-1B75C28AFD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ABB61D7-FB7C-466F-9F9B-8A137F86D1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73E764E6-38A3-412E-BE85-2B199120FE3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DDD7BFE-569A-48D8-B411-15C8D5055C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17246E5-FFE5-4295-BD0A-D388C6233B0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3A7A941-35DF-448F-95D2-4669E5B421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8F314DA2-3327-4481-AE9B-3C2B7DE53C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921D3649-D50B-406B-A6F6-34C5624A0F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24B7473A-A9F5-4552-9388-C2A6824BD8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C7EA1AF-6714-45C3-9253-79501565AF0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6EE7D55-751A-4B3D-8803-649FCCC8D9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A337ACF-0EA5-48D8-B4D4-5BCB562573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E21ECA9D-73B1-4D12-ACFB-A5BE23B6F6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927E80E-C3C6-421A-8D8A-5639D3E1D5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DE844E7-35DE-49E9-9956-D2A03DD144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40DC6C41-5FC5-4612-A2E4-FE2A38727FE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B5C265D9-87EC-4018-9F54-044A431155A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52447AB6-0DCD-4887-9F22-C91FBF18320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FE32727-E2F1-4A81-B7E4-EFBC832666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9E0D2BAA-9635-4DCB-B858-91130F62E26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778E71-E6A6-448D-97E1-363C0B562D7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99A035D-DB2D-4A2D-9406-ADDEE46D35A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4EB25F6-76F2-4CD9-9559-F69534CA518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B282902D-BC29-4D7E-9962-FAB6BBA26E6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B6DE6BB-26BD-456E-8DE9-34FB9CCBFB4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15A0EBAA-DC78-4D7B-94EB-BD0F87A9D12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21CF79E0-E36D-4D8A-A49D-F51CF024EA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A24FB43-7BDE-40A7-9F7E-14915959B6E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5B1C573D-96F3-4A18-8275-5183D132B0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a:extLst>
            <a:ext uri="{FF2B5EF4-FFF2-40B4-BE49-F238E27FC236}">
              <a16:creationId xmlns:a16="http://schemas.microsoft.com/office/drawing/2014/main" id="{17AF3724-C776-4C6B-BBE9-4896223E6D9A}"/>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DCF63EB-6C88-42DF-9D8A-728C56A919FB}"/>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a:extLst>
            <a:ext uri="{FF2B5EF4-FFF2-40B4-BE49-F238E27FC236}">
              <a16:creationId xmlns:a16="http://schemas.microsoft.com/office/drawing/2014/main" id="{6B24976F-4463-4189-803B-F0F3BCF5B935}"/>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0EFEC1C-1EF5-46AF-8CBC-588A65A35AD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3485C044-70DB-41CF-8DDA-16E91EE7F57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EA2F0A7-0243-4A6F-A4E2-13E7A45E9C25}"/>
            </a:ext>
          </a:extLst>
        </xdr:cNvPr>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a:extLst>
            <a:ext uri="{FF2B5EF4-FFF2-40B4-BE49-F238E27FC236}">
              <a16:creationId xmlns:a16="http://schemas.microsoft.com/office/drawing/2014/main" id="{C0F1930C-4C3A-4026-BF86-0FE99836AB76}"/>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480047F9-8CB2-4794-8A77-C0FB91BA843A}"/>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a:extLst>
            <a:ext uri="{FF2B5EF4-FFF2-40B4-BE49-F238E27FC236}">
              <a16:creationId xmlns:a16="http://schemas.microsoft.com/office/drawing/2014/main" id="{E68CB603-73A4-47B8-8FDF-C85D16FE5BE0}"/>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a:extLst>
            <a:ext uri="{FF2B5EF4-FFF2-40B4-BE49-F238E27FC236}">
              <a16:creationId xmlns:a16="http://schemas.microsoft.com/office/drawing/2014/main" id="{8D64A5EB-FAA2-427F-9898-69E0E111DE89}"/>
            </a:ext>
          </a:extLst>
        </xdr:cNvPr>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a:extLst>
            <a:ext uri="{FF2B5EF4-FFF2-40B4-BE49-F238E27FC236}">
              <a16:creationId xmlns:a16="http://schemas.microsoft.com/office/drawing/2014/main" id="{85F9EEB8-3CF9-439B-9F7E-1A754A9F5859}"/>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6DB9484A-3C89-4C59-95A9-6D4ADF467A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F113165-64F3-48BC-AB69-66F561C432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3D4F855-9662-47D1-8AB2-1E1F657F4F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AD7D4E2-27FE-49B5-A90C-7E2D34FBFD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92CC3F7-6E2B-4168-A367-937DD96C69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122555</xdr:rowOff>
    </xdr:from>
    <xdr:to>
      <xdr:col>24</xdr:col>
      <xdr:colOff>114300</xdr:colOff>
      <xdr:row>63</xdr:row>
      <xdr:rowOff>52705</xdr:rowOff>
    </xdr:to>
    <xdr:sp macro="" textlink="">
      <xdr:nvSpPr>
        <xdr:cNvPr id="88" name="楕円 87">
          <a:extLst>
            <a:ext uri="{FF2B5EF4-FFF2-40B4-BE49-F238E27FC236}">
              <a16:creationId xmlns:a16="http://schemas.microsoft.com/office/drawing/2014/main" id="{9DC00B61-8D60-430B-A466-F4305A82439E}"/>
            </a:ext>
          </a:extLst>
        </xdr:cNvPr>
        <xdr:cNvSpPr/>
      </xdr:nvSpPr>
      <xdr:spPr>
        <a:xfrm>
          <a:off x="4584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37482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7A5121D6-C86B-4FEB-925B-7E67FAF22101}"/>
            </a:ext>
          </a:extLst>
        </xdr:cNvPr>
        <xdr:cNvSpPr txBox="1"/>
      </xdr:nvSpPr>
      <xdr:spPr>
        <a:xfrm>
          <a:off x="4673600" y="106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90" name="楕円 89">
          <a:extLst>
            <a:ext uri="{FF2B5EF4-FFF2-40B4-BE49-F238E27FC236}">
              <a16:creationId xmlns:a16="http://schemas.microsoft.com/office/drawing/2014/main" id="{9F85E23E-3C86-44ED-9454-4E718DA7333D}"/>
            </a:ext>
          </a:extLst>
        </xdr:cNvPr>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63</xdr:row>
      <xdr:rowOff>1905</xdr:rowOff>
    </xdr:to>
    <xdr:cxnSp macro="">
      <xdr:nvCxnSpPr>
        <xdr:cNvPr id="91" name="直線コネクタ 90">
          <a:extLst>
            <a:ext uri="{FF2B5EF4-FFF2-40B4-BE49-F238E27FC236}">
              <a16:creationId xmlns:a16="http://schemas.microsoft.com/office/drawing/2014/main" id="{BB89A16C-05D5-4347-9540-90AAF6161307}"/>
            </a:ext>
          </a:extLst>
        </xdr:cNvPr>
        <xdr:cNvCxnSpPr/>
      </xdr:nvCxnSpPr>
      <xdr:spPr>
        <a:xfrm>
          <a:off x="3797300" y="1063942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92" name="楕円 91">
          <a:extLst>
            <a:ext uri="{FF2B5EF4-FFF2-40B4-BE49-F238E27FC236}">
              <a16:creationId xmlns:a16="http://schemas.microsoft.com/office/drawing/2014/main" id="{EDB7B701-961F-4AFE-8BCC-2E3F0A20A17D}"/>
            </a:ext>
          </a:extLst>
        </xdr:cNvPr>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9525</xdr:rowOff>
    </xdr:to>
    <xdr:cxnSp macro="">
      <xdr:nvCxnSpPr>
        <xdr:cNvPr id="93" name="直線コネクタ 92">
          <a:extLst>
            <a:ext uri="{FF2B5EF4-FFF2-40B4-BE49-F238E27FC236}">
              <a16:creationId xmlns:a16="http://schemas.microsoft.com/office/drawing/2014/main" id="{2517834C-1E28-4331-BE2A-8C455FF0EF3E}"/>
            </a:ext>
          </a:extLst>
        </xdr:cNvPr>
        <xdr:cNvCxnSpPr/>
      </xdr:nvCxnSpPr>
      <xdr:spPr>
        <a:xfrm>
          <a:off x="2908300" y="106241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51452</xdr:rowOff>
    </xdr:from>
    <xdr:ext cx="405111" cy="259045"/>
    <xdr:sp macro="" textlink="">
      <xdr:nvSpPr>
        <xdr:cNvPr id="94" name="n_1mainValue【体育館・プール】&#10;有形固定資産減価償却率">
          <a:extLst>
            <a:ext uri="{FF2B5EF4-FFF2-40B4-BE49-F238E27FC236}">
              <a16:creationId xmlns:a16="http://schemas.microsoft.com/office/drawing/2014/main" id="{5F0DC9CF-C3ED-4AA7-BB79-FE710D2A5B60}"/>
            </a:ext>
          </a:extLst>
        </xdr:cNvPr>
        <xdr:cNvSpPr txBox="1"/>
      </xdr:nvSpPr>
      <xdr:spPr>
        <a:xfrm>
          <a:off x="3582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95" name="n_2mainValue【体育館・プール】&#10;有形固定資産減価償却率">
          <a:extLst>
            <a:ext uri="{FF2B5EF4-FFF2-40B4-BE49-F238E27FC236}">
              <a16:creationId xmlns:a16="http://schemas.microsoft.com/office/drawing/2014/main" id="{836E0726-830E-48BC-A336-4512F088B47D}"/>
            </a:ext>
          </a:extLst>
        </xdr:cNvPr>
        <xdr:cNvSpPr txBox="1"/>
      </xdr:nvSpPr>
      <xdr:spPr>
        <a:xfrm>
          <a:off x="2705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518AC675-B34A-4D7C-9089-7452B89DB0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C34A56D-58E9-4893-936F-262895DDDD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391A473D-BA79-4C09-A0A7-203D74F35E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66A55436-482C-4A9C-AC63-BC3B4F0DA3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1FD60409-F36C-4942-AD3E-1A1F0F0821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4D42DD86-CC8D-4DB9-B2CD-0653AB4C9F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77BE81BD-8B4A-494F-A482-12CA080DB4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3E69092B-B4A7-44FD-A220-7B9FC1E41E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DE80B80E-6508-42D8-8B01-4CE215D9A3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9339E522-01CC-4E87-BED7-B7333687C8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DED4ECAE-0B58-40B9-BB5A-B9D41CC389D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5FE8A310-C0B8-4B14-81FE-0929A42EB7F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1615C5A7-C711-4304-A421-2BB8162B059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B576A7C2-97A0-4F7E-9FAC-4B28FC6E36C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8019BEF7-132E-4F43-9CB7-612592D98B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D6DBE3D6-AE4E-481C-B232-A50BDEE0E64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45E53094-DC81-4697-B377-792879AE126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32302601-5F63-4F5C-8130-66E40A385D0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A445B5F5-28BD-4A2E-AA13-E79D569B030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78BEAA7C-E018-4FA0-A647-CAF247A9964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FB015F16-6C51-4E77-925E-FD3855B7CA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B8A7F6BC-EDD5-4C1F-B853-5FFC5D4754A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EF36D4B1-5E36-4F71-B4D4-35859BAED2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9" name="直線コネクタ 118">
          <a:extLst>
            <a:ext uri="{FF2B5EF4-FFF2-40B4-BE49-F238E27FC236}">
              <a16:creationId xmlns:a16="http://schemas.microsoft.com/office/drawing/2014/main" id="{B52F9A1E-F677-4859-AF62-E130891833F5}"/>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20" name="【体育館・プール】&#10;一人当たり面積最小値テキスト">
          <a:extLst>
            <a:ext uri="{FF2B5EF4-FFF2-40B4-BE49-F238E27FC236}">
              <a16:creationId xmlns:a16="http://schemas.microsoft.com/office/drawing/2014/main" id="{28E90884-0750-4B9D-8766-C04435CD9E25}"/>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21" name="直線コネクタ 120">
          <a:extLst>
            <a:ext uri="{FF2B5EF4-FFF2-40B4-BE49-F238E27FC236}">
              <a16:creationId xmlns:a16="http://schemas.microsoft.com/office/drawing/2014/main" id="{0B64D1E2-F189-430E-AABD-665F31FF68D8}"/>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22" name="【体育館・プール】&#10;一人当たり面積最大値テキスト">
          <a:extLst>
            <a:ext uri="{FF2B5EF4-FFF2-40B4-BE49-F238E27FC236}">
              <a16:creationId xmlns:a16="http://schemas.microsoft.com/office/drawing/2014/main" id="{F6B28ED4-8943-45E6-BE62-01BF9E3AEC82}"/>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3" name="直線コネクタ 122">
          <a:extLst>
            <a:ext uri="{FF2B5EF4-FFF2-40B4-BE49-F238E27FC236}">
              <a16:creationId xmlns:a16="http://schemas.microsoft.com/office/drawing/2014/main" id="{B3A6B33E-54FF-4212-8230-DAD66F2E29E1}"/>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24" name="【体育館・プール】&#10;一人当たり面積平均値テキスト">
          <a:extLst>
            <a:ext uri="{FF2B5EF4-FFF2-40B4-BE49-F238E27FC236}">
              <a16:creationId xmlns:a16="http://schemas.microsoft.com/office/drawing/2014/main" id="{B93689FE-10C4-4EAA-85AC-DDF439C4C835}"/>
            </a:ext>
          </a:extLst>
        </xdr:cNvPr>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5" name="フローチャート: 判断 124">
          <a:extLst>
            <a:ext uri="{FF2B5EF4-FFF2-40B4-BE49-F238E27FC236}">
              <a16:creationId xmlns:a16="http://schemas.microsoft.com/office/drawing/2014/main" id="{3149C1ED-4B63-45AE-A026-E2F1B723E47C}"/>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6" name="フローチャート: 判断 125">
          <a:extLst>
            <a:ext uri="{FF2B5EF4-FFF2-40B4-BE49-F238E27FC236}">
              <a16:creationId xmlns:a16="http://schemas.microsoft.com/office/drawing/2014/main" id="{8511EB14-CA52-41E3-923F-DA02420DA3D1}"/>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32402</xdr:rowOff>
    </xdr:from>
    <xdr:ext cx="469744" cy="259045"/>
    <xdr:sp macro="" textlink="">
      <xdr:nvSpPr>
        <xdr:cNvPr id="127" name="n_1aveValue【体育館・プール】&#10;一人当たり面積">
          <a:extLst>
            <a:ext uri="{FF2B5EF4-FFF2-40B4-BE49-F238E27FC236}">
              <a16:creationId xmlns:a16="http://schemas.microsoft.com/office/drawing/2014/main" id="{7AD5A387-EEC9-4500-9C88-CEB2E809C1A5}"/>
            </a:ext>
          </a:extLst>
        </xdr:cNvPr>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8" name="フローチャート: 判断 127">
          <a:extLst>
            <a:ext uri="{FF2B5EF4-FFF2-40B4-BE49-F238E27FC236}">
              <a16:creationId xmlns:a16="http://schemas.microsoft.com/office/drawing/2014/main" id="{065F2361-4525-4901-8760-A3FA75B13228}"/>
            </a:ext>
          </a:extLst>
        </xdr:cNvPr>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133367</xdr:rowOff>
    </xdr:from>
    <xdr:ext cx="469744" cy="259045"/>
    <xdr:sp macro="" textlink="">
      <xdr:nvSpPr>
        <xdr:cNvPr id="129" name="n_2aveValue【体育館・プール】&#10;一人当たり面積">
          <a:extLst>
            <a:ext uri="{FF2B5EF4-FFF2-40B4-BE49-F238E27FC236}">
              <a16:creationId xmlns:a16="http://schemas.microsoft.com/office/drawing/2014/main" id="{7264B734-B7F6-400C-8B97-947387570ED1}"/>
            </a:ext>
          </a:extLst>
        </xdr:cNvPr>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9FC31FBF-8BC8-4930-80A7-14C71685FF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813FB360-BE50-4223-9EB4-B1F766BDA4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5209B5B0-66D0-4F30-9FE1-E86BE94E43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456D3269-F4D8-4F61-926E-492DC45963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E8B3CF6-82EB-4420-9629-0740A544EC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128270</xdr:rowOff>
    </xdr:from>
    <xdr:to>
      <xdr:col>55</xdr:col>
      <xdr:colOff>50800</xdr:colOff>
      <xdr:row>59</xdr:row>
      <xdr:rowOff>58420</xdr:rowOff>
    </xdr:to>
    <xdr:sp macro="" textlink="">
      <xdr:nvSpPr>
        <xdr:cNvPr id="135" name="楕円 134">
          <a:extLst>
            <a:ext uri="{FF2B5EF4-FFF2-40B4-BE49-F238E27FC236}">
              <a16:creationId xmlns:a16="http://schemas.microsoft.com/office/drawing/2014/main" id="{E0DB390B-AE24-45FF-81EA-D224852424EF}"/>
            </a:ext>
          </a:extLst>
        </xdr:cNvPr>
        <xdr:cNvSpPr/>
      </xdr:nvSpPr>
      <xdr:spPr>
        <a:xfrm>
          <a:off x="10426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151147</xdr:rowOff>
    </xdr:from>
    <xdr:ext cx="469744" cy="259045"/>
    <xdr:sp macro="" textlink="">
      <xdr:nvSpPr>
        <xdr:cNvPr id="136" name="【体育館・プール】&#10;一人当たり面積該当値テキスト">
          <a:extLst>
            <a:ext uri="{FF2B5EF4-FFF2-40B4-BE49-F238E27FC236}">
              <a16:creationId xmlns:a16="http://schemas.microsoft.com/office/drawing/2014/main" id="{6B20094A-56AE-44B7-B3D4-3ABBA90BEFE8}"/>
            </a:ext>
          </a:extLst>
        </xdr:cNvPr>
        <xdr:cNvSpPr txBox="1"/>
      </xdr:nvSpPr>
      <xdr:spPr>
        <a:xfrm>
          <a:off x="10515600"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132080</xdr:rowOff>
    </xdr:from>
    <xdr:to>
      <xdr:col>50</xdr:col>
      <xdr:colOff>165100</xdr:colOff>
      <xdr:row>59</xdr:row>
      <xdr:rowOff>62230</xdr:rowOff>
    </xdr:to>
    <xdr:sp macro="" textlink="">
      <xdr:nvSpPr>
        <xdr:cNvPr id="137" name="楕円 136">
          <a:extLst>
            <a:ext uri="{FF2B5EF4-FFF2-40B4-BE49-F238E27FC236}">
              <a16:creationId xmlns:a16="http://schemas.microsoft.com/office/drawing/2014/main" id="{C3D7EB01-ACE7-41A4-98A7-8251E88596CC}"/>
            </a:ext>
          </a:extLst>
        </xdr:cNvPr>
        <xdr:cNvSpPr/>
      </xdr:nvSpPr>
      <xdr:spPr>
        <a:xfrm>
          <a:off x="958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7620</xdr:rowOff>
    </xdr:from>
    <xdr:to>
      <xdr:col>55</xdr:col>
      <xdr:colOff>0</xdr:colOff>
      <xdr:row>59</xdr:row>
      <xdr:rowOff>11430</xdr:rowOff>
    </xdr:to>
    <xdr:cxnSp macro="">
      <xdr:nvCxnSpPr>
        <xdr:cNvPr id="138" name="直線コネクタ 137">
          <a:extLst>
            <a:ext uri="{FF2B5EF4-FFF2-40B4-BE49-F238E27FC236}">
              <a16:creationId xmlns:a16="http://schemas.microsoft.com/office/drawing/2014/main" id="{480294A9-1A73-4E74-B330-7A01479D9009}"/>
            </a:ext>
          </a:extLst>
        </xdr:cNvPr>
        <xdr:cNvCxnSpPr/>
      </xdr:nvCxnSpPr>
      <xdr:spPr>
        <a:xfrm flipV="1">
          <a:off x="9639300" y="10123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130175</xdr:rowOff>
    </xdr:from>
    <xdr:to>
      <xdr:col>46</xdr:col>
      <xdr:colOff>38100</xdr:colOff>
      <xdr:row>59</xdr:row>
      <xdr:rowOff>60325</xdr:rowOff>
    </xdr:to>
    <xdr:sp macro="" textlink="">
      <xdr:nvSpPr>
        <xdr:cNvPr id="139" name="楕円 138">
          <a:extLst>
            <a:ext uri="{FF2B5EF4-FFF2-40B4-BE49-F238E27FC236}">
              <a16:creationId xmlns:a16="http://schemas.microsoft.com/office/drawing/2014/main" id="{870A6745-3742-4BDD-9A8B-06147DCD30CE}"/>
            </a:ext>
          </a:extLst>
        </xdr:cNvPr>
        <xdr:cNvSpPr/>
      </xdr:nvSpPr>
      <xdr:spPr>
        <a:xfrm>
          <a:off x="8699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9525</xdr:rowOff>
    </xdr:from>
    <xdr:to>
      <xdr:col>50</xdr:col>
      <xdr:colOff>114300</xdr:colOff>
      <xdr:row>59</xdr:row>
      <xdr:rowOff>11430</xdr:rowOff>
    </xdr:to>
    <xdr:cxnSp macro="">
      <xdr:nvCxnSpPr>
        <xdr:cNvPr id="140" name="直線コネクタ 139">
          <a:extLst>
            <a:ext uri="{FF2B5EF4-FFF2-40B4-BE49-F238E27FC236}">
              <a16:creationId xmlns:a16="http://schemas.microsoft.com/office/drawing/2014/main" id="{326D35FA-083C-4AB2-910A-2ADF85E73C55}"/>
            </a:ext>
          </a:extLst>
        </xdr:cNvPr>
        <xdr:cNvCxnSpPr/>
      </xdr:nvCxnSpPr>
      <xdr:spPr>
        <a:xfrm>
          <a:off x="8750300" y="10125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78757</xdr:rowOff>
    </xdr:from>
    <xdr:ext cx="469744" cy="259045"/>
    <xdr:sp macro="" textlink="">
      <xdr:nvSpPr>
        <xdr:cNvPr id="141" name="n_1mainValue【体育館・プール】&#10;一人当たり面積">
          <a:extLst>
            <a:ext uri="{FF2B5EF4-FFF2-40B4-BE49-F238E27FC236}">
              <a16:creationId xmlns:a16="http://schemas.microsoft.com/office/drawing/2014/main" id="{7ED54E9D-79C0-4347-8E0B-E5BEB01D0D6F}"/>
            </a:ext>
          </a:extLst>
        </xdr:cNvPr>
        <xdr:cNvSpPr txBox="1"/>
      </xdr:nvSpPr>
      <xdr:spPr>
        <a:xfrm>
          <a:off x="9391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76852</xdr:rowOff>
    </xdr:from>
    <xdr:ext cx="469744" cy="259045"/>
    <xdr:sp macro="" textlink="">
      <xdr:nvSpPr>
        <xdr:cNvPr id="142" name="n_2mainValue【体育館・プール】&#10;一人当たり面積">
          <a:extLst>
            <a:ext uri="{FF2B5EF4-FFF2-40B4-BE49-F238E27FC236}">
              <a16:creationId xmlns:a16="http://schemas.microsoft.com/office/drawing/2014/main" id="{D24C002E-32C9-4BCF-9489-E9B3C15D2AFC}"/>
            </a:ext>
          </a:extLst>
        </xdr:cNvPr>
        <xdr:cNvSpPr txBox="1"/>
      </xdr:nvSpPr>
      <xdr:spPr>
        <a:xfrm>
          <a:off x="8515427" y="98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722EB30E-1A29-405D-9408-294DBCEA1D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4010BE77-5CDC-49D7-A8B1-C2A00BA30C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783A4E91-7091-4A2C-92A6-D8C5584DBC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8C6B60D4-C0F6-4835-BB9E-05D565CD44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40B31AE0-F2FD-4008-B8DD-D5C4565650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9E84DD87-F463-4042-A0A7-6E3008E94F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8BD0053D-DD11-441C-9AD3-148C9D25A80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5E6D409A-5750-453A-90F2-CD2095E237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948D53FD-5D7A-42EC-9AC7-F876D81DC6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CBFF9FEC-C0EE-4960-9307-0A589689A1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9A290FCB-F267-4440-948C-2EC794918C1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EE197210-D3C1-4D1A-9E88-1290CD0EE09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AA29DCF3-F1EC-4913-A69E-504E361C36A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966085B4-E2F3-43A7-9CFF-A0F24C0E19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85B8D501-5F11-4135-924D-3DC72D7A3D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5869E86C-BF24-4BE6-9E25-CBBCCC4307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46199AD1-1843-4979-8808-CF70B879644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39CF3123-2F91-4A87-A570-77E7EA669BA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E7E41C8F-4B8B-455B-9846-1AABD3E4617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E97A359A-316C-4AC0-A87B-9AB3B34ECC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4DFB77F2-3163-4FF7-8A6F-08843194843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EEC9F250-DFAC-4C65-AC67-EA4C966CE4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C8C79464-FA76-4D3D-9FA6-5670985B45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21DD6D6A-BFFB-4ED8-AAEB-10986850CE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67" name="直線コネクタ 166">
          <a:extLst>
            <a:ext uri="{FF2B5EF4-FFF2-40B4-BE49-F238E27FC236}">
              <a16:creationId xmlns:a16="http://schemas.microsoft.com/office/drawing/2014/main" id="{6585A228-2939-4A49-AE7B-A77109ECAC1D}"/>
            </a:ext>
          </a:extLst>
        </xdr:cNvPr>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68" name="【福祉施設】&#10;有形固定資産減価償却率最小値テキスト">
          <a:extLst>
            <a:ext uri="{FF2B5EF4-FFF2-40B4-BE49-F238E27FC236}">
              <a16:creationId xmlns:a16="http://schemas.microsoft.com/office/drawing/2014/main" id="{7F7AEEBF-B8AD-46D5-B6F8-00B052C9189D}"/>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69" name="直線コネクタ 168">
          <a:extLst>
            <a:ext uri="{FF2B5EF4-FFF2-40B4-BE49-F238E27FC236}">
              <a16:creationId xmlns:a16="http://schemas.microsoft.com/office/drawing/2014/main" id="{D4EC20FA-F0E2-442D-A03E-3BAFA85CA44A}"/>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593E98D0-3BB8-470F-B9DD-9598869C48BE}"/>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71" name="直線コネクタ 170">
          <a:extLst>
            <a:ext uri="{FF2B5EF4-FFF2-40B4-BE49-F238E27FC236}">
              <a16:creationId xmlns:a16="http://schemas.microsoft.com/office/drawing/2014/main" id="{C83B0C2D-00AA-4DAD-8F1C-B89939260B14}"/>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F69608D8-DEB9-457F-B866-F494EB39C7FB}"/>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73" name="フローチャート: 判断 172">
          <a:extLst>
            <a:ext uri="{FF2B5EF4-FFF2-40B4-BE49-F238E27FC236}">
              <a16:creationId xmlns:a16="http://schemas.microsoft.com/office/drawing/2014/main" id="{C89D3061-7B75-43CA-B6FB-20C77646C578}"/>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74" name="フローチャート: 判断 173">
          <a:extLst>
            <a:ext uri="{FF2B5EF4-FFF2-40B4-BE49-F238E27FC236}">
              <a16:creationId xmlns:a16="http://schemas.microsoft.com/office/drawing/2014/main" id="{FBE59892-58B3-40D4-A79F-561062269B01}"/>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175" name="n_1aveValue【福祉施設】&#10;有形固定資産減価償却率">
          <a:extLst>
            <a:ext uri="{FF2B5EF4-FFF2-40B4-BE49-F238E27FC236}">
              <a16:creationId xmlns:a16="http://schemas.microsoft.com/office/drawing/2014/main" id="{8F639932-4F52-446C-A33E-C4FB57DB6A17}"/>
            </a:ext>
          </a:extLst>
        </xdr:cNvPr>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76" name="フローチャート: 判断 175">
          <a:extLst>
            <a:ext uri="{FF2B5EF4-FFF2-40B4-BE49-F238E27FC236}">
              <a16:creationId xmlns:a16="http://schemas.microsoft.com/office/drawing/2014/main" id="{12541315-F13F-4635-93F5-AD331C713B9E}"/>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89552</xdr:rowOff>
    </xdr:from>
    <xdr:ext cx="405111" cy="259045"/>
    <xdr:sp macro="" textlink="">
      <xdr:nvSpPr>
        <xdr:cNvPr id="177" name="n_2aveValue【福祉施設】&#10;有形固定資産減価償却率">
          <a:extLst>
            <a:ext uri="{FF2B5EF4-FFF2-40B4-BE49-F238E27FC236}">
              <a16:creationId xmlns:a16="http://schemas.microsoft.com/office/drawing/2014/main" id="{8DDDF813-8170-4021-B229-0821716AC0F8}"/>
            </a:ext>
          </a:extLst>
        </xdr:cNvPr>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DAC4F3D2-8363-43F0-9DCC-F1C3F1804B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BC733CB5-7102-4162-B267-8029120774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8BD0E01A-C87B-4AFB-95A9-E84E7374CA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91B4A998-9761-434C-8006-A04F2A40AF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4670B4B4-CC53-43CC-AC33-EF53C98DCB9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183" name="楕円 182">
          <a:extLst>
            <a:ext uri="{FF2B5EF4-FFF2-40B4-BE49-F238E27FC236}">
              <a16:creationId xmlns:a16="http://schemas.microsoft.com/office/drawing/2014/main" id="{3450C4B8-E322-4022-8502-18A76885B4A6}"/>
            </a:ext>
          </a:extLst>
        </xdr:cNvPr>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1AAF75C7-1D8B-4EF8-B048-AD30196CE99A}"/>
            </a:ext>
          </a:extLst>
        </xdr:cNvPr>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185" name="楕円 184">
          <a:extLst>
            <a:ext uri="{FF2B5EF4-FFF2-40B4-BE49-F238E27FC236}">
              <a16:creationId xmlns:a16="http://schemas.microsoft.com/office/drawing/2014/main" id="{4D941057-D606-452A-8DF9-97334F6F879D}"/>
            </a:ext>
          </a:extLst>
        </xdr:cNvPr>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80011</xdr:rowOff>
    </xdr:to>
    <xdr:cxnSp macro="">
      <xdr:nvCxnSpPr>
        <xdr:cNvPr id="186" name="直線コネクタ 185">
          <a:extLst>
            <a:ext uri="{FF2B5EF4-FFF2-40B4-BE49-F238E27FC236}">
              <a16:creationId xmlns:a16="http://schemas.microsoft.com/office/drawing/2014/main" id="{90C3C080-7A58-4026-8CEF-613959AABF37}"/>
            </a:ext>
          </a:extLst>
        </xdr:cNvPr>
        <xdr:cNvCxnSpPr/>
      </xdr:nvCxnSpPr>
      <xdr:spPr>
        <a:xfrm flipV="1">
          <a:off x="3797300" y="139274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187" name="楕円 186">
          <a:extLst>
            <a:ext uri="{FF2B5EF4-FFF2-40B4-BE49-F238E27FC236}">
              <a16:creationId xmlns:a16="http://schemas.microsoft.com/office/drawing/2014/main" id="{B33324D3-559A-4710-A872-80CD19050FFF}"/>
            </a:ext>
          </a:extLst>
        </xdr:cNvPr>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108586</xdr:rowOff>
    </xdr:to>
    <xdr:cxnSp macro="">
      <xdr:nvCxnSpPr>
        <xdr:cNvPr id="188" name="直線コネクタ 187">
          <a:extLst>
            <a:ext uri="{FF2B5EF4-FFF2-40B4-BE49-F238E27FC236}">
              <a16:creationId xmlns:a16="http://schemas.microsoft.com/office/drawing/2014/main" id="{534A95AF-81DB-42E9-A935-93AADDC14DE3}"/>
            </a:ext>
          </a:extLst>
        </xdr:cNvPr>
        <xdr:cNvCxnSpPr/>
      </xdr:nvCxnSpPr>
      <xdr:spPr>
        <a:xfrm flipV="1">
          <a:off x="2908300" y="139674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147338</xdr:rowOff>
    </xdr:from>
    <xdr:ext cx="405111" cy="259045"/>
    <xdr:sp macro="" textlink="">
      <xdr:nvSpPr>
        <xdr:cNvPr id="189" name="n_1mainValue【福祉施設】&#10;有形固定資産減価償却率">
          <a:extLst>
            <a:ext uri="{FF2B5EF4-FFF2-40B4-BE49-F238E27FC236}">
              <a16:creationId xmlns:a16="http://schemas.microsoft.com/office/drawing/2014/main" id="{2BF13CAD-5B02-45FC-953E-6C8C60F81289}"/>
            </a:ext>
          </a:extLst>
        </xdr:cNvPr>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190" name="n_2mainValue【福祉施設】&#10;有形固定資産減価償却率">
          <a:extLst>
            <a:ext uri="{FF2B5EF4-FFF2-40B4-BE49-F238E27FC236}">
              <a16:creationId xmlns:a16="http://schemas.microsoft.com/office/drawing/2014/main" id="{589E5080-7226-429F-BC0A-679334222FE8}"/>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D26E97FE-BC2B-4C96-BA3C-D8FA5DBEB8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25938D2B-405D-49AE-947C-7A21CC78B3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B3914913-61B1-4DA2-822A-642E989CA0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87032045-250A-4F61-8B7E-B58BBB302D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C4D90030-7BF7-4FC7-B6B0-A9859C9944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2D3A5BFF-225D-418E-BBB7-57678B223D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D35260FB-98F3-43C1-B571-5A0B7761BC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66C27BD9-D717-4C18-A966-4EB8ED86B8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3EBD25E8-316D-4AF5-80A3-CD2563B30A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01F3258D-C386-4205-9CC6-E3D2A05F33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a16="http://schemas.microsoft.com/office/drawing/2014/main" id="{AED61F65-15E5-4B45-8D56-A4D879A4936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a16="http://schemas.microsoft.com/office/drawing/2014/main" id="{29FB2599-E9BC-4799-BCE5-823F16922E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a16="http://schemas.microsoft.com/office/drawing/2014/main" id="{2EE5F41F-6C40-4593-B1DC-668B421CFDE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a16="http://schemas.microsoft.com/office/drawing/2014/main" id="{A1251DD9-F6C8-4752-A16A-D0548D6DB2B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a16="http://schemas.microsoft.com/office/drawing/2014/main" id="{C2C14B5C-DC0D-40AC-B917-85244A33AFA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a16="http://schemas.microsoft.com/office/drawing/2014/main" id="{76FB80FE-478E-4F11-A4A9-714620A6279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a16="http://schemas.microsoft.com/office/drawing/2014/main" id="{D3B271A8-AB51-4BD9-908A-CED8C527DBE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a16="http://schemas.microsoft.com/office/drawing/2014/main" id="{014DBF11-5563-4897-AAEA-CAB50D5DD0E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a16="http://schemas.microsoft.com/office/drawing/2014/main" id="{3AA6D7D0-628F-4570-B5D9-4DCAC44F828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C425E871-FAC6-4F72-8DF9-C44054F8341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C26CD934-FA93-401E-A77A-51EBE54904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DF267355-0AFF-4D33-9FCA-4231923176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67626943-857F-48ED-AB74-D6DBA27F16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14" name="直線コネクタ 213">
          <a:extLst>
            <a:ext uri="{FF2B5EF4-FFF2-40B4-BE49-F238E27FC236}">
              <a16:creationId xmlns:a16="http://schemas.microsoft.com/office/drawing/2014/main" id="{8BCE2517-E536-486C-8132-D91D66545DE9}"/>
            </a:ext>
          </a:extLst>
        </xdr:cNvPr>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15" name="【福祉施設】&#10;一人当たり面積最小値テキスト">
          <a:extLst>
            <a:ext uri="{FF2B5EF4-FFF2-40B4-BE49-F238E27FC236}">
              <a16:creationId xmlns:a16="http://schemas.microsoft.com/office/drawing/2014/main" id="{EB7FE81C-5819-4D20-85C4-034116D15CBC}"/>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16" name="直線コネクタ 215">
          <a:extLst>
            <a:ext uri="{FF2B5EF4-FFF2-40B4-BE49-F238E27FC236}">
              <a16:creationId xmlns:a16="http://schemas.microsoft.com/office/drawing/2014/main" id="{F3FB6063-4126-4755-A4F9-59F1D92B6D0F}"/>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17" name="【福祉施設】&#10;一人当たり面積最大値テキスト">
          <a:extLst>
            <a:ext uri="{FF2B5EF4-FFF2-40B4-BE49-F238E27FC236}">
              <a16:creationId xmlns:a16="http://schemas.microsoft.com/office/drawing/2014/main" id="{3037184A-877B-4529-A1A6-3D07AE00A3AF}"/>
            </a:ext>
          </a:extLst>
        </xdr:cNvPr>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18" name="直線コネクタ 217">
          <a:extLst>
            <a:ext uri="{FF2B5EF4-FFF2-40B4-BE49-F238E27FC236}">
              <a16:creationId xmlns:a16="http://schemas.microsoft.com/office/drawing/2014/main" id="{7269655E-54AF-43E3-BA07-CCBA923B68B3}"/>
            </a:ext>
          </a:extLst>
        </xdr:cNvPr>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76852</xdr:rowOff>
    </xdr:from>
    <xdr:ext cx="469744" cy="259045"/>
    <xdr:sp macro="" textlink="">
      <xdr:nvSpPr>
        <xdr:cNvPr id="219" name="【福祉施設】&#10;一人当たり面積平均値テキスト">
          <a:extLst>
            <a:ext uri="{FF2B5EF4-FFF2-40B4-BE49-F238E27FC236}">
              <a16:creationId xmlns:a16="http://schemas.microsoft.com/office/drawing/2014/main" id="{5550CD01-A9CE-4A42-B9A4-E62E614B7232}"/>
            </a:ext>
          </a:extLst>
        </xdr:cNvPr>
        <xdr:cNvSpPr txBox="1"/>
      </xdr:nvSpPr>
      <xdr:spPr>
        <a:xfrm>
          <a:off x="10515600" y="1430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20" name="フローチャート: 判断 219">
          <a:extLst>
            <a:ext uri="{FF2B5EF4-FFF2-40B4-BE49-F238E27FC236}">
              <a16:creationId xmlns:a16="http://schemas.microsoft.com/office/drawing/2014/main" id="{E8864F2E-0B27-4367-95D7-02ACD8AE7644}"/>
            </a:ext>
          </a:extLst>
        </xdr:cNvPr>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21" name="フローチャート: 判断 220">
          <a:extLst>
            <a:ext uri="{FF2B5EF4-FFF2-40B4-BE49-F238E27FC236}">
              <a16:creationId xmlns:a16="http://schemas.microsoft.com/office/drawing/2014/main" id="{3E8F764C-56D6-4B37-B409-4EA09B77EA3A}"/>
            </a:ext>
          </a:extLst>
        </xdr:cNvPr>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22" name="n_1aveValue【福祉施設】&#10;一人当たり面積">
          <a:extLst>
            <a:ext uri="{FF2B5EF4-FFF2-40B4-BE49-F238E27FC236}">
              <a16:creationId xmlns:a16="http://schemas.microsoft.com/office/drawing/2014/main" id="{852A598E-DA33-4C2B-BD7E-267D5DBB7746}"/>
            </a:ext>
          </a:extLst>
        </xdr:cNvPr>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23" name="フローチャート: 判断 222">
          <a:extLst>
            <a:ext uri="{FF2B5EF4-FFF2-40B4-BE49-F238E27FC236}">
              <a16:creationId xmlns:a16="http://schemas.microsoft.com/office/drawing/2014/main" id="{A0E20F12-05B7-40ED-8C5E-618F2AB27497}"/>
            </a:ext>
          </a:extLst>
        </xdr:cNvPr>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24" name="n_2aveValue【福祉施設】&#10;一人当たり面積">
          <a:extLst>
            <a:ext uri="{FF2B5EF4-FFF2-40B4-BE49-F238E27FC236}">
              <a16:creationId xmlns:a16="http://schemas.microsoft.com/office/drawing/2014/main" id="{C44F35E6-4BFE-4AE2-9964-708E34B9B578}"/>
            </a:ext>
          </a:extLst>
        </xdr:cNvPr>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30B21267-59C4-4450-97A2-35FF2AEB95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F83AB4BD-5F86-4E9F-AAC1-D4D75DB950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7CE2A794-B96F-4069-A466-0A90B2DB9B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E5555F1-BDC1-4E6B-9467-DC2F9E378D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DB8839D4-BC3E-4B9C-B36A-217CB07065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230" name="楕円 229">
          <a:extLst>
            <a:ext uri="{FF2B5EF4-FFF2-40B4-BE49-F238E27FC236}">
              <a16:creationId xmlns:a16="http://schemas.microsoft.com/office/drawing/2014/main" id="{FDD89623-D3B7-466D-B6FE-6B7E89D6F753}"/>
            </a:ext>
          </a:extLst>
        </xdr:cNvPr>
        <xdr:cNvSpPr/>
      </xdr:nvSpPr>
      <xdr:spPr>
        <a:xfrm>
          <a:off x="10426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72407</xdr:rowOff>
    </xdr:from>
    <xdr:ext cx="469744" cy="259045"/>
    <xdr:sp macro="" textlink="">
      <xdr:nvSpPr>
        <xdr:cNvPr id="231" name="【福祉施設】&#10;一人当たり面積該当値テキスト">
          <a:extLst>
            <a:ext uri="{FF2B5EF4-FFF2-40B4-BE49-F238E27FC236}">
              <a16:creationId xmlns:a16="http://schemas.microsoft.com/office/drawing/2014/main" id="{5F09B363-CAFF-4814-9111-2C90931037A2}"/>
            </a:ext>
          </a:extLst>
        </xdr:cNvPr>
        <xdr:cNvSpPr txBox="1"/>
      </xdr:nvSpPr>
      <xdr:spPr>
        <a:xfrm>
          <a:off x="10515600"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95886</xdr:rowOff>
    </xdr:from>
    <xdr:to>
      <xdr:col>50</xdr:col>
      <xdr:colOff>165100</xdr:colOff>
      <xdr:row>85</xdr:row>
      <xdr:rowOff>26036</xdr:rowOff>
    </xdr:to>
    <xdr:sp macro="" textlink="">
      <xdr:nvSpPr>
        <xdr:cNvPr id="232" name="楕円 231">
          <a:extLst>
            <a:ext uri="{FF2B5EF4-FFF2-40B4-BE49-F238E27FC236}">
              <a16:creationId xmlns:a16="http://schemas.microsoft.com/office/drawing/2014/main" id="{EECCCFBE-83EC-4CE4-A3DD-1F6D768C71EA}"/>
            </a:ext>
          </a:extLst>
        </xdr:cNvPr>
        <xdr:cNvSpPr/>
      </xdr:nvSpPr>
      <xdr:spPr>
        <a:xfrm>
          <a:off x="958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144780</xdr:rowOff>
    </xdr:from>
    <xdr:to>
      <xdr:col>55</xdr:col>
      <xdr:colOff>0</xdr:colOff>
      <xdr:row>84</xdr:row>
      <xdr:rowOff>146686</xdr:rowOff>
    </xdr:to>
    <xdr:cxnSp macro="">
      <xdr:nvCxnSpPr>
        <xdr:cNvPr id="233" name="直線コネクタ 232">
          <a:extLst>
            <a:ext uri="{FF2B5EF4-FFF2-40B4-BE49-F238E27FC236}">
              <a16:creationId xmlns:a16="http://schemas.microsoft.com/office/drawing/2014/main" id="{BD7D3C23-FBB0-4F6A-9166-A3E7D153C7E5}"/>
            </a:ext>
          </a:extLst>
        </xdr:cNvPr>
        <xdr:cNvCxnSpPr/>
      </xdr:nvCxnSpPr>
      <xdr:spPr>
        <a:xfrm flipV="1">
          <a:off x="9639300" y="145465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97789</xdr:rowOff>
    </xdr:from>
    <xdr:to>
      <xdr:col>46</xdr:col>
      <xdr:colOff>38100</xdr:colOff>
      <xdr:row>85</xdr:row>
      <xdr:rowOff>27939</xdr:rowOff>
    </xdr:to>
    <xdr:sp macro="" textlink="">
      <xdr:nvSpPr>
        <xdr:cNvPr id="234" name="楕円 233">
          <a:extLst>
            <a:ext uri="{FF2B5EF4-FFF2-40B4-BE49-F238E27FC236}">
              <a16:creationId xmlns:a16="http://schemas.microsoft.com/office/drawing/2014/main" id="{E06624D6-DEBD-416E-AB31-5BC137DD9C01}"/>
            </a:ext>
          </a:extLst>
        </xdr:cNvPr>
        <xdr:cNvSpPr/>
      </xdr:nvSpPr>
      <xdr:spPr>
        <a:xfrm>
          <a:off x="8699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146686</xdr:rowOff>
    </xdr:from>
    <xdr:to>
      <xdr:col>50</xdr:col>
      <xdr:colOff>114300</xdr:colOff>
      <xdr:row>84</xdr:row>
      <xdr:rowOff>148589</xdr:rowOff>
    </xdr:to>
    <xdr:cxnSp macro="">
      <xdr:nvCxnSpPr>
        <xdr:cNvPr id="235" name="直線コネクタ 234">
          <a:extLst>
            <a:ext uri="{FF2B5EF4-FFF2-40B4-BE49-F238E27FC236}">
              <a16:creationId xmlns:a16="http://schemas.microsoft.com/office/drawing/2014/main" id="{3C6B0DB3-D768-4A0F-AF8E-5DFC8FAA3260}"/>
            </a:ext>
          </a:extLst>
        </xdr:cNvPr>
        <xdr:cNvCxnSpPr/>
      </xdr:nvCxnSpPr>
      <xdr:spPr>
        <a:xfrm flipV="1">
          <a:off x="8750300" y="145484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17163</xdr:rowOff>
    </xdr:from>
    <xdr:ext cx="469744" cy="259045"/>
    <xdr:sp macro="" textlink="">
      <xdr:nvSpPr>
        <xdr:cNvPr id="236" name="n_1mainValue【福祉施設】&#10;一人当たり面積">
          <a:extLst>
            <a:ext uri="{FF2B5EF4-FFF2-40B4-BE49-F238E27FC236}">
              <a16:creationId xmlns:a16="http://schemas.microsoft.com/office/drawing/2014/main" id="{8E08547C-3DB3-4A20-80F5-2B6E6AD4A809}"/>
            </a:ext>
          </a:extLst>
        </xdr:cNvPr>
        <xdr:cNvSpPr txBox="1"/>
      </xdr:nvSpPr>
      <xdr:spPr>
        <a:xfrm>
          <a:off x="93917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19066</xdr:rowOff>
    </xdr:from>
    <xdr:ext cx="469744" cy="259045"/>
    <xdr:sp macro="" textlink="">
      <xdr:nvSpPr>
        <xdr:cNvPr id="237" name="n_2mainValue【福祉施設】&#10;一人当たり面積">
          <a:extLst>
            <a:ext uri="{FF2B5EF4-FFF2-40B4-BE49-F238E27FC236}">
              <a16:creationId xmlns:a16="http://schemas.microsoft.com/office/drawing/2014/main" id="{8C598BB7-480E-4C17-AD09-A6524C202F95}"/>
            </a:ext>
          </a:extLst>
        </xdr:cNvPr>
        <xdr:cNvSpPr txBox="1"/>
      </xdr:nvSpPr>
      <xdr:spPr>
        <a:xfrm>
          <a:off x="85154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AF543133-1413-4B82-8C8D-5B3A982D46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8AE7FFE5-C093-4EF5-AA31-2752875D12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D6AD5B37-538B-41F6-B5AA-81BFDF02D1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F3514EE6-7EF7-4E59-B501-935D83323D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7542B72-B947-4550-BACB-68885CE587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4656B075-1D08-4F4C-AFD5-A6B96BDA53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E3F545B6-9B3F-43F0-A2B5-398E11A202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F3BE26E8-03E1-4F0A-B39E-5E052B101F8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B2FCECE7-E7F2-4D74-96B5-4CE0D18AAA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18FB049C-2912-4B39-91EC-DCFA01FCA7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02635168-08CE-437D-AD73-FC28B12BA5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44CBDF9A-1ACD-48B5-94B2-95DF3BC673B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43098143-CE4D-4F7A-A405-02FB34E1E4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F2CE97A7-3307-40ED-B450-72F2482A0B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CC904F05-4BB1-4B52-B4D1-FE22563273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30679F6E-00AB-42E4-A3B3-C906E13F4B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938BD0DF-501E-42D3-A6AF-5E5BEC7962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5FCE49BE-3860-4209-AC34-E80F63F73A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EC67C08B-B5C7-4DCB-A2C4-D0FCCEF591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2DC91387-4E7C-470A-92DD-3B636C0BA6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C52CF533-FDF0-4200-AA18-7133B0DE2E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53BB3153-3322-4789-9C2E-DA63E469E10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9783C891-ABAD-4EF6-8A7E-2AE41C6CBE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078E263B-40EF-4D9C-9331-3B52AEB615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a:extLst>
            <a:ext uri="{FF2B5EF4-FFF2-40B4-BE49-F238E27FC236}">
              <a16:creationId xmlns:a16="http://schemas.microsoft.com/office/drawing/2014/main" id="{379C5614-3B0B-4336-9695-2AD888A168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a:extLst>
            <a:ext uri="{FF2B5EF4-FFF2-40B4-BE49-F238E27FC236}">
              <a16:creationId xmlns:a16="http://schemas.microsoft.com/office/drawing/2014/main" id="{A60C0024-6C83-491A-AAB6-0FF9138429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a:extLst>
            <a:ext uri="{FF2B5EF4-FFF2-40B4-BE49-F238E27FC236}">
              <a16:creationId xmlns:a16="http://schemas.microsoft.com/office/drawing/2014/main" id="{E6786A6F-7457-4F96-9AB2-04F24ABA254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a:extLst>
            <a:ext uri="{FF2B5EF4-FFF2-40B4-BE49-F238E27FC236}">
              <a16:creationId xmlns:a16="http://schemas.microsoft.com/office/drawing/2014/main" id="{7DBDBFD3-FC86-43CA-BD2E-7313565A8BE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a:extLst>
            <a:ext uri="{FF2B5EF4-FFF2-40B4-BE49-F238E27FC236}">
              <a16:creationId xmlns:a16="http://schemas.microsoft.com/office/drawing/2014/main" id="{B980C44E-4082-4824-AEE1-1499176F814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a:extLst>
            <a:ext uri="{FF2B5EF4-FFF2-40B4-BE49-F238E27FC236}">
              <a16:creationId xmlns:a16="http://schemas.microsoft.com/office/drawing/2014/main" id="{1C37FBF0-6D6D-423C-86DB-C858A2D19C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a:extLst>
            <a:ext uri="{FF2B5EF4-FFF2-40B4-BE49-F238E27FC236}">
              <a16:creationId xmlns:a16="http://schemas.microsoft.com/office/drawing/2014/main" id="{4E52B28E-9DF2-4598-B6B8-90323BE7B07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a:extLst>
            <a:ext uri="{FF2B5EF4-FFF2-40B4-BE49-F238E27FC236}">
              <a16:creationId xmlns:a16="http://schemas.microsoft.com/office/drawing/2014/main" id="{B6B03945-A55A-4DC5-B14A-09A60A8F4CB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a:extLst>
            <a:ext uri="{FF2B5EF4-FFF2-40B4-BE49-F238E27FC236}">
              <a16:creationId xmlns:a16="http://schemas.microsoft.com/office/drawing/2014/main" id="{5439A0F2-5004-43C3-8805-8E2AE5A2DCC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a:extLst>
            <a:ext uri="{FF2B5EF4-FFF2-40B4-BE49-F238E27FC236}">
              <a16:creationId xmlns:a16="http://schemas.microsoft.com/office/drawing/2014/main" id="{92AA636D-06D5-4E96-B20A-3CCA7275CB1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a:extLst>
            <a:ext uri="{FF2B5EF4-FFF2-40B4-BE49-F238E27FC236}">
              <a16:creationId xmlns:a16="http://schemas.microsoft.com/office/drawing/2014/main" id="{35989789-B1FC-46B3-9232-E307748597C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a:extLst>
            <a:ext uri="{FF2B5EF4-FFF2-40B4-BE49-F238E27FC236}">
              <a16:creationId xmlns:a16="http://schemas.microsoft.com/office/drawing/2014/main" id="{8F597231-9312-4A60-A44E-A67D3D7CC4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a:extLst>
            <a:ext uri="{FF2B5EF4-FFF2-40B4-BE49-F238E27FC236}">
              <a16:creationId xmlns:a16="http://schemas.microsoft.com/office/drawing/2014/main" id="{EC991EEF-095A-4844-B272-8015074EB93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a:extLst>
            <a:ext uri="{FF2B5EF4-FFF2-40B4-BE49-F238E27FC236}">
              <a16:creationId xmlns:a16="http://schemas.microsoft.com/office/drawing/2014/main" id="{109CB385-ED37-4DCE-A787-CB1B447A6C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a:extLst>
            <a:ext uri="{FF2B5EF4-FFF2-40B4-BE49-F238E27FC236}">
              <a16:creationId xmlns:a16="http://schemas.microsoft.com/office/drawing/2014/main" id="{B789BE6D-55FF-49A7-9930-4A91FDDC59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a:extLst>
            <a:ext uri="{FF2B5EF4-FFF2-40B4-BE49-F238E27FC236}">
              <a16:creationId xmlns:a16="http://schemas.microsoft.com/office/drawing/2014/main" id="{1C839293-8E73-4D74-8C72-7D3743307A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78" name="直線コネクタ 277">
          <a:extLst>
            <a:ext uri="{FF2B5EF4-FFF2-40B4-BE49-F238E27FC236}">
              <a16:creationId xmlns:a16="http://schemas.microsoft.com/office/drawing/2014/main" id="{5EC9B7C3-BE93-4FC8-9A28-B3C6B9EBA1E6}"/>
            </a:ext>
          </a:extLst>
        </xdr:cNvPr>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79" name="【一般廃棄物処理施設】&#10;有形固定資産減価償却率最小値テキスト">
          <a:extLst>
            <a:ext uri="{FF2B5EF4-FFF2-40B4-BE49-F238E27FC236}">
              <a16:creationId xmlns:a16="http://schemas.microsoft.com/office/drawing/2014/main" id="{65B9C189-F198-457A-8FC7-4217EF96E0CE}"/>
            </a:ext>
          </a:extLst>
        </xdr:cNvPr>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80" name="直線コネクタ 279">
          <a:extLst>
            <a:ext uri="{FF2B5EF4-FFF2-40B4-BE49-F238E27FC236}">
              <a16:creationId xmlns:a16="http://schemas.microsoft.com/office/drawing/2014/main" id="{1EB12D16-3E8C-4897-AC94-794D2C77B4B5}"/>
            </a:ext>
          </a:extLst>
        </xdr:cNvPr>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81" name="【一般廃棄物処理施設】&#10;有形固定資産減価償却率最大値テキスト">
          <a:extLst>
            <a:ext uri="{FF2B5EF4-FFF2-40B4-BE49-F238E27FC236}">
              <a16:creationId xmlns:a16="http://schemas.microsoft.com/office/drawing/2014/main" id="{71DDBBDE-762C-48D6-97B4-2C066C6A2001}"/>
            </a:ext>
          </a:extLst>
        </xdr:cNvPr>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82" name="直線コネクタ 281">
          <a:extLst>
            <a:ext uri="{FF2B5EF4-FFF2-40B4-BE49-F238E27FC236}">
              <a16:creationId xmlns:a16="http://schemas.microsoft.com/office/drawing/2014/main" id="{CD79286C-4600-4024-A8CE-C5CF830CF14A}"/>
            </a:ext>
          </a:extLst>
        </xdr:cNvPr>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83" name="【一般廃棄物処理施設】&#10;有形固定資産減価償却率平均値テキスト">
          <a:extLst>
            <a:ext uri="{FF2B5EF4-FFF2-40B4-BE49-F238E27FC236}">
              <a16:creationId xmlns:a16="http://schemas.microsoft.com/office/drawing/2014/main" id="{C9363991-78AE-4F80-B566-90E7CD271CBA}"/>
            </a:ext>
          </a:extLst>
        </xdr:cNvPr>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84" name="フローチャート: 判断 283">
          <a:extLst>
            <a:ext uri="{FF2B5EF4-FFF2-40B4-BE49-F238E27FC236}">
              <a16:creationId xmlns:a16="http://schemas.microsoft.com/office/drawing/2014/main" id="{C2B28A54-25F0-4FEB-BBFB-FC78EEEA1A2C}"/>
            </a:ext>
          </a:extLst>
        </xdr:cNvPr>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85" name="フローチャート: 判断 284">
          <a:extLst>
            <a:ext uri="{FF2B5EF4-FFF2-40B4-BE49-F238E27FC236}">
              <a16:creationId xmlns:a16="http://schemas.microsoft.com/office/drawing/2014/main" id="{B908D620-5870-43B5-BEDB-A0FD969F3076}"/>
            </a:ext>
          </a:extLst>
        </xdr:cNvPr>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286" name="n_1aveValue【一般廃棄物処理施設】&#10;有形固定資産減価償却率">
          <a:extLst>
            <a:ext uri="{FF2B5EF4-FFF2-40B4-BE49-F238E27FC236}">
              <a16:creationId xmlns:a16="http://schemas.microsoft.com/office/drawing/2014/main" id="{796CCD88-7469-4C6B-82F7-CEE68136AC2D}"/>
            </a:ext>
          </a:extLst>
        </xdr:cNvPr>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287" name="フローチャート: 判断 286">
          <a:extLst>
            <a:ext uri="{FF2B5EF4-FFF2-40B4-BE49-F238E27FC236}">
              <a16:creationId xmlns:a16="http://schemas.microsoft.com/office/drawing/2014/main" id="{3BB7408B-8C61-4166-BD27-A62159C012B4}"/>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288" name="n_2aveValue【一般廃棄物処理施設】&#10;有形固定資産減価償却率">
          <a:extLst>
            <a:ext uri="{FF2B5EF4-FFF2-40B4-BE49-F238E27FC236}">
              <a16:creationId xmlns:a16="http://schemas.microsoft.com/office/drawing/2014/main" id="{E6B0EF57-530C-4FB4-8DB8-1BF68A6C8BBB}"/>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29017178-6EBF-4A50-8BC2-97C4E94EE5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2F1DACD1-FA68-4BEA-BD8D-EF2D419651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3EEA16-005B-463D-91B9-DFC3F580F3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EA6984E2-6C1E-48FD-969B-1619BB3D4E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4E64020E-B1C4-4A02-8C0A-F25332A38C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xdr:rowOff>
    </xdr:from>
    <xdr:to>
      <xdr:col>85</xdr:col>
      <xdr:colOff>177800</xdr:colOff>
      <xdr:row>33</xdr:row>
      <xdr:rowOff>109855</xdr:rowOff>
    </xdr:to>
    <xdr:sp macro="" textlink="">
      <xdr:nvSpPr>
        <xdr:cNvPr id="294" name="楕円 293">
          <a:extLst>
            <a:ext uri="{FF2B5EF4-FFF2-40B4-BE49-F238E27FC236}">
              <a16:creationId xmlns:a16="http://schemas.microsoft.com/office/drawing/2014/main" id="{43FAE5A8-5E33-423F-8190-A4237C984122}"/>
            </a:ext>
          </a:extLst>
        </xdr:cNvPr>
        <xdr:cNvSpPr/>
      </xdr:nvSpPr>
      <xdr:spPr>
        <a:xfrm>
          <a:off x="162687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132732</xdr:rowOff>
    </xdr:from>
    <xdr:ext cx="405111" cy="259045"/>
    <xdr:sp macro="" textlink="">
      <xdr:nvSpPr>
        <xdr:cNvPr id="295" name="【一般廃棄物処理施設】&#10;有形固定資産減価償却率該当値テキスト">
          <a:extLst>
            <a:ext uri="{FF2B5EF4-FFF2-40B4-BE49-F238E27FC236}">
              <a16:creationId xmlns:a16="http://schemas.microsoft.com/office/drawing/2014/main" id="{EE024463-1F3A-4F5A-A48A-17E87C1E9A1A}"/>
            </a:ext>
          </a:extLst>
        </xdr:cNvPr>
        <xdr:cNvSpPr txBox="1"/>
      </xdr:nvSpPr>
      <xdr:spPr>
        <a:xfrm>
          <a:off x="16357600" y="561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xdr:rowOff>
    </xdr:from>
    <xdr:to>
      <xdr:col>81</xdr:col>
      <xdr:colOff>101600</xdr:colOff>
      <xdr:row>33</xdr:row>
      <xdr:rowOff>109855</xdr:rowOff>
    </xdr:to>
    <xdr:sp macro="" textlink="">
      <xdr:nvSpPr>
        <xdr:cNvPr id="296" name="楕円 295">
          <a:extLst>
            <a:ext uri="{FF2B5EF4-FFF2-40B4-BE49-F238E27FC236}">
              <a16:creationId xmlns:a16="http://schemas.microsoft.com/office/drawing/2014/main" id="{4B88E2E3-06A8-44D3-A647-0471A3DAD2BC}"/>
            </a:ext>
          </a:extLst>
        </xdr:cNvPr>
        <xdr:cNvSpPr/>
      </xdr:nvSpPr>
      <xdr:spPr>
        <a:xfrm>
          <a:off x="15430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59055</xdr:rowOff>
    </xdr:from>
    <xdr:to>
      <xdr:col>85</xdr:col>
      <xdr:colOff>127000</xdr:colOff>
      <xdr:row>33</xdr:row>
      <xdr:rowOff>59055</xdr:rowOff>
    </xdr:to>
    <xdr:cxnSp macro="">
      <xdr:nvCxnSpPr>
        <xdr:cNvPr id="297" name="直線コネクタ 296">
          <a:extLst>
            <a:ext uri="{FF2B5EF4-FFF2-40B4-BE49-F238E27FC236}">
              <a16:creationId xmlns:a16="http://schemas.microsoft.com/office/drawing/2014/main" id="{5E0A4255-08FB-4244-9516-7EDE1C215375}"/>
            </a:ext>
          </a:extLst>
        </xdr:cNvPr>
        <xdr:cNvCxnSpPr/>
      </xdr:nvCxnSpPr>
      <xdr:spPr>
        <a:xfrm>
          <a:off x="15481300" y="5716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xdr:rowOff>
    </xdr:from>
    <xdr:to>
      <xdr:col>76</xdr:col>
      <xdr:colOff>165100</xdr:colOff>
      <xdr:row>33</xdr:row>
      <xdr:rowOff>107950</xdr:rowOff>
    </xdr:to>
    <xdr:sp macro="" textlink="">
      <xdr:nvSpPr>
        <xdr:cNvPr id="298" name="楕円 297">
          <a:extLst>
            <a:ext uri="{FF2B5EF4-FFF2-40B4-BE49-F238E27FC236}">
              <a16:creationId xmlns:a16="http://schemas.microsoft.com/office/drawing/2014/main" id="{109115B9-4289-486E-BE4F-50C0DEABD2A5}"/>
            </a:ext>
          </a:extLst>
        </xdr:cNvPr>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59055</xdr:rowOff>
    </xdr:to>
    <xdr:cxnSp macro="">
      <xdr:nvCxnSpPr>
        <xdr:cNvPr id="299" name="直線コネクタ 298">
          <a:extLst>
            <a:ext uri="{FF2B5EF4-FFF2-40B4-BE49-F238E27FC236}">
              <a16:creationId xmlns:a16="http://schemas.microsoft.com/office/drawing/2014/main" id="{F3C168C1-8249-4EA0-AA16-BD4C458FBB07}"/>
            </a:ext>
          </a:extLst>
        </xdr:cNvPr>
        <xdr:cNvCxnSpPr/>
      </xdr:nvCxnSpPr>
      <xdr:spPr>
        <a:xfrm>
          <a:off x="14592300" y="5715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126382</xdr:rowOff>
    </xdr:from>
    <xdr:ext cx="405111" cy="259045"/>
    <xdr:sp macro="" textlink="">
      <xdr:nvSpPr>
        <xdr:cNvPr id="300" name="n_1mainValue【一般廃棄物処理施設】&#10;有形固定資産減価償却率">
          <a:extLst>
            <a:ext uri="{FF2B5EF4-FFF2-40B4-BE49-F238E27FC236}">
              <a16:creationId xmlns:a16="http://schemas.microsoft.com/office/drawing/2014/main" id="{EAFDA1A0-E467-4F2D-B872-58461C611A0A}"/>
            </a:ext>
          </a:extLst>
        </xdr:cNvPr>
        <xdr:cNvSpPr txBox="1"/>
      </xdr:nvSpPr>
      <xdr:spPr>
        <a:xfrm>
          <a:off x="152660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01" name="n_2mainValue【一般廃棄物処理施設】&#10;有形固定資産減価償却率">
          <a:extLst>
            <a:ext uri="{FF2B5EF4-FFF2-40B4-BE49-F238E27FC236}">
              <a16:creationId xmlns:a16="http://schemas.microsoft.com/office/drawing/2014/main" id="{F61804DB-DA53-4D16-882C-CF9E3188188A}"/>
            </a:ext>
          </a:extLst>
        </xdr:cNvPr>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F4A8ADAB-5417-4145-BC97-FD3A14788C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1F414A75-813D-4EC5-ABED-18D4C4A085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EF9494E5-2C85-44A6-8A74-2966E9EFA0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0F7B0C50-5DBF-413F-802A-57EC283AAB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C72B5577-8809-48F6-9A61-C0853BF1F4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DD206DFB-D1EF-4213-8063-8889696A81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1D4DB7A5-D4AE-4769-889C-3AAF19F673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9B2F866A-D17E-4AAF-85DE-4ACE751D52D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a:extLst>
            <a:ext uri="{FF2B5EF4-FFF2-40B4-BE49-F238E27FC236}">
              <a16:creationId xmlns:a16="http://schemas.microsoft.com/office/drawing/2014/main" id="{99AB633C-5121-40F7-941A-57DB55020C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a:extLst>
            <a:ext uri="{FF2B5EF4-FFF2-40B4-BE49-F238E27FC236}">
              <a16:creationId xmlns:a16="http://schemas.microsoft.com/office/drawing/2014/main" id="{66426376-E816-4EE1-9C72-0121AF646A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2" name="直線コネクタ 311">
          <a:extLst>
            <a:ext uri="{FF2B5EF4-FFF2-40B4-BE49-F238E27FC236}">
              <a16:creationId xmlns:a16="http://schemas.microsoft.com/office/drawing/2014/main" id="{31B8141F-A8DB-47BC-9C32-DD8856BCC14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3" name="テキスト ボックス 312">
          <a:extLst>
            <a:ext uri="{FF2B5EF4-FFF2-40B4-BE49-F238E27FC236}">
              <a16:creationId xmlns:a16="http://schemas.microsoft.com/office/drawing/2014/main" id="{28254576-2EE7-43EE-BF30-25B976A998B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4" name="直線コネクタ 313">
          <a:extLst>
            <a:ext uri="{FF2B5EF4-FFF2-40B4-BE49-F238E27FC236}">
              <a16:creationId xmlns:a16="http://schemas.microsoft.com/office/drawing/2014/main" id="{4C6AB05E-66BB-4B1E-99B7-C1045EBEBC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5" name="テキスト ボックス 314">
          <a:extLst>
            <a:ext uri="{FF2B5EF4-FFF2-40B4-BE49-F238E27FC236}">
              <a16:creationId xmlns:a16="http://schemas.microsoft.com/office/drawing/2014/main" id="{8798522D-5EBE-483D-ACF4-6B588BF1BC5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6" name="直線コネクタ 315">
          <a:extLst>
            <a:ext uri="{FF2B5EF4-FFF2-40B4-BE49-F238E27FC236}">
              <a16:creationId xmlns:a16="http://schemas.microsoft.com/office/drawing/2014/main" id="{73B8BFB2-5FCB-45ED-AA7E-63DF0F8778C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7" name="テキスト ボックス 316">
          <a:extLst>
            <a:ext uri="{FF2B5EF4-FFF2-40B4-BE49-F238E27FC236}">
              <a16:creationId xmlns:a16="http://schemas.microsoft.com/office/drawing/2014/main" id="{2BC63E64-783E-444B-8AB3-160301ADF0C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8" name="直線コネクタ 317">
          <a:extLst>
            <a:ext uri="{FF2B5EF4-FFF2-40B4-BE49-F238E27FC236}">
              <a16:creationId xmlns:a16="http://schemas.microsoft.com/office/drawing/2014/main" id="{AC1526B6-A98E-4957-9ADA-62D82924E11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9" name="テキスト ボックス 318">
          <a:extLst>
            <a:ext uri="{FF2B5EF4-FFF2-40B4-BE49-F238E27FC236}">
              <a16:creationId xmlns:a16="http://schemas.microsoft.com/office/drawing/2014/main" id="{5FDB6228-9838-4DDF-8D95-4A566D35E2B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a:extLst>
            <a:ext uri="{FF2B5EF4-FFF2-40B4-BE49-F238E27FC236}">
              <a16:creationId xmlns:a16="http://schemas.microsoft.com/office/drawing/2014/main" id="{6EA6016D-CBC5-47CB-9F9D-E00885946B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1" name="テキスト ボックス 320">
          <a:extLst>
            <a:ext uri="{FF2B5EF4-FFF2-40B4-BE49-F238E27FC236}">
              <a16:creationId xmlns:a16="http://schemas.microsoft.com/office/drawing/2014/main" id="{9BCB14C1-8E88-459A-9DF3-4EB65D7656B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a:extLst>
            <a:ext uri="{FF2B5EF4-FFF2-40B4-BE49-F238E27FC236}">
              <a16:creationId xmlns:a16="http://schemas.microsoft.com/office/drawing/2014/main" id="{80A6496F-69A1-481D-9F33-AAE2258FB7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23" name="直線コネクタ 322">
          <a:extLst>
            <a:ext uri="{FF2B5EF4-FFF2-40B4-BE49-F238E27FC236}">
              <a16:creationId xmlns:a16="http://schemas.microsoft.com/office/drawing/2014/main" id="{CC7DAE88-27BC-4859-B150-A6D1A7C07297}"/>
            </a:ext>
          </a:extLst>
        </xdr:cNvPr>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24" name="【一般廃棄物処理施設】&#10;一人当たり有形固定資産（償却資産）額最小値テキスト">
          <a:extLst>
            <a:ext uri="{FF2B5EF4-FFF2-40B4-BE49-F238E27FC236}">
              <a16:creationId xmlns:a16="http://schemas.microsoft.com/office/drawing/2014/main" id="{9CB08CBA-14F4-452E-8DBA-676843D9357D}"/>
            </a:ext>
          </a:extLst>
        </xdr:cNvPr>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25" name="直線コネクタ 324">
          <a:extLst>
            <a:ext uri="{FF2B5EF4-FFF2-40B4-BE49-F238E27FC236}">
              <a16:creationId xmlns:a16="http://schemas.microsoft.com/office/drawing/2014/main" id="{850C8A6B-8DCA-44CF-84B3-A18536D8793E}"/>
            </a:ext>
          </a:extLst>
        </xdr:cNvPr>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26" name="【一般廃棄物処理施設】&#10;一人当たり有形固定資産（償却資産）額最大値テキスト">
          <a:extLst>
            <a:ext uri="{FF2B5EF4-FFF2-40B4-BE49-F238E27FC236}">
              <a16:creationId xmlns:a16="http://schemas.microsoft.com/office/drawing/2014/main" id="{19A6506A-85DA-48B0-B115-B050D535B3BD}"/>
            </a:ext>
          </a:extLst>
        </xdr:cNvPr>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27" name="直線コネクタ 326">
          <a:extLst>
            <a:ext uri="{FF2B5EF4-FFF2-40B4-BE49-F238E27FC236}">
              <a16:creationId xmlns:a16="http://schemas.microsoft.com/office/drawing/2014/main" id="{EE49982E-4ED0-4BE6-8463-E906A50B86F0}"/>
            </a:ext>
          </a:extLst>
        </xdr:cNvPr>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28" name="【一般廃棄物処理施設】&#10;一人当たり有形固定資産（償却資産）額平均値テキスト">
          <a:extLst>
            <a:ext uri="{FF2B5EF4-FFF2-40B4-BE49-F238E27FC236}">
              <a16:creationId xmlns:a16="http://schemas.microsoft.com/office/drawing/2014/main" id="{FCE4BE24-7E13-4688-A41E-0F49DCB49252}"/>
            </a:ext>
          </a:extLst>
        </xdr:cNvPr>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29" name="フローチャート: 判断 328">
          <a:extLst>
            <a:ext uri="{FF2B5EF4-FFF2-40B4-BE49-F238E27FC236}">
              <a16:creationId xmlns:a16="http://schemas.microsoft.com/office/drawing/2014/main" id="{26131B87-501B-4EF5-AD8F-51DEBCCA7CE2}"/>
            </a:ext>
          </a:extLst>
        </xdr:cNvPr>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30" name="フローチャート: 判断 329">
          <a:extLst>
            <a:ext uri="{FF2B5EF4-FFF2-40B4-BE49-F238E27FC236}">
              <a16:creationId xmlns:a16="http://schemas.microsoft.com/office/drawing/2014/main" id="{FAE63645-7A35-4253-BB9D-71C25327583D}"/>
            </a:ext>
          </a:extLst>
        </xdr:cNvPr>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158843</xdr:rowOff>
    </xdr:from>
    <xdr:ext cx="599010" cy="259045"/>
    <xdr:sp macro="" textlink="">
      <xdr:nvSpPr>
        <xdr:cNvPr id="331" name="n_1aveValue【一般廃棄物処理施設】&#10;一人当たり有形固定資産（償却資産）額">
          <a:extLst>
            <a:ext uri="{FF2B5EF4-FFF2-40B4-BE49-F238E27FC236}">
              <a16:creationId xmlns:a16="http://schemas.microsoft.com/office/drawing/2014/main" id="{069011D8-7954-449C-860E-2FE02531D235}"/>
            </a:ext>
          </a:extLst>
        </xdr:cNvPr>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32" name="フローチャート: 判断 331">
          <a:extLst>
            <a:ext uri="{FF2B5EF4-FFF2-40B4-BE49-F238E27FC236}">
              <a16:creationId xmlns:a16="http://schemas.microsoft.com/office/drawing/2014/main" id="{EB13116C-CDDA-4127-8BAC-F0C17B7257CD}"/>
            </a:ext>
          </a:extLst>
        </xdr:cNvPr>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43884</xdr:rowOff>
    </xdr:from>
    <xdr:ext cx="599010" cy="259045"/>
    <xdr:sp macro="" textlink="">
      <xdr:nvSpPr>
        <xdr:cNvPr id="333" name="n_2aveValue【一般廃棄物処理施設】&#10;一人当たり有形固定資産（償却資産）額">
          <a:extLst>
            <a:ext uri="{FF2B5EF4-FFF2-40B4-BE49-F238E27FC236}">
              <a16:creationId xmlns:a16="http://schemas.microsoft.com/office/drawing/2014/main" id="{ABA63B9A-B299-40A8-9022-9B0D7F406356}"/>
            </a:ext>
          </a:extLst>
        </xdr:cNvPr>
        <xdr:cNvSpPr txBox="1"/>
      </xdr:nvSpPr>
      <xdr:spPr>
        <a:xfrm>
          <a:off x="20134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9BD649F-80D9-4FAB-BF66-19123CE4BC9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F9C04AC-11FC-4A64-9266-C8029EFF08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B89C05F-BCD3-49FD-8189-A163C00867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6BE734BC-B604-43BD-8809-074A35E8008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650208A1-0D1B-4DBD-8ECB-E63B173DB5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27446</xdr:rowOff>
    </xdr:from>
    <xdr:to>
      <xdr:col>116</xdr:col>
      <xdr:colOff>114300</xdr:colOff>
      <xdr:row>34</xdr:row>
      <xdr:rowOff>129046</xdr:rowOff>
    </xdr:to>
    <xdr:sp macro="" textlink="">
      <xdr:nvSpPr>
        <xdr:cNvPr id="339" name="楕円 338">
          <a:extLst>
            <a:ext uri="{FF2B5EF4-FFF2-40B4-BE49-F238E27FC236}">
              <a16:creationId xmlns:a16="http://schemas.microsoft.com/office/drawing/2014/main" id="{5FE54DB2-A53C-4778-B0FE-82153CFDAE27}"/>
            </a:ext>
          </a:extLst>
        </xdr:cNvPr>
        <xdr:cNvSpPr/>
      </xdr:nvSpPr>
      <xdr:spPr>
        <a:xfrm>
          <a:off x="22110700" y="58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151923</xdr:rowOff>
    </xdr:from>
    <xdr:ext cx="599010" cy="259045"/>
    <xdr:sp macro="" textlink="">
      <xdr:nvSpPr>
        <xdr:cNvPr id="340" name="【一般廃棄物処理施設】&#10;一人当たり有形固定資産（償却資産）額該当値テキスト">
          <a:extLst>
            <a:ext uri="{FF2B5EF4-FFF2-40B4-BE49-F238E27FC236}">
              <a16:creationId xmlns:a16="http://schemas.microsoft.com/office/drawing/2014/main" id="{7F2D7386-E401-4BA1-ABF4-97DDB52F9AF5}"/>
            </a:ext>
          </a:extLst>
        </xdr:cNvPr>
        <xdr:cNvSpPr txBox="1"/>
      </xdr:nvSpPr>
      <xdr:spPr>
        <a:xfrm>
          <a:off x="22199600" y="580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32564</xdr:rowOff>
    </xdr:from>
    <xdr:to>
      <xdr:col>112</xdr:col>
      <xdr:colOff>38100</xdr:colOff>
      <xdr:row>34</xdr:row>
      <xdr:rowOff>134164</xdr:rowOff>
    </xdr:to>
    <xdr:sp macro="" textlink="">
      <xdr:nvSpPr>
        <xdr:cNvPr id="341" name="楕円 340">
          <a:extLst>
            <a:ext uri="{FF2B5EF4-FFF2-40B4-BE49-F238E27FC236}">
              <a16:creationId xmlns:a16="http://schemas.microsoft.com/office/drawing/2014/main" id="{C22DCDA9-E195-4ED3-AF51-982E3ECD35CB}"/>
            </a:ext>
          </a:extLst>
        </xdr:cNvPr>
        <xdr:cNvSpPr/>
      </xdr:nvSpPr>
      <xdr:spPr>
        <a:xfrm>
          <a:off x="21272500" y="58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78246</xdr:rowOff>
    </xdr:from>
    <xdr:to>
      <xdr:col>116</xdr:col>
      <xdr:colOff>63500</xdr:colOff>
      <xdr:row>34</xdr:row>
      <xdr:rowOff>83364</xdr:rowOff>
    </xdr:to>
    <xdr:cxnSp macro="">
      <xdr:nvCxnSpPr>
        <xdr:cNvPr id="342" name="直線コネクタ 341">
          <a:extLst>
            <a:ext uri="{FF2B5EF4-FFF2-40B4-BE49-F238E27FC236}">
              <a16:creationId xmlns:a16="http://schemas.microsoft.com/office/drawing/2014/main" id="{DBCF20FD-4103-400A-97EA-F71B59580103}"/>
            </a:ext>
          </a:extLst>
        </xdr:cNvPr>
        <xdr:cNvCxnSpPr/>
      </xdr:nvCxnSpPr>
      <xdr:spPr>
        <a:xfrm flipV="1">
          <a:off x="21323300" y="5907546"/>
          <a:ext cx="8382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41937</xdr:rowOff>
    </xdr:from>
    <xdr:to>
      <xdr:col>107</xdr:col>
      <xdr:colOff>101600</xdr:colOff>
      <xdr:row>34</xdr:row>
      <xdr:rowOff>143537</xdr:rowOff>
    </xdr:to>
    <xdr:sp macro="" textlink="">
      <xdr:nvSpPr>
        <xdr:cNvPr id="343" name="楕円 342">
          <a:extLst>
            <a:ext uri="{FF2B5EF4-FFF2-40B4-BE49-F238E27FC236}">
              <a16:creationId xmlns:a16="http://schemas.microsoft.com/office/drawing/2014/main" id="{731AAF7D-CF6A-46E5-965D-3B600FF0D1BF}"/>
            </a:ext>
          </a:extLst>
        </xdr:cNvPr>
        <xdr:cNvSpPr/>
      </xdr:nvSpPr>
      <xdr:spPr>
        <a:xfrm>
          <a:off x="20383500" y="58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83364</xdr:rowOff>
    </xdr:from>
    <xdr:to>
      <xdr:col>111</xdr:col>
      <xdr:colOff>177800</xdr:colOff>
      <xdr:row>34</xdr:row>
      <xdr:rowOff>92737</xdr:rowOff>
    </xdr:to>
    <xdr:cxnSp macro="">
      <xdr:nvCxnSpPr>
        <xdr:cNvPr id="344" name="直線コネクタ 343">
          <a:extLst>
            <a:ext uri="{FF2B5EF4-FFF2-40B4-BE49-F238E27FC236}">
              <a16:creationId xmlns:a16="http://schemas.microsoft.com/office/drawing/2014/main" id="{D5453EB0-5B81-4BA5-B360-C1094332507E}"/>
            </a:ext>
          </a:extLst>
        </xdr:cNvPr>
        <xdr:cNvCxnSpPr/>
      </xdr:nvCxnSpPr>
      <xdr:spPr>
        <a:xfrm flipV="1">
          <a:off x="20434300" y="59126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150691</xdr:rowOff>
    </xdr:from>
    <xdr:ext cx="599010" cy="259045"/>
    <xdr:sp macro="" textlink="">
      <xdr:nvSpPr>
        <xdr:cNvPr id="345" name="n_1mainValue【一般廃棄物処理施設】&#10;一人当たり有形固定資産（償却資産）額">
          <a:extLst>
            <a:ext uri="{FF2B5EF4-FFF2-40B4-BE49-F238E27FC236}">
              <a16:creationId xmlns:a16="http://schemas.microsoft.com/office/drawing/2014/main" id="{E8AF9449-2F00-411E-B6ED-602644E9858E}"/>
            </a:ext>
          </a:extLst>
        </xdr:cNvPr>
        <xdr:cNvSpPr txBox="1"/>
      </xdr:nvSpPr>
      <xdr:spPr>
        <a:xfrm>
          <a:off x="21011095" y="563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160064</xdr:rowOff>
    </xdr:from>
    <xdr:ext cx="599010" cy="259045"/>
    <xdr:sp macro="" textlink="">
      <xdr:nvSpPr>
        <xdr:cNvPr id="346" name="n_2mainValue【一般廃棄物処理施設】&#10;一人当たり有形固定資産（償却資産）額">
          <a:extLst>
            <a:ext uri="{FF2B5EF4-FFF2-40B4-BE49-F238E27FC236}">
              <a16:creationId xmlns:a16="http://schemas.microsoft.com/office/drawing/2014/main" id="{45F062E1-299E-4304-8FD0-529071F71AB6}"/>
            </a:ext>
          </a:extLst>
        </xdr:cNvPr>
        <xdr:cNvSpPr txBox="1"/>
      </xdr:nvSpPr>
      <xdr:spPr>
        <a:xfrm>
          <a:off x="20134795" y="564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a:extLst>
            <a:ext uri="{FF2B5EF4-FFF2-40B4-BE49-F238E27FC236}">
              <a16:creationId xmlns:a16="http://schemas.microsoft.com/office/drawing/2014/main" id="{796877D2-09F6-4A10-82FE-339F9F4E5E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a:extLst>
            <a:ext uri="{FF2B5EF4-FFF2-40B4-BE49-F238E27FC236}">
              <a16:creationId xmlns:a16="http://schemas.microsoft.com/office/drawing/2014/main" id="{A7219F0A-A84A-4D77-A3C9-31A564250A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a:extLst>
            <a:ext uri="{FF2B5EF4-FFF2-40B4-BE49-F238E27FC236}">
              <a16:creationId xmlns:a16="http://schemas.microsoft.com/office/drawing/2014/main" id="{DDA1C0F4-D758-47BC-90AB-DF8B5F6A93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a:extLst>
            <a:ext uri="{FF2B5EF4-FFF2-40B4-BE49-F238E27FC236}">
              <a16:creationId xmlns:a16="http://schemas.microsoft.com/office/drawing/2014/main" id="{4CD5B0F1-3B47-443E-8477-0F48F7A46F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a:extLst>
            <a:ext uri="{FF2B5EF4-FFF2-40B4-BE49-F238E27FC236}">
              <a16:creationId xmlns:a16="http://schemas.microsoft.com/office/drawing/2014/main" id="{B83DDEB9-959A-456C-B013-127A160D64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a:extLst>
            <a:ext uri="{FF2B5EF4-FFF2-40B4-BE49-F238E27FC236}">
              <a16:creationId xmlns:a16="http://schemas.microsoft.com/office/drawing/2014/main" id="{ECDA7A13-395D-4FD6-9C58-9AAE332CF8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a:extLst>
            <a:ext uri="{FF2B5EF4-FFF2-40B4-BE49-F238E27FC236}">
              <a16:creationId xmlns:a16="http://schemas.microsoft.com/office/drawing/2014/main" id="{CF289213-B173-4F3F-BEC4-45461A9100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a:extLst>
            <a:ext uri="{FF2B5EF4-FFF2-40B4-BE49-F238E27FC236}">
              <a16:creationId xmlns:a16="http://schemas.microsoft.com/office/drawing/2014/main" id="{005EC8C8-E59B-417A-8F85-70674A4F8C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a:extLst>
            <a:ext uri="{FF2B5EF4-FFF2-40B4-BE49-F238E27FC236}">
              <a16:creationId xmlns:a16="http://schemas.microsoft.com/office/drawing/2014/main" id="{B03FC709-131B-49BF-9E00-FFE80E1CA2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a:extLst>
            <a:ext uri="{FF2B5EF4-FFF2-40B4-BE49-F238E27FC236}">
              <a16:creationId xmlns:a16="http://schemas.microsoft.com/office/drawing/2014/main" id="{67E38B79-66E0-433F-B652-4A9C1FA3DB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7" name="テキスト ボックス 356">
          <a:extLst>
            <a:ext uri="{FF2B5EF4-FFF2-40B4-BE49-F238E27FC236}">
              <a16:creationId xmlns:a16="http://schemas.microsoft.com/office/drawing/2014/main" id="{DE2AEDC8-D416-4D95-811A-0863E9964C2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8" name="直線コネクタ 357">
          <a:extLst>
            <a:ext uri="{FF2B5EF4-FFF2-40B4-BE49-F238E27FC236}">
              <a16:creationId xmlns:a16="http://schemas.microsoft.com/office/drawing/2014/main" id="{F776ED9B-E70F-46B8-AB66-2A14F59752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9" name="テキスト ボックス 358">
          <a:extLst>
            <a:ext uri="{FF2B5EF4-FFF2-40B4-BE49-F238E27FC236}">
              <a16:creationId xmlns:a16="http://schemas.microsoft.com/office/drawing/2014/main" id="{9DEA758A-B084-4937-AF60-2BE588A59BF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0" name="直線コネクタ 359">
          <a:extLst>
            <a:ext uri="{FF2B5EF4-FFF2-40B4-BE49-F238E27FC236}">
              <a16:creationId xmlns:a16="http://schemas.microsoft.com/office/drawing/2014/main" id="{A036CA70-748A-494A-B9A6-719240B4F30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1" name="テキスト ボックス 360">
          <a:extLst>
            <a:ext uri="{FF2B5EF4-FFF2-40B4-BE49-F238E27FC236}">
              <a16:creationId xmlns:a16="http://schemas.microsoft.com/office/drawing/2014/main" id="{316AED73-E09B-4C4C-B97A-FF5E9D56CE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2" name="直線コネクタ 361">
          <a:extLst>
            <a:ext uri="{FF2B5EF4-FFF2-40B4-BE49-F238E27FC236}">
              <a16:creationId xmlns:a16="http://schemas.microsoft.com/office/drawing/2014/main" id="{918C404B-C5BC-4A4D-9E78-FF39AB5B396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3" name="テキスト ボックス 362">
          <a:extLst>
            <a:ext uri="{FF2B5EF4-FFF2-40B4-BE49-F238E27FC236}">
              <a16:creationId xmlns:a16="http://schemas.microsoft.com/office/drawing/2014/main" id="{B7ED6D08-D2C0-4F66-BF4C-201A2C6DF32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4" name="直線コネクタ 363">
          <a:extLst>
            <a:ext uri="{FF2B5EF4-FFF2-40B4-BE49-F238E27FC236}">
              <a16:creationId xmlns:a16="http://schemas.microsoft.com/office/drawing/2014/main" id="{C0A55E53-9C02-48F2-9E5B-3022A102D7A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5" name="テキスト ボックス 364">
          <a:extLst>
            <a:ext uri="{FF2B5EF4-FFF2-40B4-BE49-F238E27FC236}">
              <a16:creationId xmlns:a16="http://schemas.microsoft.com/office/drawing/2014/main" id="{179DF92C-3C69-415F-9DB9-E9A3F5EF916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6" name="直線コネクタ 365">
          <a:extLst>
            <a:ext uri="{FF2B5EF4-FFF2-40B4-BE49-F238E27FC236}">
              <a16:creationId xmlns:a16="http://schemas.microsoft.com/office/drawing/2014/main" id="{C83036DE-8021-48D0-A0ED-BB59CE75F19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7" name="テキスト ボックス 366">
          <a:extLst>
            <a:ext uri="{FF2B5EF4-FFF2-40B4-BE49-F238E27FC236}">
              <a16:creationId xmlns:a16="http://schemas.microsoft.com/office/drawing/2014/main" id="{D64C9988-E8A8-4695-93EE-383EFF478F2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a:extLst>
            <a:ext uri="{FF2B5EF4-FFF2-40B4-BE49-F238E27FC236}">
              <a16:creationId xmlns:a16="http://schemas.microsoft.com/office/drawing/2014/main" id="{D883F32F-EC7A-4ECE-8EEF-8DD45C8E5F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a:extLst>
            <a:ext uri="{FF2B5EF4-FFF2-40B4-BE49-F238E27FC236}">
              <a16:creationId xmlns:a16="http://schemas.microsoft.com/office/drawing/2014/main" id="{A2513877-52BC-47E5-84B0-E97F8F1D974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保健センター・保健所】&#10;有形固定資産減価償却率グラフ枠">
          <a:extLst>
            <a:ext uri="{FF2B5EF4-FFF2-40B4-BE49-F238E27FC236}">
              <a16:creationId xmlns:a16="http://schemas.microsoft.com/office/drawing/2014/main" id="{A9BE7EE8-BCCC-43BF-A033-D5DEB3AA9E6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71" name="直線コネクタ 370">
          <a:extLst>
            <a:ext uri="{FF2B5EF4-FFF2-40B4-BE49-F238E27FC236}">
              <a16:creationId xmlns:a16="http://schemas.microsoft.com/office/drawing/2014/main" id="{17BBD979-6C03-41AF-B52B-372D0753C50C}"/>
            </a:ext>
          </a:extLst>
        </xdr:cNvPr>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72" name="【保健センター・保健所】&#10;有形固定資産減価償却率最小値テキスト">
          <a:extLst>
            <a:ext uri="{FF2B5EF4-FFF2-40B4-BE49-F238E27FC236}">
              <a16:creationId xmlns:a16="http://schemas.microsoft.com/office/drawing/2014/main" id="{92C2B7EC-D97C-4D01-860B-96EF9A23647F}"/>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73" name="直線コネクタ 372">
          <a:extLst>
            <a:ext uri="{FF2B5EF4-FFF2-40B4-BE49-F238E27FC236}">
              <a16:creationId xmlns:a16="http://schemas.microsoft.com/office/drawing/2014/main" id="{78CD85AB-1AEA-4BC0-B386-BE43E2F665E4}"/>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74" name="【保健センター・保健所】&#10;有形固定資産減価償却率最大値テキスト">
          <a:extLst>
            <a:ext uri="{FF2B5EF4-FFF2-40B4-BE49-F238E27FC236}">
              <a16:creationId xmlns:a16="http://schemas.microsoft.com/office/drawing/2014/main" id="{2F724CE8-3FEF-454E-93C0-1C5AC038CB37}"/>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75" name="直線コネクタ 374">
          <a:extLst>
            <a:ext uri="{FF2B5EF4-FFF2-40B4-BE49-F238E27FC236}">
              <a16:creationId xmlns:a16="http://schemas.microsoft.com/office/drawing/2014/main" id="{F8F37FC2-D3AA-44D4-9578-7741382FBDD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376" name="【保健センター・保健所】&#10;有形固定資産減価償却率平均値テキスト">
          <a:extLst>
            <a:ext uri="{FF2B5EF4-FFF2-40B4-BE49-F238E27FC236}">
              <a16:creationId xmlns:a16="http://schemas.microsoft.com/office/drawing/2014/main" id="{54A84C74-87F6-402F-8F30-00BB40E6F8DD}"/>
            </a:ext>
          </a:extLst>
        </xdr:cNvPr>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77" name="フローチャート: 判断 376">
          <a:extLst>
            <a:ext uri="{FF2B5EF4-FFF2-40B4-BE49-F238E27FC236}">
              <a16:creationId xmlns:a16="http://schemas.microsoft.com/office/drawing/2014/main" id="{4FF3C56D-EBFB-414C-993E-7CCAE5FF83D1}"/>
            </a:ext>
          </a:extLst>
        </xdr:cNvPr>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78" name="フローチャート: 判断 377">
          <a:extLst>
            <a:ext uri="{FF2B5EF4-FFF2-40B4-BE49-F238E27FC236}">
              <a16:creationId xmlns:a16="http://schemas.microsoft.com/office/drawing/2014/main" id="{1988D487-9681-40B7-96CB-30ADED5E0918}"/>
            </a:ext>
          </a:extLst>
        </xdr:cNvPr>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379" name="n_1aveValue【保健センター・保健所】&#10;有形固定資産減価償却率">
          <a:extLst>
            <a:ext uri="{FF2B5EF4-FFF2-40B4-BE49-F238E27FC236}">
              <a16:creationId xmlns:a16="http://schemas.microsoft.com/office/drawing/2014/main" id="{538501C8-CDEF-4F9E-B633-B2F98D801054}"/>
            </a:ext>
          </a:extLst>
        </xdr:cNvPr>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80" name="フローチャート: 判断 379">
          <a:extLst>
            <a:ext uri="{FF2B5EF4-FFF2-40B4-BE49-F238E27FC236}">
              <a16:creationId xmlns:a16="http://schemas.microsoft.com/office/drawing/2014/main" id="{3D8CB21C-29F6-40CB-8998-259F138CBA99}"/>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81" name="n_2aveValue【保健センター・保健所】&#10;有形固定資産減価償却率">
          <a:extLst>
            <a:ext uri="{FF2B5EF4-FFF2-40B4-BE49-F238E27FC236}">
              <a16:creationId xmlns:a16="http://schemas.microsoft.com/office/drawing/2014/main" id="{602543B5-4C9B-4532-A0FC-9B3DCF15C90C}"/>
            </a:ext>
          </a:extLst>
        </xdr:cNvPr>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8394B86E-D78B-47FE-BF6F-74BB02AE00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A54F0FC8-CB19-40A4-AB20-D2B7E5125A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643A6FC9-3164-42A3-B0B0-A08F2F4818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A25D6FDE-9DD5-46FA-91D4-A69F3662D8C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E396DB1-D398-4097-9442-DE1CCE396DC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387" name="楕円 386">
          <a:extLst>
            <a:ext uri="{FF2B5EF4-FFF2-40B4-BE49-F238E27FC236}">
              <a16:creationId xmlns:a16="http://schemas.microsoft.com/office/drawing/2014/main" id="{A852BEAB-D893-4AD0-9117-85B9B0641CC9}"/>
            </a:ext>
          </a:extLst>
        </xdr:cNvPr>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116857</xdr:rowOff>
    </xdr:from>
    <xdr:ext cx="405111" cy="259045"/>
    <xdr:sp macro="" textlink="">
      <xdr:nvSpPr>
        <xdr:cNvPr id="388" name="【保健センター・保健所】&#10;有形固定資産減価償却率該当値テキスト">
          <a:extLst>
            <a:ext uri="{FF2B5EF4-FFF2-40B4-BE49-F238E27FC236}">
              <a16:creationId xmlns:a16="http://schemas.microsoft.com/office/drawing/2014/main" id="{299F141A-3855-4AE2-A828-439DB322F228}"/>
            </a:ext>
          </a:extLst>
        </xdr:cNvPr>
        <xdr:cNvSpPr txBox="1"/>
      </xdr:nvSpPr>
      <xdr:spPr>
        <a:xfrm>
          <a:off x="16357600"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389" name="楕円 388">
          <a:extLst>
            <a:ext uri="{FF2B5EF4-FFF2-40B4-BE49-F238E27FC236}">
              <a16:creationId xmlns:a16="http://schemas.microsoft.com/office/drawing/2014/main" id="{697CDFB3-B0AD-47C7-9FA6-B0FF8B476D2D}"/>
            </a:ext>
          </a:extLst>
        </xdr:cNvPr>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3810</xdr:rowOff>
    </xdr:to>
    <xdr:cxnSp macro="">
      <xdr:nvCxnSpPr>
        <xdr:cNvPr id="390" name="直線コネクタ 389">
          <a:extLst>
            <a:ext uri="{FF2B5EF4-FFF2-40B4-BE49-F238E27FC236}">
              <a16:creationId xmlns:a16="http://schemas.microsoft.com/office/drawing/2014/main" id="{1AA99623-C476-44C3-AEF2-E14ACB6AAC17}"/>
            </a:ext>
          </a:extLst>
        </xdr:cNvPr>
        <xdr:cNvCxnSpPr/>
      </xdr:nvCxnSpPr>
      <xdr:spPr>
        <a:xfrm flipV="1">
          <a:off x="15481300" y="10431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391" name="楕円 390">
          <a:extLst>
            <a:ext uri="{FF2B5EF4-FFF2-40B4-BE49-F238E27FC236}">
              <a16:creationId xmlns:a16="http://schemas.microsoft.com/office/drawing/2014/main" id="{5AC32485-2777-4CFF-8ED0-B8C5DC5735CF}"/>
            </a:ext>
          </a:extLst>
        </xdr:cNvPr>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xdr:rowOff>
    </xdr:from>
    <xdr:to>
      <xdr:col>81</xdr:col>
      <xdr:colOff>50800</xdr:colOff>
      <xdr:row>61</xdr:row>
      <xdr:rowOff>26670</xdr:rowOff>
    </xdr:to>
    <xdr:cxnSp macro="">
      <xdr:nvCxnSpPr>
        <xdr:cNvPr id="392" name="直線コネクタ 391">
          <a:extLst>
            <a:ext uri="{FF2B5EF4-FFF2-40B4-BE49-F238E27FC236}">
              <a16:creationId xmlns:a16="http://schemas.microsoft.com/office/drawing/2014/main" id="{C7D08742-F6FD-49BA-BFC7-3ECC965134B2}"/>
            </a:ext>
          </a:extLst>
        </xdr:cNvPr>
        <xdr:cNvCxnSpPr/>
      </xdr:nvCxnSpPr>
      <xdr:spPr>
        <a:xfrm flipV="1">
          <a:off x="14592300" y="10462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71137</xdr:rowOff>
    </xdr:from>
    <xdr:ext cx="405111" cy="259045"/>
    <xdr:sp macro="" textlink="">
      <xdr:nvSpPr>
        <xdr:cNvPr id="393" name="n_1mainValue【保健センター・保健所】&#10;有形固定資産減価償却率">
          <a:extLst>
            <a:ext uri="{FF2B5EF4-FFF2-40B4-BE49-F238E27FC236}">
              <a16:creationId xmlns:a16="http://schemas.microsoft.com/office/drawing/2014/main" id="{BA0B4FAD-56C9-45DD-AB44-EF52183FCC30}"/>
            </a:ext>
          </a:extLst>
        </xdr:cNvPr>
        <xdr:cNvSpPr txBox="1"/>
      </xdr:nvSpPr>
      <xdr:spPr>
        <a:xfrm>
          <a:off x="152660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93997</xdr:rowOff>
    </xdr:from>
    <xdr:ext cx="405111" cy="259045"/>
    <xdr:sp macro="" textlink="">
      <xdr:nvSpPr>
        <xdr:cNvPr id="394" name="n_2mainValue【保健センター・保健所】&#10;有形固定資産減価償却率">
          <a:extLst>
            <a:ext uri="{FF2B5EF4-FFF2-40B4-BE49-F238E27FC236}">
              <a16:creationId xmlns:a16="http://schemas.microsoft.com/office/drawing/2014/main" id="{951C3140-0C00-4AFF-91FA-3183CB418B58}"/>
            </a:ext>
          </a:extLst>
        </xdr:cNvPr>
        <xdr:cNvSpPr txBox="1"/>
      </xdr:nvSpPr>
      <xdr:spPr>
        <a:xfrm>
          <a:off x="14389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a:extLst>
            <a:ext uri="{FF2B5EF4-FFF2-40B4-BE49-F238E27FC236}">
              <a16:creationId xmlns:a16="http://schemas.microsoft.com/office/drawing/2014/main" id="{DA1068A4-2E56-4B1B-9938-901D9770E5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a:extLst>
            <a:ext uri="{FF2B5EF4-FFF2-40B4-BE49-F238E27FC236}">
              <a16:creationId xmlns:a16="http://schemas.microsoft.com/office/drawing/2014/main" id="{1C71F84F-009C-4244-AD70-DC954563AC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a:extLst>
            <a:ext uri="{FF2B5EF4-FFF2-40B4-BE49-F238E27FC236}">
              <a16:creationId xmlns:a16="http://schemas.microsoft.com/office/drawing/2014/main" id="{565BB36F-FF3E-4B6B-8147-041AAA99DB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a:extLst>
            <a:ext uri="{FF2B5EF4-FFF2-40B4-BE49-F238E27FC236}">
              <a16:creationId xmlns:a16="http://schemas.microsoft.com/office/drawing/2014/main" id="{FA3795F7-117B-412E-B8C1-639443BBA3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a:extLst>
            <a:ext uri="{FF2B5EF4-FFF2-40B4-BE49-F238E27FC236}">
              <a16:creationId xmlns:a16="http://schemas.microsoft.com/office/drawing/2014/main" id="{F3F71671-B54C-48DE-BBDE-455DF206CE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a:extLst>
            <a:ext uri="{FF2B5EF4-FFF2-40B4-BE49-F238E27FC236}">
              <a16:creationId xmlns:a16="http://schemas.microsoft.com/office/drawing/2014/main" id="{BC660405-B9BB-4C26-9C76-F0D6A945F6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a:extLst>
            <a:ext uri="{FF2B5EF4-FFF2-40B4-BE49-F238E27FC236}">
              <a16:creationId xmlns:a16="http://schemas.microsoft.com/office/drawing/2014/main" id="{E5ED956F-781B-4FC0-BDF0-02E66976EE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a:extLst>
            <a:ext uri="{FF2B5EF4-FFF2-40B4-BE49-F238E27FC236}">
              <a16:creationId xmlns:a16="http://schemas.microsoft.com/office/drawing/2014/main" id="{5DF48B73-D9DA-4AA2-9A7C-9301344B07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a:extLst>
            <a:ext uri="{FF2B5EF4-FFF2-40B4-BE49-F238E27FC236}">
              <a16:creationId xmlns:a16="http://schemas.microsoft.com/office/drawing/2014/main" id="{C1787296-510C-4593-A9AF-F1A70779B22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a:extLst>
            <a:ext uri="{FF2B5EF4-FFF2-40B4-BE49-F238E27FC236}">
              <a16:creationId xmlns:a16="http://schemas.microsoft.com/office/drawing/2014/main" id="{FC66F54B-02E4-4F6F-B9B6-F30F3C54BE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5" name="直線コネクタ 404">
          <a:extLst>
            <a:ext uri="{FF2B5EF4-FFF2-40B4-BE49-F238E27FC236}">
              <a16:creationId xmlns:a16="http://schemas.microsoft.com/office/drawing/2014/main" id="{D8FF17B0-96D4-47F3-BD90-2AAE8ACACA5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6" name="テキスト ボックス 405">
          <a:extLst>
            <a:ext uri="{FF2B5EF4-FFF2-40B4-BE49-F238E27FC236}">
              <a16:creationId xmlns:a16="http://schemas.microsoft.com/office/drawing/2014/main" id="{AB304071-062F-4FCC-80B4-617D1E0E1D2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7" name="直線コネクタ 406">
          <a:extLst>
            <a:ext uri="{FF2B5EF4-FFF2-40B4-BE49-F238E27FC236}">
              <a16:creationId xmlns:a16="http://schemas.microsoft.com/office/drawing/2014/main" id="{3149CD04-2020-484C-80AC-701D13E876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8" name="テキスト ボックス 407">
          <a:extLst>
            <a:ext uri="{FF2B5EF4-FFF2-40B4-BE49-F238E27FC236}">
              <a16:creationId xmlns:a16="http://schemas.microsoft.com/office/drawing/2014/main" id="{3BF5F2B2-4A20-4873-ADE3-874C5DA91CF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9" name="直線コネクタ 408">
          <a:extLst>
            <a:ext uri="{FF2B5EF4-FFF2-40B4-BE49-F238E27FC236}">
              <a16:creationId xmlns:a16="http://schemas.microsoft.com/office/drawing/2014/main" id="{BC46495C-3B6F-4F6A-B5E0-457A46E6374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0" name="テキスト ボックス 409">
          <a:extLst>
            <a:ext uri="{FF2B5EF4-FFF2-40B4-BE49-F238E27FC236}">
              <a16:creationId xmlns:a16="http://schemas.microsoft.com/office/drawing/2014/main" id="{7D6241F6-62FE-4CF1-A389-4CE8F295C3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1" name="直線コネクタ 410">
          <a:extLst>
            <a:ext uri="{FF2B5EF4-FFF2-40B4-BE49-F238E27FC236}">
              <a16:creationId xmlns:a16="http://schemas.microsoft.com/office/drawing/2014/main" id="{AD1B7EDC-6CA1-4E0B-A821-6ED1DCE9E36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2" name="テキスト ボックス 411">
          <a:extLst>
            <a:ext uri="{FF2B5EF4-FFF2-40B4-BE49-F238E27FC236}">
              <a16:creationId xmlns:a16="http://schemas.microsoft.com/office/drawing/2014/main" id="{16C9C87F-94E9-4679-92EE-F587BF481E5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3" name="直線コネクタ 412">
          <a:extLst>
            <a:ext uri="{FF2B5EF4-FFF2-40B4-BE49-F238E27FC236}">
              <a16:creationId xmlns:a16="http://schemas.microsoft.com/office/drawing/2014/main" id="{41755DAD-70FD-4D11-83CC-2FDDC279500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4" name="テキスト ボックス 413">
          <a:extLst>
            <a:ext uri="{FF2B5EF4-FFF2-40B4-BE49-F238E27FC236}">
              <a16:creationId xmlns:a16="http://schemas.microsoft.com/office/drawing/2014/main" id="{60944A9D-A225-4DF4-BD4A-41B2D2F32D8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a:extLst>
            <a:ext uri="{FF2B5EF4-FFF2-40B4-BE49-F238E27FC236}">
              <a16:creationId xmlns:a16="http://schemas.microsoft.com/office/drawing/2014/main" id="{1C8B20AA-5F08-4A22-AE25-5FB7A4FEDD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a:extLst>
            <a:ext uri="{FF2B5EF4-FFF2-40B4-BE49-F238E27FC236}">
              <a16:creationId xmlns:a16="http://schemas.microsoft.com/office/drawing/2014/main" id="{4C925489-89B4-4167-A050-0D7C7AC3B9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保健センター・保健所】&#10;一人当たり面積グラフ枠">
          <a:extLst>
            <a:ext uri="{FF2B5EF4-FFF2-40B4-BE49-F238E27FC236}">
              <a16:creationId xmlns:a16="http://schemas.microsoft.com/office/drawing/2014/main" id="{1B508B19-B5A8-46AF-AC4B-AD30DF4489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18" name="直線コネクタ 417">
          <a:extLst>
            <a:ext uri="{FF2B5EF4-FFF2-40B4-BE49-F238E27FC236}">
              <a16:creationId xmlns:a16="http://schemas.microsoft.com/office/drawing/2014/main" id="{F1328B49-C6CF-4937-8724-802D3CF9694A}"/>
            </a:ext>
          </a:extLst>
        </xdr:cNvPr>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19" name="【保健センター・保健所】&#10;一人当たり面積最小値テキスト">
          <a:extLst>
            <a:ext uri="{FF2B5EF4-FFF2-40B4-BE49-F238E27FC236}">
              <a16:creationId xmlns:a16="http://schemas.microsoft.com/office/drawing/2014/main" id="{78470D70-36B4-4B33-BCE0-BB20CC444B45}"/>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20" name="直線コネクタ 419">
          <a:extLst>
            <a:ext uri="{FF2B5EF4-FFF2-40B4-BE49-F238E27FC236}">
              <a16:creationId xmlns:a16="http://schemas.microsoft.com/office/drawing/2014/main" id="{0CDD108D-A179-416B-A5BA-E6D968D8D831}"/>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21" name="【保健センター・保健所】&#10;一人当たり面積最大値テキスト">
          <a:extLst>
            <a:ext uri="{FF2B5EF4-FFF2-40B4-BE49-F238E27FC236}">
              <a16:creationId xmlns:a16="http://schemas.microsoft.com/office/drawing/2014/main" id="{D57004B4-2E9C-4C81-94D3-FD0E71A6D10A}"/>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22" name="直線コネクタ 421">
          <a:extLst>
            <a:ext uri="{FF2B5EF4-FFF2-40B4-BE49-F238E27FC236}">
              <a16:creationId xmlns:a16="http://schemas.microsoft.com/office/drawing/2014/main" id="{E262B854-DE25-4A64-9314-110F6BCA6319}"/>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23" name="【保健センター・保健所】&#10;一人当たり面積平均値テキスト">
          <a:extLst>
            <a:ext uri="{FF2B5EF4-FFF2-40B4-BE49-F238E27FC236}">
              <a16:creationId xmlns:a16="http://schemas.microsoft.com/office/drawing/2014/main" id="{75321DD4-B659-4CE1-ADA9-14666EF0CB6F}"/>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24" name="フローチャート: 判断 423">
          <a:extLst>
            <a:ext uri="{FF2B5EF4-FFF2-40B4-BE49-F238E27FC236}">
              <a16:creationId xmlns:a16="http://schemas.microsoft.com/office/drawing/2014/main" id="{C169EB03-3F53-46B5-8979-81FD9AA64005}"/>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25" name="フローチャート: 判断 424">
          <a:extLst>
            <a:ext uri="{FF2B5EF4-FFF2-40B4-BE49-F238E27FC236}">
              <a16:creationId xmlns:a16="http://schemas.microsoft.com/office/drawing/2014/main" id="{E603BF1C-2E0B-48A8-8E92-90060F9B2E04}"/>
            </a:ext>
          </a:extLst>
        </xdr:cNvPr>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140987</xdr:rowOff>
    </xdr:from>
    <xdr:ext cx="469744" cy="259045"/>
    <xdr:sp macro="" textlink="">
      <xdr:nvSpPr>
        <xdr:cNvPr id="426" name="n_1aveValue【保健センター・保健所】&#10;一人当たり面積">
          <a:extLst>
            <a:ext uri="{FF2B5EF4-FFF2-40B4-BE49-F238E27FC236}">
              <a16:creationId xmlns:a16="http://schemas.microsoft.com/office/drawing/2014/main" id="{99FADFB2-EFBB-4F7B-B2D1-3F3407750C9A}"/>
            </a:ext>
          </a:extLst>
        </xdr:cNvPr>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27" name="フローチャート: 判断 426">
          <a:extLst>
            <a:ext uri="{FF2B5EF4-FFF2-40B4-BE49-F238E27FC236}">
              <a16:creationId xmlns:a16="http://schemas.microsoft.com/office/drawing/2014/main" id="{A2C95E15-632F-4F5E-9FE5-3FBC803469A7}"/>
            </a:ext>
          </a:extLst>
        </xdr:cNvPr>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428" name="n_2aveValue【保健センター・保健所】&#10;一人当たり面積">
          <a:extLst>
            <a:ext uri="{FF2B5EF4-FFF2-40B4-BE49-F238E27FC236}">
              <a16:creationId xmlns:a16="http://schemas.microsoft.com/office/drawing/2014/main" id="{21A68078-276B-457D-AEBB-5F0150A0A5ED}"/>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5E7B83A-73FB-4209-A79F-5DBD630A39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5C4E04C2-820A-4224-957C-AFA2933740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C39136BA-DCD6-43D8-BD7C-2AB8E1928C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7A4DFAA2-7C3B-4731-A14F-E55CC171D8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CC270C8F-E711-4E44-8A26-201333D3A9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48260</xdr:rowOff>
    </xdr:from>
    <xdr:to>
      <xdr:col>116</xdr:col>
      <xdr:colOff>114300</xdr:colOff>
      <xdr:row>56</xdr:row>
      <xdr:rowOff>149860</xdr:rowOff>
    </xdr:to>
    <xdr:sp macro="" textlink="">
      <xdr:nvSpPr>
        <xdr:cNvPr id="434" name="楕円 433">
          <a:extLst>
            <a:ext uri="{FF2B5EF4-FFF2-40B4-BE49-F238E27FC236}">
              <a16:creationId xmlns:a16="http://schemas.microsoft.com/office/drawing/2014/main" id="{100963FB-7AE4-4DE0-832B-B6F84D8C9206}"/>
            </a:ext>
          </a:extLst>
        </xdr:cNvPr>
        <xdr:cNvSpPr/>
      </xdr:nvSpPr>
      <xdr:spPr>
        <a:xfrm>
          <a:off x="22110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1287</xdr:rowOff>
    </xdr:from>
    <xdr:ext cx="469744" cy="259045"/>
    <xdr:sp macro="" textlink="">
      <xdr:nvSpPr>
        <xdr:cNvPr id="435" name="【保健センター・保健所】&#10;一人当たり面積該当値テキスト">
          <a:extLst>
            <a:ext uri="{FF2B5EF4-FFF2-40B4-BE49-F238E27FC236}">
              <a16:creationId xmlns:a16="http://schemas.microsoft.com/office/drawing/2014/main" id="{69EB13A8-2EDD-4A8D-A6E5-DE649F4E36C4}"/>
            </a:ext>
          </a:extLst>
        </xdr:cNvPr>
        <xdr:cNvSpPr txBox="1"/>
      </xdr:nvSpPr>
      <xdr:spPr>
        <a:xfrm>
          <a:off x="22199600"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52070</xdr:rowOff>
    </xdr:from>
    <xdr:to>
      <xdr:col>112</xdr:col>
      <xdr:colOff>38100</xdr:colOff>
      <xdr:row>56</xdr:row>
      <xdr:rowOff>153670</xdr:rowOff>
    </xdr:to>
    <xdr:sp macro="" textlink="">
      <xdr:nvSpPr>
        <xdr:cNvPr id="436" name="楕円 435">
          <a:extLst>
            <a:ext uri="{FF2B5EF4-FFF2-40B4-BE49-F238E27FC236}">
              <a16:creationId xmlns:a16="http://schemas.microsoft.com/office/drawing/2014/main" id="{1E9B0A9A-E59E-476D-BA85-CCD72F97E6CE}"/>
            </a:ext>
          </a:extLst>
        </xdr:cNvPr>
        <xdr:cNvSpPr/>
      </xdr:nvSpPr>
      <xdr:spPr>
        <a:xfrm>
          <a:off x="2127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99060</xdr:rowOff>
    </xdr:from>
    <xdr:to>
      <xdr:col>116</xdr:col>
      <xdr:colOff>63500</xdr:colOff>
      <xdr:row>56</xdr:row>
      <xdr:rowOff>102870</xdr:rowOff>
    </xdr:to>
    <xdr:cxnSp macro="">
      <xdr:nvCxnSpPr>
        <xdr:cNvPr id="437" name="直線コネクタ 436">
          <a:extLst>
            <a:ext uri="{FF2B5EF4-FFF2-40B4-BE49-F238E27FC236}">
              <a16:creationId xmlns:a16="http://schemas.microsoft.com/office/drawing/2014/main" id="{441EE1F5-430B-41DD-A4B9-6DEE2F74CAAB}"/>
            </a:ext>
          </a:extLst>
        </xdr:cNvPr>
        <xdr:cNvCxnSpPr/>
      </xdr:nvCxnSpPr>
      <xdr:spPr>
        <a:xfrm flipV="1">
          <a:off x="21323300" y="9700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63500</xdr:rowOff>
    </xdr:from>
    <xdr:to>
      <xdr:col>107</xdr:col>
      <xdr:colOff>101600</xdr:colOff>
      <xdr:row>56</xdr:row>
      <xdr:rowOff>165100</xdr:rowOff>
    </xdr:to>
    <xdr:sp macro="" textlink="">
      <xdr:nvSpPr>
        <xdr:cNvPr id="438" name="楕円 437">
          <a:extLst>
            <a:ext uri="{FF2B5EF4-FFF2-40B4-BE49-F238E27FC236}">
              <a16:creationId xmlns:a16="http://schemas.microsoft.com/office/drawing/2014/main" id="{39F8E096-F640-46B3-900D-73775E0940AF}"/>
            </a:ext>
          </a:extLst>
        </xdr:cNvPr>
        <xdr:cNvSpPr/>
      </xdr:nvSpPr>
      <xdr:spPr>
        <a:xfrm>
          <a:off x="2038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102870</xdr:rowOff>
    </xdr:from>
    <xdr:to>
      <xdr:col>111</xdr:col>
      <xdr:colOff>177800</xdr:colOff>
      <xdr:row>56</xdr:row>
      <xdr:rowOff>114300</xdr:rowOff>
    </xdr:to>
    <xdr:cxnSp macro="">
      <xdr:nvCxnSpPr>
        <xdr:cNvPr id="439" name="直線コネクタ 438">
          <a:extLst>
            <a:ext uri="{FF2B5EF4-FFF2-40B4-BE49-F238E27FC236}">
              <a16:creationId xmlns:a16="http://schemas.microsoft.com/office/drawing/2014/main" id="{00F92AC7-07F9-4A09-98D9-E374D6204B19}"/>
            </a:ext>
          </a:extLst>
        </xdr:cNvPr>
        <xdr:cNvCxnSpPr/>
      </xdr:nvCxnSpPr>
      <xdr:spPr>
        <a:xfrm flipV="1">
          <a:off x="20434300" y="9704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170197</xdr:rowOff>
    </xdr:from>
    <xdr:ext cx="469744" cy="259045"/>
    <xdr:sp macro="" textlink="">
      <xdr:nvSpPr>
        <xdr:cNvPr id="440" name="n_1mainValue【保健センター・保健所】&#10;一人当たり面積">
          <a:extLst>
            <a:ext uri="{FF2B5EF4-FFF2-40B4-BE49-F238E27FC236}">
              <a16:creationId xmlns:a16="http://schemas.microsoft.com/office/drawing/2014/main" id="{DBBD3359-C7FE-468A-A8A7-23BC9E8E5CE8}"/>
            </a:ext>
          </a:extLst>
        </xdr:cNvPr>
        <xdr:cNvSpPr txBox="1"/>
      </xdr:nvSpPr>
      <xdr:spPr>
        <a:xfrm>
          <a:off x="210757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10177</xdr:rowOff>
    </xdr:from>
    <xdr:ext cx="469744" cy="259045"/>
    <xdr:sp macro="" textlink="">
      <xdr:nvSpPr>
        <xdr:cNvPr id="441" name="n_2mainValue【保健センター・保健所】&#10;一人当たり面積">
          <a:extLst>
            <a:ext uri="{FF2B5EF4-FFF2-40B4-BE49-F238E27FC236}">
              <a16:creationId xmlns:a16="http://schemas.microsoft.com/office/drawing/2014/main" id="{25D95119-21D7-4BF5-8629-A2C2A4239A03}"/>
            </a:ext>
          </a:extLst>
        </xdr:cNvPr>
        <xdr:cNvSpPr txBox="1"/>
      </xdr:nvSpPr>
      <xdr:spPr>
        <a:xfrm>
          <a:off x="20199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a:extLst>
            <a:ext uri="{FF2B5EF4-FFF2-40B4-BE49-F238E27FC236}">
              <a16:creationId xmlns:a16="http://schemas.microsoft.com/office/drawing/2014/main" id="{A50C80FD-5E4C-418A-9A2D-2D9EC7CFD5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a:extLst>
            <a:ext uri="{FF2B5EF4-FFF2-40B4-BE49-F238E27FC236}">
              <a16:creationId xmlns:a16="http://schemas.microsoft.com/office/drawing/2014/main" id="{812E0900-D938-4A54-A35C-8C77BB83FDD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a:extLst>
            <a:ext uri="{FF2B5EF4-FFF2-40B4-BE49-F238E27FC236}">
              <a16:creationId xmlns:a16="http://schemas.microsoft.com/office/drawing/2014/main" id="{FC558B49-66CF-4D80-BC95-7AC0E8B97F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a:extLst>
            <a:ext uri="{FF2B5EF4-FFF2-40B4-BE49-F238E27FC236}">
              <a16:creationId xmlns:a16="http://schemas.microsoft.com/office/drawing/2014/main" id="{E54B5F08-9FFF-4BB3-9F58-2DEAD1BD22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a:extLst>
            <a:ext uri="{FF2B5EF4-FFF2-40B4-BE49-F238E27FC236}">
              <a16:creationId xmlns:a16="http://schemas.microsoft.com/office/drawing/2014/main" id="{596DA9E3-3FCD-4112-A274-BC8247CEC6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a:extLst>
            <a:ext uri="{FF2B5EF4-FFF2-40B4-BE49-F238E27FC236}">
              <a16:creationId xmlns:a16="http://schemas.microsoft.com/office/drawing/2014/main" id="{E71707E3-5F3C-4AB5-BC1E-A5201A8BC3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a:extLst>
            <a:ext uri="{FF2B5EF4-FFF2-40B4-BE49-F238E27FC236}">
              <a16:creationId xmlns:a16="http://schemas.microsoft.com/office/drawing/2014/main" id="{597F628E-071D-40CF-8FB3-6FEEC29ECD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a:extLst>
            <a:ext uri="{FF2B5EF4-FFF2-40B4-BE49-F238E27FC236}">
              <a16:creationId xmlns:a16="http://schemas.microsoft.com/office/drawing/2014/main" id="{AE93D0D1-1651-4636-AA93-2CD156527A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a:extLst>
            <a:ext uri="{FF2B5EF4-FFF2-40B4-BE49-F238E27FC236}">
              <a16:creationId xmlns:a16="http://schemas.microsoft.com/office/drawing/2014/main" id="{6499807A-00D3-4189-BCD5-524B305A77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a:extLst>
            <a:ext uri="{FF2B5EF4-FFF2-40B4-BE49-F238E27FC236}">
              <a16:creationId xmlns:a16="http://schemas.microsoft.com/office/drawing/2014/main" id="{23C8EA4C-2C06-4413-8C80-28ED2D18AB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a:extLst>
            <a:ext uri="{FF2B5EF4-FFF2-40B4-BE49-F238E27FC236}">
              <a16:creationId xmlns:a16="http://schemas.microsoft.com/office/drawing/2014/main" id="{FA100052-27CF-47A2-A082-EFB3F89B81F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a:extLst>
            <a:ext uri="{FF2B5EF4-FFF2-40B4-BE49-F238E27FC236}">
              <a16:creationId xmlns:a16="http://schemas.microsoft.com/office/drawing/2014/main" id="{5861A63D-93C0-464A-A12E-1E00EAA79B3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a:extLst>
            <a:ext uri="{FF2B5EF4-FFF2-40B4-BE49-F238E27FC236}">
              <a16:creationId xmlns:a16="http://schemas.microsoft.com/office/drawing/2014/main" id="{8C24C9C7-84ED-4D30-A627-9AF636EBDC0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a:extLst>
            <a:ext uri="{FF2B5EF4-FFF2-40B4-BE49-F238E27FC236}">
              <a16:creationId xmlns:a16="http://schemas.microsoft.com/office/drawing/2014/main" id="{12CF728F-6CD5-451C-B46E-D1379C5CC58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a:extLst>
            <a:ext uri="{FF2B5EF4-FFF2-40B4-BE49-F238E27FC236}">
              <a16:creationId xmlns:a16="http://schemas.microsoft.com/office/drawing/2014/main" id="{E7042BAF-95FC-451A-A763-69C20A415C9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a:extLst>
            <a:ext uri="{FF2B5EF4-FFF2-40B4-BE49-F238E27FC236}">
              <a16:creationId xmlns:a16="http://schemas.microsoft.com/office/drawing/2014/main" id="{045F3C2D-E490-4EDC-A9A4-4AFF3151DF3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a:extLst>
            <a:ext uri="{FF2B5EF4-FFF2-40B4-BE49-F238E27FC236}">
              <a16:creationId xmlns:a16="http://schemas.microsoft.com/office/drawing/2014/main" id="{B90A92C0-C5BD-4673-B59C-05F43CDCAF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a:extLst>
            <a:ext uri="{FF2B5EF4-FFF2-40B4-BE49-F238E27FC236}">
              <a16:creationId xmlns:a16="http://schemas.microsoft.com/office/drawing/2014/main" id="{F128E3DA-D45B-4260-A684-5891163E26F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a:extLst>
            <a:ext uri="{FF2B5EF4-FFF2-40B4-BE49-F238E27FC236}">
              <a16:creationId xmlns:a16="http://schemas.microsoft.com/office/drawing/2014/main" id="{56064791-D703-435C-A7A0-0C93A30690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a:extLst>
            <a:ext uri="{FF2B5EF4-FFF2-40B4-BE49-F238E27FC236}">
              <a16:creationId xmlns:a16="http://schemas.microsoft.com/office/drawing/2014/main" id="{F734F50F-6048-4562-BA12-A5596A30DDD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a:extLst>
            <a:ext uri="{FF2B5EF4-FFF2-40B4-BE49-F238E27FC236}">
              <a16:creationId xmlns:a16="http://schemas.microsoft.com/office/drawing/2014/main" id="{7268976B-993A-4495-BEB1-155AD1C61C5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a:extLst>
            <a:ext uri="{FF2B5EF4-FFF2-40B4-BE49-F238E27FC236}">
              <a16:creationId xmlns:a16="http://schemas.microsoft.com/office/drawing/2014/main" id="{67023599-49E9-405D-BF51-D82E69877D8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a:extLst>
            <a:ext uri="{FF2B5EF4-FFF2-40B4-BE49-F238E27FC236}">
              <a16:creationId xmlns:a16="http://schemas.microsoft.com/office/drawing/2014/main" id="{2655805C-6B73-470A-9F65-861AFAA63B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id="{3ED1A5CC-B8C8-4282-AE17-AE6868EAE9A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id="{6EB01B6C-3967-420F-9B66-812FDDDE7D5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67" name="直線コネクタ 466">
          <a:extLst>
            <a:ext uri="{FF2B5EF4-FFF2-40B4-BE49-F238E27FC236}">
              <a16:creationId xmlns:a16="http://schemas.microsoft.com/office/drawing/2014/main" id="{6F365B4F-1C53-4BF1-8984-3DB17FD16189}"/>
            </a:ext>
          </a:extLst>
        </xdr:cNvPr>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68" name="【消防施設】&#10;有形固定資産減価償却率最小値テキスト">
          <a:extLst>
            <a:ext uri="{FF2B5EF4-FFF2-40B4-BE49-F238E27FC236}">
              <a16:creationId xmlns:a16="http://schemas.microsoft.com/office/drawing/2014/main" id="{3FDA46E5-5278-4561-B5F5-00C92B3FAEC8}"/>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69" name="直線コネクタ 468">
          <a:extLst>
            <a:ext uri="{FF2B5EF4-FFF2-40B4-BE49-F238E27FC236}">
              <a16:creationId xmlns:a16="http://schemas.microsoft.com/office/drawing/2014/main" id="{37F52EA4-8143-45C6-968D-F10155F3E117}"/>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70" name="【消防施設】&#10;有形固定資産減価償却率最大値テキスト">
          <a:extLst>
            <a:ext uri="{FF2B5EF4-FFF2-40B4-BE49-F238E27FC236}">
              <a16:creationId xmlns:a16="http://schemas.microsoft.com/office/drawing/2014/main" id="{0E35FCB4-F11D-4654-9D73-346EC9D44794}"/>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71" name="直線コネクタ 470">
          <a:extLst>
            <a:ext uri="{FF2B5EF4-FFF2-40B4-BE49-F238E27FC236}">
              <a16:creationId xmlns:a16="http://schemas.microsoft.com/office/drawing/2014/main" id="{3F8D1B4C-D22C-4584-B4DE-176E8EE3A0F2}"/>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104883</xdr:rowOff>
    </xdr:from>
    <xdr:ext cx="405111" cy="259045"/>
    <xdr:sp macro="" textlink="">
      <xdr:nvSpPr>
        <xdr:cNvPr id="472" name="【消防施設】&#10;有形固定資産減価償却率平均値テキスト">
          <a:extLst>
            <a:ext uri="{FF2B5EF4-FFF2-40B4-BE49-F238E27FC236}">
              <a16:creationId xmlns:a16="http://schemas.microsoft.com/office/drawing/2014/main" id="{0CF6D1C9-519E-4F53-B761-BD945C6A5B50}"/>
            </a:ext>
          </a:extLst>
        </xdr:cNvPr>
        <xdr:cNvSpPr txBox="1"/>
      </xdr:nvSpPr>
      <xdr:spPr>
        <a:xfrm>
          <a:off x="16357600" y="1382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73" name="フローチャート: 判断 472">
          <a:extLst>
            <a:ext uri="{FF2B5EF4-FFF2-40B4-BE49-F238E27FC236}">
              <a16:creationId xmlns:a16="http://schemas.microsoft.com/office/drawing/2014/main" id="{CD7F0369-9FF8-4C30-BA2C-FD3883676A9B}"/>
            </a:ext>
          </a:extLst>
        </xdr:cNvPr>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74" name="フローチャート: 判断 473">
          <a:extLst>
            <a:ext uri="{FF2B5EF4-FFF2-40B4-BE49-F238E27FC236}">
              <a16:creationId xmlns:a16="http://schemas.microsoft.com/office/drawing/2014/main" id="{3FC2A4A2-9CA6-4C5D-8B32-3EF75368BD7D}"/>
            </a:ext>
          </a:extLst>
        </xdr:cNvPr>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475" name="n_1aveValue【消防施設】&#10;有形固定資産減価償却率">
          <a:extLst>
            <a:ext uri="{FF2B5EF4-FFF2-40B4-BE49-F238E27FC236}">
              <a16:creationId xmlns:a16="http://schemas.microsoft.com/office/drawing/2014/main" id="{1159C02D-6AB6-4236-9C22-80989F7C9350}"/>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76" name="フローチャート: 判断 475">
          <a:extLst>
            <a:ext uri="{FF2B5EF4-FFF2-40B4-BE49-F238E27FC236}">
              <a16:creationId xmlns:a16="http://schemas.microsoft.com/office/drawing/2014/main" id="{10CC90D8-1766-4F7E-AE59-867226A01EBE}"/>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477" name="n_2aveValue【消防施設】&#10;有形固定資産減価償却率">
          <a:extLst>
            <a:ext uri="{FF2B5EF4-FFF2-40B4-BE49-F238E27FC236}">
              <a16:creationId xmlns:a16="http://schemas.microsoft.com/office/drawing/2014/main" id="{EE63977F-404C-4773-8F3E-7B99155D7750}"/>
            </a:ext>
          </a:extLst>
        </xdr:cNvPr>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753D77A-8F74-4796-A16F-889DE03A2EF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1B3B3477-AC57-4391-8312-1F390DD6A2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FDFB3915-DE68-4658-9109-F08F422EB2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5D0CC59B-A0A9-45FC-8762-7E6C076052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B62B3F4C-1BA0-4EDA-BB97-0054A9E39A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483" name="楕円 482">
          <a:extLst>
            <a:ext uri="{FF2B5EF4-FFF2-40B4-BE49-F238E27FC236}">
              <a16:creationId xmlns:a16="http://schemas.microsoft.com/office/drawing/2014/main" id="{A78D52D8-F970-4226-BE2C-322431577E04}"/>
            </a:ext>
          </a:extLst>
        </xdr:cNvPr>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484" name="【消防施設】&#10;有形固定資産減価償却率該当値テキスト">
          <a:extLst>
            <a:ext uri="{FF2B5EF4-FFF2-40B4-BE49-F238E27FC236}">
              <a16:creationId xmlns:a16="http://schemas.microsoft.com/office/drawing/2014/main" id="{C96A936C-0969-4368-A635-812241F41466}"/>
            </a:ext>
          </a:extLst>
        </xdr:cNvPr>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34652</xdr:rowOff>
    </xdr:from>
    <xdr:to>
      <xdr:col>81</xdr:col>
      <xdr:colOff>101600</xdr:colOff>
      <xdr:row>83</xdr:row>
      <xdr:rowOff>136252</xdr:rowOff>
    </xdr:to>
    <xdr:sp macro="" textlink="">
      <xdr:nvSpPr>
        <xdr:cNvPr id="485" name="楕円 484">
          <a:extLst>
            <a:ext uri="{FF2B5EF4-FFF2-40B4-BE49-F238E27FC236}">
              <a16:creationId xmlns:a16="http://schemas.microsoft.com/office/drawing/2014/main" id="{1CA462F0-A87B-4263-9452-1BD78DFAFAD7}"/>
            </a:ext>
          </a:extLst>
        </xdr:cNvPr>
        <xdr:cNvSpPr/>
      </xdr:nvSpPr>
      <xdr:spPr>
        <a:xfrm>
          <a:off x="15430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59327</xdr:rowOff>
    </xdr:from>
    <xdr:to>
      <xdr:col>85</xdr:col>
      <xdr:colOff>127000</xdr:colOff>
      <xdr:row>83</xdr:row>
      <xdr:rowOff>85452</xdr:rowOff>
    </xdr:to>
    <xdr:cxnSp macro="">
      <xdr:nvCxnSpPr>
        <xdr:cNvPr id="486" name="直線コネクタ 485">
          <a:extLst>
            <a:ext uri="{FF2B5EF4-FFF2-40B4-BE49-F238E27FC236}">
              <a16:creationId xmlns:a16="http://schemas.microsoft.com/office/drawing/2014/main" id="{B5F4D8AB-7B40-4DE6-931E-DC65869C2C6B}"/>
            </a:ext>
          </a:extLst>
        </xdr:cNvPr>
        <xdr:cNvCxnSpPr/>
      </xdr:nvCxnSpPr>
      <xdr:spPr>
        <a:xfrm flipV="1">
          <a:off x="15481300" y="142896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487" name="楕円 486">
          <a:extLst>
            <a:ext uri="{FF2B5EF4-FFF2-40B4-BE49-F238E27FC236}">
              <a16:creationId xmlns:a16="http://schemas.microsoft.com/office/drawing/2014/main" id="{CB036272-4833-4EF4-A118-7493A432F462}"/>
            </a:ext>
          </a:extLst>
        </xdr:cNvPr>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101781</xdr:rowOff>
    </xdr:from>
    <xdr:to>
      <xdr:col>81</xdr:col>
      <xdr:colOff>50800</xdr:colOff>
      <xdr:row>83</xdr:row>
      <xdr:rowOff>85452</xdr:rowOff>
    </xdr:to>
    <xdr:cxnSp macro="">
      <xdr:nvCxnSpPr>
        <xdr:cNvPr id="488" name="直線コネクタ 487">
          <a:extLst>
            <a:ext uri="{FF2B5EF4-FFF2-40B4-BE49-F238E27FC236}">
              <a16:creationId xmlns:a16="http://schemas.microsoft.com/office/drawing/2014/main" id="{D6016E3A-3A07-45CF-A484-63A7F0C8ECAF}"/>
            </a:ext>
          </a:extLst>
        </xdr:cNvPr>
        <xdr:cNvCxnSpPr/>
      </xdr:nvCxnSpPr>
      <xdr:spPr>
        <a:xfrm>
          <a:off x="14592300" y="13817781"/>
          <a:ext cx="8890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127379</xdr:rowOff>
    </xdr:from>
    <xdr:ext cx="405111" cy="259045"/>
    <xdr:sp macro="" textlink="">
      <xdr:nvSpPr>
        <xdr:cNvPr id="489" name="n_1mainValue【消防施設】&#10;有形固定資産減価償却率">
          <a:extLst>
            <a:ext uri="{FF2B5EF4-FFF2-40B4-BE49-F238E27FC236}">
              <a16:creationId xmlns:a16="http://schemas.microsoft.com/office/drawing/2014/main" id="{E1A4D812-6A25-45BC-B420-62BED87C55D2}"/>
            </a:ext>
          </a:extLst>
        </xdr:cNvPr>
        <xdr:cNvSpPr txBox="1"/>
      </xdr:nvSpPr>
      <xdr:spPr>
        <a:xfrm>
          <a:off x="15266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490" name="n_2mainValue【消防施設】&#10;有形固定資産減価償却率">
          <a:extLst>
            <a:ext uri="{FF2B5EF4-FFF2-40B4-BE49-F238E27FC236}">
              <a16:creationId xmlns:a16="http://schemas.microsoft.com/office/drawing/2014/main" id="{87795B7C-5746-4CB0-A482-3EF4F20E68C0}"/>
            </a:ext>
          </a:extLst>
        </xdr:cNvPr>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a:extLst>
            <a:ext uri="{FF2B5EF4-FFF2-40B4-BE49-F238E27FC236}">
              <a16:creationId xmlns:a16="http://schemas.microsoft.com/office/drawing/2014/main" id="{2ACADA63-4600-4866-8D9B-F8C489A7DA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a:extLst>
            <a:ext uri="{FF2B5EF4-FFF2-40B4-BE49-F238E27FC236}">
              <a16:creationId xmlns:a16="http://schemas.microsoft.com/office/drawing/2014/main" id="{E31B97AD-8DBE-48D9-9593-5AC4268AD4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a:extLst>
            <a:ext uri="{FF2B5EF4-FFF2-40B4-BE49-F238E27FC236}">
              <a16:creationId xmlns:a16="http://schemas.microsoft.com/office/drawing/2014/main" id="{74BBA2AA-38A3-4728-B250-75FE963A1E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a:extLst>
            <a:ext uri="{FF2B5EF4-FFF2-40B4-BE49-F238E27FC236}">
              <a16:creationId xmlns:a16="http://schemas.microsoft.com/office/drawing/2014/main" id="{5E6CD1BD-1727-42FE-A4F3-F3B160F4ED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a:extLst>
            <a:ext uri="{FF2B5EF4-FFF2-40B4-BE49-F238E27FC236}">
              <a16:creationId xmlns:a16="http://schemas.microsoft.com/office/drawing/2014/main" id="{F3EF912D-9E36-4014-9EDC-1A09FD2862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a:extLst>
            <a:ext uri="{FF2B5EF4-FFF2-40B4-BE49-F238E27FC236}">
              <a16:creationId xmlns:a16="http://schemas.microsoft.com/office/drawing/2014/main" id="{4E2E4A97-2364-4583-AAA9-04635B1D8D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a:extLst>
            <a:ext uri="{FF2B5EF4-FFF2-40B4-BE49-F238E27FC236}">
              <a16:creationId xmlns:a16="http://schemas.microsoft.com/office/drawing/2014/main" id="{F7438C5C-5099-4A75-8439-69316AB345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a:extLst>
            <a:ext uri="{FF2B5EF4-FFF2-40B4-BE49-F238E27FC236}">
              <a16:creationId xmlns:a16="http://schemas.microsoft.com/office/drawing/2014/main" id="{FDD42424-69D4-4EC3-B4C6-DE00CC1FB9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a:extLst>
            <a:ext uri="{FF2B5EF4-FFF2-40B4-BE49-F238E27FC236}">
              <a16:creationId xmlns:a16="http://schemas.microsoft.com/office/drawing/2014/main" id="{8D454EAC-F8CD-4D66-860F-A1DF19A6F0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a:extLst>
            <a:ext uri="{FF2B5EF4-FFF2-40B4-BE49-F238E27FC236}">
              <a16:creationId xmlns:a16="http://schemas.microsoft.com/office/drawing/2014/main" id="{96361F17-8E5B-4C53-A930-804ED6F58C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1" name="直線コネクタ 500">
          <a:extLst>
            <a:ext uri="{FF2B5EF4-FFF2-40B4-BE49-F238E27FC236}">
              <a16:creationId xmlns:a16="http://schemas.microsoft.com/office/drawing/2014/main" id="{3360D4FC-9544-4407-99D8-C01D37DEA42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2" name="テキスト ボックス 501">
          <a:extLst>
            <a:ext uri="{FF2B5EF4-FFF2-40B4-BE49-F238E27FC236}">
              <a16:creationId xmlns:a16="http://schemas.microsoft.com/office/drawing/2014/main" id="{A4FFD238-C408-4079-BC12-F6DEAC0B2F6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3" name="直線コネクタ 502">
          <a:extLst>
            <a:ext uri="{FF2B5EF4-FFF2-40B4-BE49-F238E27FC236}">
              <a16:creationId xmlns:a16="http://schemas.microsoft.com/office/drawing/2014/main" id="{119B23E8-BCB7-46F9-B9C3-46634F6CC88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4" name="テキスト ボックス 503">
          <a:extLst>
            <a:ext uri="{FF2B5EF4-FFF2-40B4-BE49-F238E27FC236}">
              <a16:creationId xmlns:a16="http://schemas.microsoft.com/office/drawing/2014/main" id="{2E9CA945-E54C-4C8B-A9E5-4FCF696BDD4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5" name="直線コネクタ 504">
          <a:extLst>
            <a:ext uri="{FF2B5EF4-FFF2-40B4-BE49-F238E27FC236}">
              <a16:creationId xmlns:a16="http://schemas.microsoft.com/office/drawing/2014/main" id="{98E22F2B-4808-4117-9939-AE6CDCDC815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6" name="テキスト ボックス 505">
          <a:extLst>
            <a:ext uri="{FF2B5EF4-FFF2-40B4-BE49-F238E27FC236}">
              <a16:creationId xmlns:a16="http://schemas.microsoft.com/office/drawing/2014/main" id="{556CF651-9353-47A3-8996-897855B82BD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7" name="直線コネクタ 506">
          <a:extLst>
            <a:ext uri="{FF2B5EF4-FFF2-40B4-BE49-F238E27FC236}">
              <a16:creationId xmlns:a16="http://schemas.microsoft.com/office/drawing/2014/main" id="{65646C5D-92E4-42FF-A6A8-EE7A8998D8F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8" name="テキスト ボックス 507">
          <a:extLst>
            <a:ext uri="{FF2B5EF4-FFF2-40B4-BE49-F238E27FC236}">
              <a16:creationId xmlns:a16="http://schemas.microsoft.com/office/drawing/2014/main" id="{02F911A9-47CC-42C7-9DCD-F6CDF76B78A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9" name="直線コネクタ 508">
          <a:extLst>
            <a:ext uri="{FF2B5EF4-FFF2-40B4-BE49-F238E27FC236}">
              <a16:creationId xmlns:a16="http://schemas.microsoft.com/office/drawing/2014/main" id="{0FC8033B-B660-4749-A7FB-F77EC04BE7D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0" name="テキスト ボックス 509">
          <a:extLst>
            <a:ext uri="{FF2B5EF4-FFF2-40B4-BE49-F238E27FC236}">
              <a16:creationId xmlns:a16="http://schemas.microsoft.com/office/drawing/2014/main" id="{440C01FD-AC7C-49D2-856F-C9C9B5848E4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1" name="直線コネクタ 510">
          <a:extLst>
            <a:ext uri="{FF2B5EF4-FFF2-40B4-BE49-F238E27FC236}">
              <a16:creationId xmlns:a16="http://schemas.microsoft.com/office/drawing/2014/main" id="{C6AADDAF-41C4-483C-B103-C1F894D0F06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2" name="テキスト ボックス 511">
          <a:extLst>
            <a:ext uri="{FF2B5EF4-FFF2-40B4-BE49-F238E27FC236}">
              <a16:creationId xmlns:a16="http://schemas.microsoft.com/office/drawing/2014/main" id="{5880789C-F4A1-44E3-A323-B82C399EAF0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a:extLst>
            <a:ext uri="{FF2B5EF4-FFF2-40B4-BE49-F238E27FC236}">
              <a16:creationId xmlns:a16="http://schemas.microsoft.com/office/drawing/2014/main" id="{8F0F08AD-8F23-4AD0-B3EA-6D85451229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8054EA0D-C373-4BC1-972F-11F205D6763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消防施設】&#10;一人当たり面積グラフ枠">
          <a:extLst>
            <a:ext uri="{FF2B5EF4-FFF2-40B4-BE49-F238E27FC236}">
              <a16:creationId xmlns:a16="http://schemas.microsoft.com/office/drawing/2014/main" id="{601C7608-6DD4-412A-B349-79D263BEF9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16" name="直線コネクタ 515">
          <a:extLst>
            <a:ext uri="{FF2B5EF4-FFF2-40B4-BE49-F238E27FC236}">
              <a16:creationId xmlns:a16="http://schemas.microsoft.com/office/drawing/2014/main" id="{7F487466-E852-4316-8B1D-4B6A956F7454}"/>
            </a:ext>
          </a:extLst>
        </xdr:cNvPr>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17" name="【消防施設】&#10;一人当たり面積最小値テキスト">
          <a:extLst>
            <a:ext uri="{FF2B5EF4-FFF2-40B4-BE49-F238E27FC236}">
              <a16:creationId xmlns:a16="http://schemas.microsoft.com/office/drawing/2014/main" id="{4AAC6900-DD33-4D9D-9A7B-A93A715063EA}"/>
            </a:ext>
          </a:extLst>
        </xdr:cNvPr>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18" name="直線コネクタ 517">
          <a:extLst>
            <a:ext uri="{FF2B5EF4-FFF2-40B4-BE49-F238E27FC236}">
              <a16:creationId xmlns:a16="http://schemas.microsoft.com/office/drawing/2014/main" id="{7A1C54AF-454B-489D-9127-DA26AE98BAFB}"/>
            </a:ext>
          </a:extLst>
        </xdr:cNvPr>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19" name="【消防施設】&#10;一人当たり面積最大値テキスト">
          <a:extLst>
            <a:ext uri="{FF2B5EF4-FFF2-40B4-BE49-F238E27FC236}">
              <a16:creationId xmlns:a16="http://schemas.microsoft.com/office/drawing/2014/main" id="{D604D5C2-BACC-4C6A-A849-C7D5FD8FB26C}"/>
            </a:ext>
          </a:extLst>
        </xdr:cNvPr>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20" name="直線コネクタ 519">
          <a:extLst>
            <a:ext uri="{FF2B5EF4-FFF2-40B4-BE49-F238E27FC236}">
              <a16:creationId xmlns:a16="http://schemas.microsoft.com/office/drawing/2014/main" id="{6ABBA65A-C985-44C5-8DF9-262572826591}"/>
            </a:ext>
          </a:extLst>
        </xdr:cNvPr>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21" name="【消防施設】&#10;一人当たり面積平均値テキスト">
          <a:extLst>
            <a:ext uri="{FF2B5EF4-FFF2-40B4-BE49-F238E27FC236}">
              <a16:creationId xmlns:a16="http://schemas.microsoft.com/office/drawing/2014/main" id="{29985CB4-1613-4A03-9524-77779FB054FF}"/>
            </a:ext>
          </a:extLst>
        </xdr:cNvPr>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22" name="フローチャート: 判断 521">
          <a:extLst>
            <a:ext uri="{FF2B5EF4-FFF2-40B4-BE49-F238E27FC236}">
              <a16:creationId xmlns:a16="http://schemas.microsoft.com/office/drawing/2014/main" id="{03466CD0-5AC2-44B6-9E37-C252B4ADDDB7}"/>
            </a:ext>
          </a:extLst>
        </xdr:cNvPr>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23" name="フローチャート: 判断 522">
          <a:extLst>
            <a:ext uri="{FF2B5EF4-FFF2-40B4-BE49-F238E27FC236}">
              <a16:creationId xmlns:a16="http://schemas.microsoft.com/office/drawing/2014/main" id="{4B5E27D7-15DD-42BA-BEF5-C576800B9FE2}"/>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524" name="n_1aveValue【消防施設】&#10;一人当たり面積">
          <a:extLst>
            <a:ext uri="{FF2B5EF4-FFF2-40B4-BE49-F238E27FC236}">
              <a16:creationId xmlns:a16="http://schemas.microsoft.com/office/drawing/2014/main" id="{31654253-E84C-49FE-84CE-13510DF707FA}"/>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25" name="フローチャート: 判断 524">
          <a:extLst>
            <a:ext uri="{FF2B5EF4-FFF2-40B4-BE49-F238E27FC236}">
              <a16:creationId xmlns:a16="http://schemas.microsoft.com/office/drawing/2014/main" id="{AA1E1998-A962-4A6A-B8DC-3BCE534FE0AD}"/>
            </a:ext>
          </a:extLst>
        </xdr:cNvPr>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142076</xdr:rowOff>
    </xdr:from>
    <xdr:ext cx="469744" cy="259045"/>
    <xdr:sp macro="" textlink="">
      <xdr:nvSpPr>
        <xdr:cNvPr id="526" name="n_2aveValue【消防施設】&#10;一人当たり面積">
          <a:extLst>
            <a:ext uri="{FF2B5EF4-FFF2-40B4-BE49-F238E27FC236}">
              <a16:creationId xmlns:a16="http://schemas.microsoft.com/office/drawing/2014/main" id="{1E289DF0-7D86-4CFE-AB05-AAFCC595C1C0}"/>
            </a:ext>
          </a:extLst>
        </xdr:cNvPr>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28F38E58-0E5D-4E56-A01D-A920943D1C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6A6C6DA5-FD8A-416D-93F0-951973ED79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32F36B89-20CB-4837-8ADE-57F9AF8770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D945F6C0-1C97-4281-B10E-8825E4DE795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8AC02F75-65DD-42B8-87B4-6CD3A91D62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24856</xdr:rowOff>
    </xdr:from>
    <xdr:to>
      <xdr:col>116</xdr:col>
      <xdr:colOff>114300</xdr:colOff>
      <xdr:row>81</xdr:row>
      <xdr:rowOff>126456</xdr:rowOff>
    </xdr:to>
    <xdr:sp macro="" textlink="">
      <xdr:nvSpPr>
        <xdr:cNvPr id="532" name="楕円 531">
          <a:extLst>
            <a:ext uri="{FF2B5EF4-FFF2-40B4-BE49-F238E27FC236}">
              <a16:creationId xmlns:a16="http://schemas.microsoft.com/office/drawing/2014/main" id="{94B0AE2B-AA5E-4E40-A409-9BBD14514574}"/>
            </a:ext>
          </a:extLst>
        </xdr:cNvPr>
        <xdr:cNvSpPr/>
      </xdr:nvSpPr>
      <xdr:spPr>
        <a:xfrm>
          <a:off x="22110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47733</xdr:rowOff>
    </xdr:from>
    <xdr:ext cx="469744" cy="259045"/>
    <xdr:sp macro="" textlink="">
      <xdr:nvSpPr>
        <xdr:cNvPr id="533" name="【消防施設】&#10;一人当たり面積該当値テキスト">
          <a:extLst>
            <a:ext uri="{FF2B5EF4-FFF2-40B4-BE49-F238E27FC236}">
              <a16:creationId xmlns:a16="http://schemas.microsoft.com/office/drawing/2014/main" id="{E5150AA6-2B11-4B2B-B49F-C38A6FFEC95C}"/>
            </a:ext>
          </a:extLst>
        </xdr:cNvPr>
        <xdr:cNvSpPr txBox="1"/>
      </xdr:nvSpPr>
      <xdr:spPr>
        <a:xfrm>
          <a:off x="22199600" y="137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28121</xdr:rowOff>
    </xdr:from>
    <xdr:to>
      <xdr:col>112</xdr:col>
      <xdr:colOff>38100</xdr:colOff>
      <xdr:row>81</xdr:row>
      <xdr:rowOff>129721</xdr:rowOff>
    </xdr:to>
    <xdr:sp macro="" textlink="">
      <xdr:nvSpPr>
        <xdr:cNvPr id="534" name="楕円 533">
          <a:extLst>
            <a:ext uri="{FF2B5EF4-FFF2-40B4-BE49-F238E27FC236}">
              <a16:creationId xmlns:a16="http://schemas.microsoft.com/office/drawing/2014/main" id="{B818CBAF-16B3-432C-9926-20CA0DDDD47C}"/>
            </a:ext>
          </a:extLst>
        </xdr:cNvPr>
        <xdr:cNvSpPr/>
      </xdr:nvSpPr>
      <xdr:spPr>
        <a:xfrm>
          <a:off x="2127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75656</xdr:rowOff>
    </xdr:from>
    <xdr:to>
      <xdr:col>116</xdr:col>
      <xdr:colOff>63500</xdr:colOff>
      <xdr:row>81</xdr:row>
      <xdr:rowOff>78921</xdr:rowOff>
    </xdr:to>
    <xdr:cxnSp macro="">
      <xdr:nvCxnSpPr>
        <xdr:cNvPr id="535" name="直線コネクタ 534">
          <a:extLst>
            <a:ext uri="{FF2B5EF4-FFF2-40B4-BE49-F238E27FC236}">
              <a16:creationId xmlns:a16="http://schemas.microsoft.com/office/drawing/2014/main" id="{DE74FD8E-394D-4DA6-8B1D-D62D992895A9}"/>
            </a:ext>
          </a:extLst>
        </xdr:cNvPr>
        <xdr:cNvCxnSpPr/>
      </xdr:nvCxnSpPr>
      <xdr:spPr>
        <a:xfrm flipV="1">
          <a:off x="21323300" y="139631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34652</xdr:rowOff>
    </xdr:from>
    <xdr:to>
      <xdr:col>107</xdr:col>
      <xdr:colOff>101600</xdr:colOff>
      <xdr:row>81</xdr:row>
      <xdr:rowOff>136252</xdr:rowOff>
    </xdr:to>
    <xdr:sp macro="" textlink="">
      <xdr:nvSpPr>
        <xdr:cNvPr id="536" name="楕円 535">
          <a:extLst>
            <a:ext uri="{FF2B5EF4-FFF2-40B4-BE49-F238E27FC236}">
              <a16:creationId xmlns:a16="http://schemas.microsoft.com/office/drawing/2014/main" id="{E2B8DFDC-C071-48ED-8586-CDF616B800F1}"/>
            </a:ext>
          </a:extLst>
        </xdr:cNvPr>
        <xdr:cNvSpPr/>
      </xdr:nvSpPr>
      <xdr:spPr>
        <a:xfrm>
          <a:off x="20383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78921</xdr:rowOff>
    </xdr:from>
    <xdr:to>
      <xdr:col>111</xdr:col>
      <xdr:colOff>177800</xdr:colOff>
      <xdr:row>81</xdr:row>
      <xdr:rowOff>85452</xdr:rowOff>
    </xdr:to>
    <xdr:cxnSp macro="">
      <xdr:nvCxnSpPr>
        <xdr:cNvPr id="537" name="直線コネクタ 536">
          <a:extLst>
            <a:ext uri="{FF2B5EF4-FFF2-40B4-BE49-F238E27FC236}">
              <a16:creationId xmlns:a16="http://schemas.microsoft.com/office/drawing/2014/main" id="{9227E16D-F44A-4590-8E4C-C530310E9D04}"/>
            </a:ext>
          </a:extLst>
        </xdr:cNvPr>
        <xdr:cNvCxnSpPr/>
      </xdr:nvCxnSpPr>
      <xdr:spPr>
        <a:xfrm flipV="1">
          <a:off x="20434300" y="139663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146248</xdr:rowOff>
    </xdr:from>
    <xdr:ext cx="469744" cy="259045"/>
    <xdr:sp macro="" textlink="">
      <xdr:nvSpPr>
        <xdr:cNvPr id="538" name="n_1mainValue【消防施設】&#10;一人当たり面積">
          <a:extLst>
            <a:ext uri="{FF2B5EF4-FFF2-40B4-BE49-F238E27FC236}">
              <a16:creationId xmlns:a16="http://schemas.microsoft.com/office/drawing/2014/main" id="{92BA06C6-69A7-4A53-97B4-358317666CCA}"/>
            </a:ext>
          </a:extLst>
        </xdr:cNvPr>
        <xdr:cNvSpPr txBox="1"/>
      </xdr:nvSpPr>
      <xdr:spPr>
        <a:xfrm>
          <a:off x="21075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152779</xdr:rowOff>
    </xdr:from>
    <xdr:ext cx="469744" cy="259045"/>
    <xdr:sp macro="" textlink="">
      <xdr:nvSpPr>
        <xdr:cNvPr id="539" name="n_2mainValue【消防施設】&#10;一人当たり面積">
          <a:extLst>
            <a:ext uri="{FF2B5EF4-FFF2-40B4-BE49-F238E27FC236}">
              <a16:creationId xmlns:a16="http://schemas.microsoft.com/office/drawing/2014/main" id="{946B6D71-324F-4ED0-ACB9-5F9E027881A3}"/>
            </a:ext>
          </a:extLst>
        </xdr:cNvPr>
        <xdr:cNvSpPr txBox="1"/>
      </xdr:nvSpPr>
      <xdr:spPr>
        <a:xfrm>
          <a:off x="20199427" y="136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5527ABD6-D6D3-4D75-8E3D-5D026D2316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E496D59A-0B95-4C56-88AF-3D03F95D2E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91030F77-AFDD-466E-97E9-1A15762B8D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551AEC71-4C92-4C70-AC6C-77B2FF8ACB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6913ED49-7E73-4DAC-814E-E10E6953C3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3857CDA0-3537-4636-9DE9-5E72D706F1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AD6E0F0C-5B94-49B3-8A59-9B7063A685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AAD3586C-0B1B-4D05-BDEE-9766D465CD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6667EFDF-9295-4F32-B3EC-2C309252F7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CE46BDFB-E227-4EA2-9E3C-2BF292D5C8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F6C05D31-624F-47D8-838D-B9A7E9101A1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a:extLst>
            <a:ext uri="{FF2B5EF4-FFF2-40B4-BE49-F238E27FC236}">
              <a16:creationId xmlns:a16="http://schemas.microsoft.com/office/drawing/2014/main" id="{D407DBEA-B43C-45B6-A6EE-629CFE3EB3C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D2118F4C-558C-41FB-8904-FAD1A867E8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A60D9864-1218-4A9E-8C40-E748D07F909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5748F8A5-C620-4C46-B3B5-3CE28F5989B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3D9B497E-5E33-4546-8161-FA2714D257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8DFFD28A-D2BD-4577-9252-0C6E1F0A717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08418061-1412-4234-97DA-53C116C3E42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78BB4C9F-EDFE-4FFF-883B-181E228FBD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C6833D9F-546B-4B08-A84D-7963C53A1C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83470BB6-83EF-445E-AF46-D24E6A7EE4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a:extLst>
            <a:ext uri="{FF2B5EF4-FFF2-40B4-BE49-F238E27FC236}">
              <a16:creationId xmlns:a16="http://schemas.microsoft.com/office/drawing/2014/main" id="{595F2671-D05A-4FEF-8080-6A88659BBE9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8FEFCDD3-4713-4DD0-882A-6C71843A19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BE677F4E-69E2-4092-A305-01028442FC2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F8C672B7-4B02-4D9E-B6C7-5A12FB069B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65" name="直線コネクタ 564">
          <a:extLst>
            <a:ext uri="{FF2B5EF4-FFF2-40B4-BE49-F238E27FC236}">
              <a16:creationId xmlns:a16="http://schemas.microsoft.com/office/drawing/2014/main" id="{5F9D0D66-9559-44D7-9E00-8E2C0291D4B5}"/>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66" name="【庁舎】&#10;有形固定資産減価償却率最小値テキスト">
          <a:extLst>
            <a:ext uri="{FF2B5EF4-FFF2-40B4-BE49-F238E27FC236}">
              <a16:creationId xmlns:a16="http://schemas.microsoft.com/office/drawing/2014/main" id="{59BD669E-3A55-4760-AC87-CA91C9D99799}"/>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67" name="直線コネクタ 566">
          <a:extLst>
            <a:ext uri="{FF2B5EF4-FFF2-40B4-BE49-F238E27FC236}">
              <a16:creationId xmlns:a16="http://schemas.microsoft.com/office/drawing/2014/main" id="{E29DD6EE-B8C7-44EF-8F65-7185FDB224D7}"/>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68" name="【庁舎】&#10;有形固定資産減価償却率最大値テキスト">
          <a:extLst>
            <a:ext uri="{FF2B5EF4-FFF2-40B4-BE49-F238E27FC236}">
              <a16:creationId xmlns:a16="http://schemas.microsoft.com/office/drawing/2014/main" id="{6779163A-EA0C-4C4D-AC9D-2D9C040A1268}"/>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69" name="直線コネクタ 568">
          <a:extLst>
            <a:ext uri="{FF2B5EF4-FFF2-40B4-BE49-F238E27FC236}">
              <a16:creationId xmlns:a16="http://schemas.microsoft.com/office/drawing/2014/main" id="{1A7960AC-23CB-440E-BE7D-03595F0AA074}"/>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570" name="【庁舎】&#10;有形固定資産減価償却率平均値テキスト">
          <a:extLst>
            <a:ext uri="{FF2B5EF4-FFF2-40B4-BE49-F238E27FC236}">
              <a16:creationId xmlns:a16="http://schemas.microsoft.com/office/drawing/2014/main" id="{0BA81BAE-40FA-4F5C-BB58-53D63E48E24E}"/>
            </a:ext>
          </a:extLst>
        </xdr:cNvPr>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71" name="フローチャート: 判断 570">
          <a:extLst>
            <a:ext uri="{FF2B5EF4-FFF2-40B4-BE49-F238E27FC236}">
              <a16:creationId xmlns:a16="http://schemas.microsoft.com/office/drawing/2014/main" id="{603D8F42-AEFE-4341-8445-FE7D8F087F75}"/>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72" name="フローチャート: 判断 571">
          <a:extLst>
            <a:ext uri="{FF2B5EF4-FFF2-40B4-BE49-F238E27FC236}">
              <a16:creationId xmlns:a16="http://schemas.microsoft.com/office/drawing/2014/main" id="{B4E9FCD4-B81F-48A3-8468-38AEFF814FEA}"/>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73" name="n_1aveValue【庁舎】&#10;有形固定資産減価償却率">
          <a:extLst>
            <a:ext uri="{FF2B5EF4-FFF2-40B4-BE49-F238E27FC236}">
              <a16:creationId xmlns:a16="http://schemas.microsoft.com/office/drawing/2014/main" id="{7394D30A-7973-4328-AF28-82AD71C6EC31}"/>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74" name="フローチャート: 判断 573">
          <a:extLst>
            <a:ext uri="{FF2B5EF4-FFF2-40B4-BE49-F238E27FC236}">
              <a16:creationId xmlns:a16="http://schemas.microsoft.com/office/drawing/2014/main" id="{0A9EF67E-9F10-4492-A3F2-E14648E6FCA7}"/>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75" name="n_2aveValue【庁舎】&#10;有形固定資産減価償却率">
          <a:extLst>
            <a:ext uri="{FF2B5EF4-FFF2-40B4-BE49-F238E27FC236}">
              <a16:creationId xmlns:a16="http://schemas.microsoft.com/office/drawing/2014/main" id="{2D7F8A8B-E846-4124-AE28-2C36D4B7B5B1}"/>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E0A7C7F-040C-43D0-BC11-7C83F1040A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D2FD94F5-9210-4E05-B439-F3261113CB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799AA57F-D963-4386-B4FD-F2D966F5B8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7129209C-2911-4BAB-A58C-EC19534F9D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E9FD1D1-2268-4970-87D7-0244A10E0A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581" name="楕円 580">
          <a:extLst>
            <a:ext uri="{FF2B5EF4-FFF2-40B4-BE49-F238E27FC236}">
              <a16:creationId xmlns:a16="http://schemas.microsoft.com/office/drawing/2014/main" id="{517507BC-1D23-401A-9564-47982A6714DC}"/>
            </a:ext>
          </a:extLst>
        </xdr:cNvPr>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582" name="【庁舎】&#10;有形固定資産減価償却率該当値テキスト">
          <a:extLst>
            <a:ext uri="{FF2B5EF4-FFF2-40B4-BE49-F238E27FC236}">
              <a16:creationId xmlns:a16="http://schemas.microsoft.com/office/drawing/2014/main" id="{B5FFA204-BDA5-4EE5-ABFE-F0E3AC2257DC}"/>
            </a:ext>
          </a:extLst>
        </xdr:cNvPr>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126637</xdr:rowOff>
    </xdr:from>
    <xdr:to>
      <xdr:col>81</xdr:col>
      <xdr:colOff>101600</xdr:colOff>
      <xdr:row>105</xdr:row>
      <xdr:rowOff>56787</xdr:rowOff>
    </xdr:to>
    <xdr:sp macro="" textlink="">
      <xdr:nvSpPr>
        <xdr:cNvPr id="583" name="楕円 582">
          <a:extLst>
            <a:ext uri="{FF2B5EF4-FFF2-40B4-BE49-F238E27FC236}">
              <a16:creationId xmlns:a16="http://schemas.microsoft.com/office/drawing/2014/main" id="{0D70EDBF-2987-4FB5-9290-8B2ABC32A09B}"/>
            </a:ext>
          </a:extLst>
        </xdr:cNvPr>
        <xdr:cNvSpPr/>
      </xdr:nvSpPr>
      <xdr:spPr>
        <a:xfrm>
          <a:off x="15430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5987</xdr:rowOff>
    </xdr:to>
    <xdr:cxnSp macro="">
      <xdr:nvCxnSpPr>
        <xdr:cNvPr id="584" name="直線コネクタ 583">
          <a:extLst>
            <a:ext uri="{FF2B5EF4-FFF2-40B4-BE49-F238E27FC236}">
              <a16:creationId xmlns:a16="http://schemas.microsoft.com/office/drawing/2014/main" id="{2BBAD1C1-5AEE-4822-B2C8-E6CEA7DA54DA}"/>
            </a:ext>
          </a:extLst>
        </xdr:cNvPr>
        <xdr:cNvCxnSpPr/>
      </xdr:nvCxnSpPr>
      <xdr:spPr>
        <a:xfrm flipV="1">
          <a:off x="15481300" y="179739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585" name="楕円 584">
          <a:extLst>
            <a:ext uri="{FF2B5EF4-FFF2-40B4-BE49-F238E27FC236}">
              <a16:creationId xmlns:a16="http://schemas.microsoft.com/office/drawing/2014/main" id="{7A96B0B2-DE7F-423D-8B2E-E7F6FA9EF190}"/>
            </a:ext>
          </a:extLst>
        </xdr:cNvPr>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xdr:rowOff>
    </xdr:from>
    <xdr:to>
      <xdr:col>81</xdr:col>
      <xdr:colOff>50800</xdr:colOff>
      <xdr:row>105</xdr:row>
      <xdr:rowOff>28848</xdr:rowOff>
    </xdr:to>
    <xdr:cxnSp macro="">
      <xdr:nvCxnSpPr>
        <xdr:cNvPr id="586" name="直線コネクタ 585">
          <a:extLst>
            <a:ext uri="{FF2B5EF4-FFF2-40B4-BE49-F238E27FC236}">
              <a16:creationId xmlns:a16="http://schemas.microsoft.com/office/drawing/2014/main" id="{D46FEDD2-C9CC-4E2A-81FE-EE39E21CB76F}"/>
            </a:ext>
          </a:extLst>
        </xdr:cNvPr>
        <xdr:cNvCxnSpPr/>
      </xdr:nvCxnSpPr>
      <xdr:spPr>
        <a:xfrm flipV="1">
          <a:off x="14592300" y="180082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47914</xdr:rowOff>
    </xdr:from>
    <xdr:ext cx="405111" cy="259045"/>
    <xdr:sp macro="" textlink="">
      <xdr:nvSpPr>
        <xdr:cNvPr id="587" name="n_1mainValue【庁舎】&#10;有形固定資産減価償却率">
          <a:extLst>
            <a:ext uri="{FF2B5EF4-FFF2-40B4-BE49-F238E27FC236}">
              <a16:creationId xmlns:a16="http://schemas.microsoft.com/office/drawing/2014/main" id="{01A25A8F-6663-488F-91EA-29EDBB02E2C1}"/>
            </a:ext>
          </a:extLst>
        </xdr:cNvPr>
        <xdr:cNvSpPr txBox="1"/>
      </xdr:nvSpPr>
      <xdr:spPr>
        <a:xfrm>
          <a:off x="15266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588" name="n_2mainValue【庁舎】&#10;有形固定資産減価償却率">
          <a:extLst>
            <a:ext uri="{FF2B5EF4-FFF2-40B4-BE49-F238E27FC236}">
              <a16:creationId xmlns:a16="http://schemas.microsoft.com/office/drawing/2014/main" id="{502C08D1-90FD-4D61-A41F-3166B896EB55}"/>
            </a:ext>
          </a:extLst>
        </xdr:cNvPr>
        <xdr:cNvSpPr txBox="1"/>
      </xdr:nvSpPr>
      <xdr:spPr>
        <a:xfrm>
          <a:off x="14389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a:extLst>
            <a:ext uri="{FF2B5EF4-FFF2-40B4-BE49-F238E27FC236}">
              <a16:creationId xmlns:a16="http://schemas.microsoft.com/office/drawing/2014/main" id="{F64143B1-5F78-4FB2-91D5-214377D745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a:extLst>
            <a:ext uri="{FF2B5EF4-FFF2-40B4-BE49-F238E27FC236}">
              <a16:creationId xmlns:a16="http://schemas.microsoft.com/office/drawing/2014/main" id="{D736190F-7D87-4688-9C61-13D314AE48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a:extLst>
            <a:ext uri="{FF2B5EF4-FFF2-40B4-BE49-F238E27FC236}">
              <a16:creationId xmlns:a16="http://schemas.microsoft.com/office/drawing/2014/main" id="{78D6B53D-92E8-4FB4-B756-BD37695D6A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a:extLst>
            <a:ext uri="{FF2B5EF4-FFF2-40B4-BE49-F238E27FC236}">
              <a16:creationId xmlns:a16="http://schemas.microsoft.com/office/drawing/2014/main" id="{0BFA137C-82A9-4168-A7B9-57F73A3D85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a:extLst>
            <a:ext uri="{FF2B5EF4-FFF2-40B4-BE49-F238E27FC236}">
              <a16:creationId xmlns:a16="http://schemas.microsoft.com/office/drawing/2014/main" id="{4A692D24-54B0-40AE-96ED-13F0B6058E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a:extLst>
            <a:ext uri="{FF2B5EF4-FFF2-40B4-BE49-F238E27FC236}">
              <a16:creationId xmlns:a16="http://schemas.microsoft.com/office/drawing/2014/main" id="{5B5AA0E8-42A8-4ADA-AE9F-C1CBF4E416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a:extLst>
            <a:ext uri="{FF2B5EF4-FFF2-40B4-BE49-F238E27FC236}">
              <a16:creationId xmlns:a16="http://schemas.microsoft.com/office/drawing/2014/main" id="{F21919ED-6BF0-411C-869C-1367B016A4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a:extLst>
            <a:ext uri="{FF2B5EF4-FFF2-40B4-BE49-F238E27FC236}">
              <a16:creationId xmlns:a16="http://schemas.microsoft.com/office/drawing/2014/main" id="{B7DEAE7D-8D50-427A-81B7-5F9EFF3AA5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a:extLst>
            <a:ext uri="{FF2B5EF4-FFF2-40B4-BE49-F238E27FC236}">
              <a16:creationId xmlns:a16="http://schemas.microsoft.com/office/drawing/2014/main" id="{6FCDBADE-894F-4063-B90D-58114D0A12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a:extLst>
            <a:ext uri="{FF2B5EF4-FFF2-40B4-BE49-F238E27FC236}">
              <a16:creationId xmlns:a16="http://schemas.microsoft.com/office/drawing/2014/main" id="{26FF74DC-D5F7-464A-B50E-AC9B71E1BE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a:extLst>
            <a:ext uri="{FF2B5EF4-FFF2-40B4-BE49-F238E27FC236}">
              <a16:creationId xmlns:a16="http://schemas.microsoft.com/office/drawing/2014/main" id="{5C84ACE2-6DB7-404C-A54F-FAF242C1616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a:extLst>
            <a:ext uri="{FF2B5EF4-FFF2-40B4-BE49-F238E27FC236}">
              <a16:creationId xmlns:a16="http://schemas.microsoft.com/office/drawing/2014/main" id="{2744DC1B-5C6E-445B-B2E9-BCF7509B297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a:extLst>
            <a:ext uri="{FF2B5EF4-FFF2-40B4-BE49-F238E27FC236}">
              <a16:creationId xmlns:a16="http://schemas.microsoft.com/office/drawing/2014/main" id="{8A9AD4C0-9EDC-42B2-B095-618CF1060B3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a:extLst>
            <a:ext uri="{FF2B5EF4-FFF2-40B4-BE49-F238E27FC236}">
              <a16:creationId xmlns:a16="http://schemas.microsoft.com/office/drawing/2014/main" id="{A1EF7AAD-3EA5-45B3-A72C-1EDDFA76B28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a:extLst>
            <a:ext uri="{FF2B5EF4-FFF2-40B4-BE49-F238E27FC236}">
              <a16:creationId xmlns:a16="http://schemas.microsoft.com/office/drawing/2014/main" id="{DCD5E469-C271-41F9-B717-638DE5026C6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a:extLst>
            <a:ext uri="{FF2B5EF4-FFF2-40B4-BE49-F238E27FC236}">
              <a16:creationId xmlns:a16="http://schemas.microsoft.com/office/drawing/2014/main" id="{FAC925B9-D923-4FC1-8185-34176E580DB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a:extLst>
            <a:ext uri="{FF2B5EF4-FFF2-40B4-BE49-F238E27FC236}">
              <a16:creationId xmlns:a16="http://schemas.microsoft.com/office/drawing/2014/main" id="{DFFDA89C-3890-41A6-A83A-0A0B05D4DF7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a:extLst>
            <a:ext uri="{FF2B5EF4-FFF2-40B4-BE49-F238E27FC236}">
              <a16:creationId xmlns:a16="http://schemas.microsoft.com/office/drawing/2014/main" id="{678027AD-41EB-4248-B4F8-874345ECB1D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a:extLst>
            <a:ext uri="{FF2B5EF4-FFF2-40B4-BE49-F238E27FC236}">
              <a16:creationId xmlns:a16="http://schemas.microsoft.com/office/drawing/2014/main" id="{FCA9D782-60AB-4EF3-93FA-5A3DC735715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a:extLst>
            <a:ext uri="{FF2B5EF4-FFF2-40B4-BE49-F238E27FC236}">
              <a16:creationId xmlns:a16="http://schemas.microsoft.com/office/drawing/2014/main" id="{D81058D6-F788-4064-9952-7582155E10B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a:extLst>
            <a:ext uri="{FF2B5EF4-FFF2-40B4-BE49-F238E27FC236}">
              <a16:creationId xmlns:a16="http://schemas.microsoft.com/office/drawing/2014/main" id="{593B637C-FFC7-40BD-B808-7AF0E6EC955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a:extLst>
            <a:ext uri="{FF2B5EF4-FFF2-40B4-BE49-F238E27FC236}">
              <a16:creationId xmlns:a16="http://schemas.microsoft.com/office/drawing/2014/main" id="{EA6A4C02-F6BA-4502-AA41-0BE3522C8C3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2D8278EE-B58C-4E92-AFC9-B138755FD1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86F8E684-7119-40C3-AEFD-981E50C645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a:extLst>
            <a:ext uri="{FF2B5EF4-FFF2-40B4-BE49-F238E27FC236}">
              <a16:creationId xmlns:a16="http://schemas.microsoft.com/office/drawing/2014/main" id="{3F6147E5-72A3-4547-AA85-4587C05344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14" name="直線コネクタ 613">
          <a:extLst>
            <a:ext uri="{FF2B5EF4-FFF2-40B4-BE49-F238E27FC236}">
              <a16:creationId xmlns:a16="http://schemas.microsoft.com/office/drawing/2014/main" id="{1EBE9BEA-DFDB-4B68-8376-797650DC00E3}"/>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15" name="【庁舎】&#10;一人当たり面積最小値テキスト">
          <a:extLst>
            <a:ext uri="{FF2B5EF4-FFF2-40B4-BE49-F238E27FC236}">
              <a16:creationId xmlns:a16="http://schemas.microsoft.com/office/drawing/2014/main" id="{3CB4CD53-CAB1-488F-94FA-16D713EF556A}"/>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16" name="直線コネクタ 615">
          <a:extLst>
            <a:ext uri="{FF2B5EF4-FFF2-40B4-BE49-F238E27FC236}">
              <a16:creationId xmlns:a16="http://schemas.microsoft.com/office/drawing/2014/main" id="{AF6B7D48-038F-46BC-A0E5-A9024544D33A}"/>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17" name="【庁舎】&#10;一人当たり面積最大値テキスト">
          <a:extLst>
            <a:ext uri="{FF2B5EF4-FFF2-40B4-BE49-F238E27FC236}">
              <a16:creationId xmlns:a16="http://schemas.microsoft.com/office/drawing/2014/main" id="{368F504A-4D27-4EE0-B322-103711C1174B}"/>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18" name="直線コネクタ 617">
          <a:extLst>
            <a:ext uri="{FF2B5EF4-FFF2-40B4-BE49-F238E27FC236}">
              <a16:creationId xmlns:a16="http://schemas.microsoft.com/office/drawing/2014/main" id="{F412E0FA-E9C2-4490-9A42-B16CF21E038B}"/>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19" name="【庁舎】&#10;一人当たり面積平均値テキスト">
          <a:extLst>
            <a:ext uri="{FF2B5EF4-FFF2-40B4-BE49-F238E27FC236}">
              <a16:creationId xmlns:a16="http://schemas.microsoft.com/office/drawing/2014/main" id="{89461D17-8BA0-4344-906A-D97F5CA5EB7C}"/>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20" name="フローチャート: 判断 619">
          <a:extLst>
            <a:ext uri="{FF2B5EF4-FFF2-40B4-BE49-F238E27FC236}">
              <a16:creationId xmlns:a16="http://schemas.microsoft.com/office/drawing/2014/main" id="{72E854D3-FF95-405E-8B6B-E04C11C688D2}"/>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21" name="フローチャート: 判断 620">
          <a:extLst>
            <a:ext uri="{FF2B5EF4-FFF2-40B4-BE49-F238E27FC236}">
              <a16:creationId xmlns:a16="http://schemas.microsoft.com/office/drawing/2014/main" id="{5BEC0955-7CAA-4B8C-B644-A08CC1CAFCA5}"/>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622" name="n_1aveValue【庁舎】&#10;一人当たり面積">
          <a:extLst>
            <a:ext uri="{FF2B5EF4-FFF2-40B4-BE49-F238E27FC236}">
              <a16:creationId xmlns:a16="http://schemas.microsoft.com/office/drawing/2014/main" id="{DAB19F69-CE02-427D-B6D4-A8F96843D134}"/>
            </a:ext>
          </a:extLst>
        </xdr:cNvPr>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23" name="フローチャート: 判断 622">
          <a:extLst>
            <a:ext uri="{FF2B5EF4-FFF2-40B4-BE49-F238E27FC236}">
              <a16:creationId xmlns:a16="http://schemas.microsoft.com/office/drawing/2014/main" id="{87C66121-4A8A-4DAD-8011-F20F42033C3E}"/>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624" name="n_2aveValue【庁舎】&#10;一人当たり面積">
          <a:extLst>
            <a:ext uri="{FF2B5EF4-FFF2-40B4-BE49-F238E27FC236}">
              <a16:creationId xmlns:a16="http://schemas.microsoft.com/office/drawing/2014/main" id="{107C1E30-24B4-4D95-A112-5AAFED298573}"/>
            </a:ext>
          </a:extLst>
        </xdr:cNvPr>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B2750C92-6458-49E7-AAFA-8F69CB16E9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B33F3775-AB01-476A-B54F-E414213473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B71520A7-F285-4157-9657-7EDA6DFFC1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92DEEF1-D4FA-4567-B14D-9CD29D4928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2EEE51F3-2E7B-4830-93C8-F3C34BCD13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30" name="楕円 629">
          <a:extLst>
            <a:ext uri="{FF2B5EF4-FFF2-40B4-BE49-F238E27FC236}">
              <a16:creationId xmlns:a16="http://schemas.microsoft.com/office/drawing/2014/main" id="{9DCFC760-5DC7-40EC-BCDB-A67C0CE9CCD6}"/>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631" name="【庁舎】&#10;一人当たり面積該当値テキスト">
          <a:extLst>
            <a:ext uri="{FF2B5EF4-FFF2-40B4-BE49-F238E27FC236}">
              <a16:creationId xmlns:a16="http://schemas.microsoft.com/office/drawing/2014/main" id="{D02EA13D-4937-4AC4-B94B-4C4BB3749CDC}"/>
            </a:ext>
          </a:extLst>
        </xdr:cNvPr>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43906</xdr:rowOff>
    </xdr:from>
    <xdr:to>
      <xdr:col>112</xdr:col>
      <xdr:colOff>38100</xdr:colOff>
      <xdr:row>106</xdr:row>
      <xdr:rowOff>145506</xdr:rowOff>
    </xdr:to>
    <xdr:sp macro="" textlink="">
      <xdr:nvSpPr>
        <xdr:cNvPr id="632" name="楕円 631">
          <a:extLst>
            <a:ext uri="{FF2B5EF4-FFF2-40B4-BE49-F238E27FC236}">
              <a16:creationId xmlns:a16="http://schemas.microsoft.com/office/drawing/2014/main" id="{D6F8FF05-D18D-4108-BF73-2116F7383E7D}"/>
            </a:ext>
          </a:extLst>
        </xdr:cNvPr>
        <xdr:cNvSpPr/>
      </xdr:nvSpPr>
      <xdr:spPr>
        <a:xfrm>
          <a:off x="21272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94706</xdr:rowOff>
    </xdr:to>
    <xdr:cxnSp macro="">
      <xdr:nvCxnSpPr>
        <xdr:cNvPr id="633" name="直線コネクタ 632">
          <a:extLst>
            <a:ext uri="{FF2B5EF4-FFF2-40B4-BE49-F238E27FC236}">
              <a16:creationId xmlns:a16="http://schemas.microsoft.com/office/drawing/2014/main" id="{BF73B2D1-67C7-46F5-AA25-C2AF93D3B2DB}"/>
            </a:ext>
          </a:extLst>
        </xdr:cNvPr>
        <xdr:cNvCxnSpPr/>
      </xdr:nvCxnSpPr>
      <xdr:spPr>
        <a:xfrm flipV="1">
          <a:off x="21323300" y="1826622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47171</xdr:rowOff>
    </xdr:from>
    <xdr:to>
      <xdr:col>107</xdr:col>
      <xdr:colOff>101600</xdr:colOff>
      <xdr:row>106</xdr:row>
      <xdr:rowOff>148771</xdr:rowOff>
    </xdr:to>
    <xdr:sp macro="" textlink="">
      <xdr:nvSpPr>
        <xdr:cNvPr id="634" name="楕円 633">
          <a:extLst>
            <a:ext uri="{FF2B5EF4-FFF2-40B4-BE49-F238E27FC236}">
              <a16:creationId xmlns:a16="http://schemas.microsoft.com/office/drawing/2014/main" id="{31A8B163-A63A-4ABC-A0AD-C86C0DCD5E9F}"/>
            </a:ext>
          </a:extLst>
        </xdr:cNvPr>
        <xdr:cNvSpPr/>
      </xdr:nvSpPr>
      <xdr:spPr>
        <a:xfrm>
          <a:off x="20383500" y="182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94706</xdr:rowOff>
    </xdr:from>
    <xdr:to>
      <xdr:col>111</xdr:col>
      <xdr:colOff>177800</xdr:colOff>
      <xdr:row>106</xdr:row>
      <xdr:rowOff>97971</xdr:rowOff>
    </xdr:to>
    <xdr:cxnSp macro="">
      <xdr:nvCxnSpPr>
        <xdr:cNvPr id="635" name="直線コネクタ 634">
          <a:extLst>
            <a:ext uri="{FF2B5EF4-FFF2-40B4-BE49-F238E27FC236}">
              <a16:creationId xmlns:a16="http://schemas.microsoft.com/office/drawing/2014/main" id="{F245C8C5-87E1-4209-BE56-D891A8CEEC4F}"/>
            </a:ext>
          </a:extLst>
        </xdr:cNvPr>
        <xdr:cNvCxnSpPr/>
      </xdr:nvCxnSpPr>
      <xdr:spPr>
        <a:xfrm flipV="1">
          <a:off x="20434300" y="182684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162033</xdr:rowOff>
    </xdr:from>
    <xdr:ext cx="469744" cy="259045"/>
    <xdr:sp macro="" textlink="">
      <xdr:nvSpPr>
        <xdr:cNvPr id="636" name="n_1mainValue【庁舎】&#10;一人当たり面積">
          <a:extLst>
            <a:ext uri="{FF2B5EF4-FFF2-40B4-BE49-F238E27FC236}">
              <a16:creationId xmlns:a16="http://schemas.microsoft.com/office/drawing/2014/main" id="{DABD3DCE-BD02-4E2A-830F-DCEB80B1CEB5}"/>
            </a:ext>
          </a:extLst>
        </xdr:cNvPr>
        <xdr:cNvSpPr txBox="1"/>
      </xdr:nvSpPr>
      <xdr:spPr>
        <a:xfrm>
          <a:off x="21075727" y="179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165298</xdr:rowOff>
    </xdr:from>
    <xdr:ext cx="469744" cy="259045"/>
    <xdr:sp macro="" textlink="">
      <xdr:nvSpPr>
        <xdr:cNvPr id="637" name="n_2mainValue【庁舎】&#10;一人当たり面積">
          <a:extLst>
            <a:ext uri="{FF2B5EF4-FFF2-40B4-BE49-F238E27FC236}">
              <a16:creationId xmlns:a16="http://schemas.microsoft.com/office/drawing/2014/main" id="{1FF58108-1DE0-470C-B455-7E833828612E}"/>
            </a:ext>
          </a:extLst>
        </xdr:cNvPr>
        <xdr:cNvSpPr txBox="1"/>
      </xdr:nvSpPr>
      <xdr:spPr>
        <a:xfrm>
          <a:off x="20199427" y="1799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EBE5BC93-CF79-4676-995A-53E8E43694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9F0B7B29-1BD9-43E6-9987-213BA4401C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F295F1A9-845B-4069-AD1B-632F0857C5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福祉施設、保健センター・保健所の有形固定資産減価償却率について、類似団体を上回る数値となっており、今後、資産の老朽化に伴う効率性の低下や修繕コストの増加が懸念される。また、庁舎については、類似団体を下回る有形固定資産減価償却率となっているが、比較的老朽化した建物も含まれていることから、耐用年数の設定等、数値の精査を行っていく必要もあ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11,570
92.86
10,369,668
9,906,839
452,498
5,692,484
5,961,046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類似団体の中では最も高い水準となっており、全国平均及び県内平均との比較においても継続して高い水準を保っている。　しかし財政力指数は在住人口をベースとして計算されており、年間を通じて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万人にものぼる観光客については殆ど反映されていない。</a:t>
          </a:r>
          <a:endParaRPr lang="ja-JP" altLang="ja-JP" sz="1400">
            <a:effectLst/>
          </a:endParaRPr>
        </a:p>
        <a:p>
          <a:r>
            <a:rPr lang="ja-JP" altLang="ja-JP" sz="1100" b="0" i="0" baseline="0">
              <a:solidFill>
                <a:schemeClr val="dk1"/>
              </a:solidFill>
              <a:effectLst/>
              <a:latin typeface="+mn-lt"/>
              <a:ea typeface="+mn-ea"/>
              <a:cs typeface="+mn-cs"/>
            </a:rPr>
            <a:t>　観光を基幹産業とする当町において、観光関連の事業に要する経費や観光客も考慮した環境衛生施設の維持管理、消防力の強化等に多額の経費を要している。そのため、町の規模で必要とされている金額と実際の決算額との間に大きな乖離が生じており、実際の財政状況は厳しい状態が長く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54428</xdr:rowOff>
    </xdr:from>
    <xdr:to>
      <xdr:col>23</xdr:col>
      <xdr:colOff>133350</xdr:colOff>
      <xdr:row>36</xdr:row>
      <xdr:rowOff>65919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2266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54428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19957</xdr:rowOff>
    </xdr:from>
    <xdr:to>
      <xdr:col>15</xdr:col>
      <xdr:colOff>82550</xdr:colOff>
      <xdr:row>36</xdr:row>
      <xdr:rowOff>54428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921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168426</xdr:rowOff>
    </xdr:from>
    <xdr:to>
      <xdr:col>11</xdr:col>
      <xdr:colOff>31750</xdr:colOff>
      <xdr:row>36</xdr:row>
      <xdr:rowOff>19957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691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15119</xdr:rowOff>
    </xdr:from>
    <xdr:to>
      <xdr:col>23</xdr:col>
      <xdr:colOff>184150</xdr:colOff>
      <xdr:row>36</xdr:row>
      <xdr:rowOff>116719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107846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10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3628</xdr:rowOff>
    </xdr:from>
    <xdr:to>
      <xdr:col>19</xdr:col>
      <xdr:colOff>184150</xdr:colOff>
      <xdr:row>36</xdr:row>
      <xdr:rowOff>105228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115405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140607</xdr:rowOff>
    </xdr:from>
    <xdr:to>
      <xdr:col>11</xdr:col>
      <xdr:colOff>82550</xdr:colOff>
      <xdr:row>36</xdr:row>
      <xdr:rowOff>70757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80934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117626</xdr:rowOff>
    </xdr:from>
    <xdr:to>
      <xdr:col>7</xdr:col>
      <xdr:colOff>31750</xdr:colOff>
      <xdr:row>36</xdr:row>
      <xdr:rowOff>47776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57953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29</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ポイントの減となった。</a:t>
          </a:r>
          <a:endParaRPr lang="ja-JP" altLang="ja-JP" sz="1400">
            <a:effectLst/>
          </a:endParaRPr>
        </a:p>
        <a:p>
          <a:pPr rtl="0"/>
          <a:r>
            <a:rPr lang="ja-JP" altLang="ja-JP" sz="1100" b="0" i="0" baseline="0">
              <a:solidFill>
                <a:schemeClr val="dk1"/>
              </a:solidFill>
              <a:effectLst/>
              <a:latin typeface="+mn-lt"/>
              <a:ea typeface="+mn-ea"/>
              <a:cs typeface="+mn-cs"/>
            </a:rPr>
            <a:t>　歳入においては、</a:t>
          </a:r>
          <a:r>
            <a:rPr lang="ja-JP" altLang="en-US" sz="1100" b="0" i="0" baseline="0">
              <a:solidFill>
                <a:schemeClr val="dk1"/>
              </a:solidFill>
              <a:effectLst/>
              <a:latin typeface="+mn-lt"/>
              <a:ea typeface="+mn-ea"/>
              <a:cs typeface="+mn-cs"/>
            </a:rPr>
            <a:t>観光需要の回復に伴い市町村民税が軒並み増となっており</a:t>
          </a:r>
          <a:r>
            <a:rPr lang="ja-JP" altLang="ja-JP" sz="1100" b="0" i="0" baseline="0">
              <a:solidFill>
                <a:schemeClr val="dk1"/>
              </a:solidFill>
              <a:effectLst/>
              <a:latin typeface="+mn-lt"/>
              <a:ea typeface="+mn-ea"/>
              <a:cs typeface="+mn-cs"/>
            </a:rPr>
            <a:t>、全体としては</a:t>
          </a:r>
          <a:r>
            <a:rPr lang="en-US" altLang="ja-JP" sz="1100" b="0" i="0" baseline="0">
              <a:solidFill>
                <a:schemeClr val="dk1"/>
              </a:solidFill>
              <a:effectLst/>
              <a:latin typeface="+mn-lt"/>
              <a:ea typeface="+mn-ea"/>
              <a:cs typeface="+mn-cs"/>
            </a:rPr>
            <a:t>392,531</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）。歳出では、</a:t>
          </a:r>
          <a:r>
            <a:rPr lang="ja-JP" altLang="en-US" sz="1100" b="0" i="0" baseline="0">
              <a:solidFill>
                <a:schemeClr val="dk1"/>
              </a:solidFill>
              <a:effectLst/>
              <a:latin typeface="+mn-lt"/>
              <a:ea typeface="+mn-ea"/>
              <a:cs typeface="+mn-cs"/>
            </a:rPr>
            <a:t>老朽化した保育園の建て替えや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環境衛生施設の改修など大型工事を実施したことから</a:t>
          </a:r>
          <a:r>
            <a:rPr lang="ja-JP" altLang="ja-JP" sz="1100" b="0" i="0" baseline="0">
              <a:solidFill>
                <a:schemeClr val="dk1"/>
              </a:solidFill>
              <a:effectLst/>
              <a:latin typeface="+mn-lt"/>
              <a:ea typeface="+mn-ea"/>
              <a:cs typeface="+mn-cs"/>
            </a:rPr>
            <a:t>歳出全体としても</a:t>
          </a:r>
          <a:r>
            <a:rPr lang="en-US" altLang="ja-JP" sz="1100" b="0" i="0" baseline="0">
              <a:solidFill>
                <a:schemeClr val="dk1"/>
              </a:solidFill>
              <a:effectLst/>
              <a:latin typeface="+mn-lt"/>
              <a:ea typeface="+mn-ea"/>
              <a:cs typeface="+mn-cs"/>
            </a:rPr>
            <a:t>404,606</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4.3%</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歳入と歳出を比較すると歳出の増が大きいが、経常収支比率の算出する際の分母である経常一般財源の増加した割合に対し、分子である経常経費充当一般財源の増加割合が小さかったため、結果として経常収支比率が減少した。</a:t>
          </a:r>
          <a:endParaRPr lang="ja-JP" altLang="ja-JP" sz="1400">
            <a:effectLst/>
          </a:endParaRPr>
        </a:p>
        <a:p>
          <a:pPr rtl="0"/>
          <a:r>
            <a:rPr lang="ja-JP" altLang="ja-JP" sz="1100" b="0" i="0" baseline="0">
              <a:solidFill>
                <a:schemeClr val="dk1"/>
              </a:solidFill>
              <a:effectLst/>
              <a:latin typeface="+mn-lt"/>
              <a:ea typeface="+mn-ea"/>
              <a:cs typeface="+mn-cs"/>
            </a:rPr>
            <a:t>  今後も、箱根町行財政改革アクションプランを着実に実行することで、歳入確保、歳出削減を推進し、財政の健全化を図っていく。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39116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0173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66</xdr:row>
      <xdr:rowOff>43942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5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43942</xdr:rowOff>
    </xdr:from>
    <xdr:to>
      <xdr:col>15</xdr:col>
      <xdr:colOff>82550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596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58420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29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当町の人口は</a:t>
          </a:r>
          <a:r>
            <a:rPr lang="en-US" altLang="ja-JP" sz="1100" b="0" i="0" baseline="0">
              <a:solidFill>
                <a:schemeClr val="dk1"/>
              </a:solidFill>
              <a:effectLst/>
              <a:latin typeface="+mn-lt"/>
              <a:ea typeface="+mn-ea"/>
              <a:cs typeface="+mn-cs"/>
            </a:rPr>
            <a:t>12,000</a:t>
          </a:r>
          <a:r>
            <a:rPr lang="ja-JP" altLang="ja-JP" sz="1100" b="0" i="0" baseline="0">
              <a:solidFill>
                <a:schemeClr val="dk1"/>
              </a:solidFill>
              <a:effectLst/>
              <a:latin typeface="+mn-lt"/>
              <a:ea typeface="+mn-ea"/>
              <a:cs typeface="+mn-cs"/>
            </a:rPr>
            <a:t>人ほどであるが、年間を通じて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が訪れる首都圏でも有数の観光地であり、観光客へ対応するために人口を大きく上回る処理能力を有したごみ処理施設、下水道施設の維持管理や消防力の強化が必要不可欠である。そのため、県内平均・全国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年度は、人件費については、退職金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となったが、基本給のベースアップ等</a:t>
          </a:r>
          <a:r>
            <a:rPr lang="ja-JP" altLang="ja-JP" sz="1100" b="0" i="0" baseline="0">
              <a:solidFill>
                <a:schemeClr val="dk1"/>
              </a:solidFill>
              <a:effectLst/>
              <a:latin typeface="+mn-lt"/>
              <a:ea typeface="+mn-ea"/>
              <a:cs typeface="+mn-cs"/>
            </a:rPr>
            <a:t>により人件費全体</a:t>
          </a:r>
          <a:r>
            <a:rPr lang="ja-JP" altLang="en-US" sz="1100" b="0" i="0" baseline="0">
              <a:solidFill>
                <a:schemeClr val="dk1"/>
              </a:solidFill>
              <a:effectLst/>
              <a:latin typeface="+mn-lt"/>
              <a:ea typeface="+mn-ea"/>
              <a:cs typeface="+mn-cs"/>
            </a:rPr>
            <a:t>は増</a:t>
          </a:r>
          <a:r>
            <a:rPr lang="ja-JP" altLang="ja-JP" sz="1100" b="0" i="0" baseline="0">
              <a:solidFill>
                <a:schemeClr val="dk1"/>
              </a:solidFill>
              <a:effectLst/>
              <a:latin typeface="+mn-lt"/>
              <a:ea typeface="+mn-ea"/>
              <a:cs typeface="+mn-cs"/>
            </a:rPr>
            <a:t>となった。物件費については、ふるさと納税促進事業のため必要となった経費、及び</a:t>
          </a:r>
          <a:r>
            <a:rPr lang="ja-JP" altLang="en-US" sz="1100" b="0" i="0" baseline="0">
              <a:solidFill>
                <a:schemeClr val="dk1"/>
              </a:solidFill>
              <a:effectLst/>
              <a:latin typeface="+mn-lt"/>
              <a:ea typeface="+mn-ea"/>
              <a:cs typeface="+mn-cs"/>
            </a:rPr>
            <a:t>施設等の光熱水費</a:t>
          </a:r>
          <a:r>
            <a:rPr lang="ja-JP" altLang="ja-JP" sz="1100" b="0" i="0" baseline="0">
              <a:solidFill>
                <a:schemeClr val="dk1"/>
              </a:solidFill>
              <a:effectLst/>
              <a:latin typeface="+mn-lt"/>
              <a:ea typeface="+mn-ea"/>
              <a:cs typeface="+mn-cs"/>
            </a:rPr>
            <a:t>に係る経費により増となった。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6012</xdr:rowOff>
    </xdr:from>
    <xdr:to>
      <xdr:col>23</xdr:col>
      <xdr:colOff>133350</xdr:colOff>
      <xdr:row>88</xdr:row>
      <xdr:rowOff>60779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093612"/>
          <a:ext cx="838200" cy="5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133477</xdr:rowOff>
    </xdr:from>
    <xdr:to>
      <xdr:col>19</xdr:col>
      <xdr:colOff>133350</xdr:colOff>
      <xdr:row>88</xdr:row>
      <xdr:rowOff>6012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5049627"/>
          <a:ext cx="889000" cy="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169201</xdr:rowOff>
    </xdr:from>
    <xdr:to>
      <xdr:col>15</xdr:col>
      <xdr:colOff>82550</xdr:colOff>
      <xdr:row>87</xdr:row>
      <xdr:rowOff>133477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913901"/>
          <a:ext cx="889000" cy="1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169201</xdr:rowOff>
    </xdr:from>
    <xdr:to>
      <xdr:col>11</xdr:col>
      <xdr:colOff>31750</xdr:colOff>
      <xdr:row>87</xdr:row>
      <xdr:rowOff>2029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913901"/>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9979</xdr:rowOff>
    </xdr:from>
    <xdr:to>
      <xdr:col>23</xdr:col>
      <xdr:colOff>184150</xdr:colOff>
      <xdr:row>88</xdr:row>
      <xdr:rowOff>111579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0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77306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9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126662</xdr:rowOff>
    </xdr:from>
    <xdr:to>
      <xdr:col>19</xdr:col>
      <xdr:colOff>184150</xdr:colOff>
      <xdr:row>88</xdr:row>
      <xdr:rowOff>56812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0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41589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12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82677</xdr:rowOff>
    </xdr:from>
    <xdr:to>
      <xdr:col>15</xdr:col>
      <xdr:colOff>133350</xdr:colOff>
      <xdr:row>88</xdr:row>
      <xdr:rowOff>12827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9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169054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08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118401</xdr:rowOff>
    </xdr:from>
    <xdr:to>
      <xdr:col>11</xdr:col>
      <xdr:colOff>82550</xdr:colOff>
      <xdr:row>87</xdr:row>
      <xdr:rowOff>48551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8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33328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94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122679</xdr:rowOff>
    </xdr:from>
    <xdr:to>
      <xdr:col>7</xdr:col>
      <xdr:colOff>31750</xdr:colOff>
      <xdr:row>87</xdr:row>
      <xdr:rowOff>52829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8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37606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9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国基準を下回っているが、引き続きより一層給与の適正化に努めていく。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125488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4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125488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148468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956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148468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531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これまでも定年退職者の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以内の補充や業務の執行方法の見直し、効率的な組織の改編などにより職員の削減を継続的に行ってきたが、年間を通じて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人にものぼる観光客に対応するための観光、ごみ処理、下水道及び消防に関連する施設に勤務する職員を数多く必要とすることから類似団体の平均値を大きく上回る数値となっている。また山間部に集落が点在するという地形のため、出張所や消防分遣所も集落ごとに配備する必要があり、他団体よりも多くの職員を擁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88824</xdr:rowOff>
    </xdr:from>
    <xdr:to>
      <xdr:col>81</xdr:col>
      <xdr:colOff>44450</xdr:colOff>
      <xdr:row>66</xdr:row>
      <xdr:rowOff>94132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404524"/>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88824</xdr:rowOff>
    </xdr:from>
    <xdr:to>
      <xdr:col>77</xdr:col>
      <xdr:colOff>44450</xdr:colOff>
      <xdr:row>66</xdr:row>
      <xdr:rowOff>91237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4045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77724</xdr:rowOff>
    </xdr:from>
    <xdr:to>
      <xdr:col>72</xdr:col>
      <xdr:colOff>203200</xdr:colOff>
      <xdr:row>66</xdr:row>
      <xdr:rowOff>91237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393424"/>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74346</xdr:rowOff>
    </xdr:from>
    <xdr:to>
      <xdr:col>68</xdr:col>
      <xdr:colOff>152400</xdr:colOff>
      <xdr:row>66</xdr:row>
      <xdr:rowOff>77724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39004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43332</xdr:rowOff>
    </xdr:from>
    <xdr:to>
      <xdr:col>81</xdr:col>
      <xdr:colOff>95250</xdr:colOff>
      <xdr:row>66</xdr:row>
      <xdr:rowOff>144932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3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110659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25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38024</xdr:rowOff>
    </xdr:from>
    <xdr:to>
      <xdr:col>77</xdr:col>
      <xdr:colOff>95250</xdr:colOff>
      <xdr:row>66</xdr:row>
      <xdr:rowOff>139624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124401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44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40437</xdr:rowOff>
    </xdr:from>
    <xdr:to>
      <xdr:col>73</xdr:col>
      <xdr:colOff>44450</xdr:colOff>
      <xdr:row>66</xdr:row>
      <xdr:rowOff>142037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126814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4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26924</xdr:rowOff>
    </xdr:from>
    <xdr:to>
      <xdr:col>68</xdr:col>
      <xdr:colOff>203200</xdr:colOff>
      <xdr:row>66</xdr:row>
      <xdr:rowOff>128524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113301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23546</xdr:rowOff>
    </xdr:from>
    <xdr:to>
      <xdr:col>64</xdr:col>
      <xdr:colOff>152400</xdr:colOff>
      <xdr:row>66</xdr:row>
      <xdr:rowOff>125146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3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109923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42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公債費については、年間を通じて</a:t>
          </a:r>
          <a:r>
            <a:rPr kumimoji="1" lang="en-US" altLang="ja-JP" sz="1050">
              <a:latin typeface="ＭＳ Ｐゴシック" panose="020B0600070205080204" pitchFamily="50" charset="-128"/>
              <a:ea typeface="ＭＳ Ｐゴシック" panose="020B0600070205080204" pitchFamily="50" charset="-128"/>
            </a:rPr>
            <a:t>2,000</a:t>
          </a:r>
          <a:r>
            <a:rPr kumimoji="1" lang="ja-JP" altLang="en-US" sz="1050">
              <a:latin typeface="ＭＳ Ｐゴシック" panose="020B0600070205080204" pitchFamily="50" charset="-128"/>
              <a:ea typeface="ＭＳ Ｐゴシック" panose="020B0600070205080204" pitchFamily="50" charset="-128"/>
            </a:rPr>
            <a:t>万人にものぼる観光客に対応するために行うごみ処理施設、下水道施設の整備や消防力の強化にかかる負担が大きく、劇的な数値の改善は難しい状況にある。平成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年度は対前年度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ポイント増となった。単年度では前年度と比較して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ポイント減少しているものであるが、３ヶ年平均を用いるため、平成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年度と平成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年度を比較すると平成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年度の方が大きいため増となったものである。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a:t>
          </a:r>
          <a:r>
            <a:rPr kumimoji="1" lang="ja-JP" altLang="en-US" sz="1100">
              <a:latin typeface="ＭＳ Ｐゴシック" panose="020B0600070205080204" pitchFamily="50" charset="-128"/>
              <a:ea typeface="ＭＳ Ｐゴシック" panose="020B0600070205080204" pitchFamily="50" charset="-128"/>
            </a:rPr>
            <a:t>公共</a:t>
          </a:r>
          <a:r>
            <a:rPr kumimoji="1" lang="ja-JP" altLang="en-US" sz="1050">
              <a:latin typeface="ＭＳ Ｐゴシック" panose="020B0600070205080204" pitchFamily="50" charset="-128"/>
              <a:ea typeface="ＭＳ Ｐゴシック" panose="020B0600070205080204" pitchFamily="50" charset="-128"/>
            </a:rPr>
            <a:t>施設の老朽化への対応などに伴い、今後も起債を行う必要性が高まるが、税収の減や臨時財政対策債発行可能額の算定方法の変更など実質公債費比率を悪化させる要素が多い中にあって、地方債の発行と償還のバランス等への適切な対応をとるよう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43</xdr:row>
      <xdr:rowOff>124206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4772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43</xdr:row>
      <xdr:rowOff>104902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390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43</xdr:row>
      <xdr:rowOff>18034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26490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64008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73406</xdr:rowOff>
    </xdr:from>
    <xdr:to>
      <xdr:col>81</xdr:col>
      <xdr:colOff>95250</xdr:colOff>
      <xdr:row>44</xdr:row>
      <xdr:rowOff>3556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45483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54102</xdr:rowOff>
    </xdr:from>
    <xdr:to>
      <xdr:col>77</xdr:col>
      <xdr:colOff>95250</xdr:colOff>
      <xdr:row>43</xdr:row>
      <xdr:rowOff>155702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140479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29</a:t>
          </a:r>
          <a:r>
            <a:rPr lang="ja-JP" altLang="ja-JP"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ポイントの減となった。</a:t>
          </a:r>
          <a:endParaRPr lang="ja-JP" altLang="ja-JP" sz="1400">
            <a:effectLst/>
          </a:endParaRPr>
        </a:p>
        <a:p>
          <a:pPr rtl="0"/>
          <a:r>
            <a:rPr lang="ja-JP" altLang="ja-JP" sz="1100" b="0" i="0" baseline="0">
              <a:solidFill>
                <a:schemeClr val="dk1"/>
              </a:solidFill>
              <a:effectLst/>
              <a:latin typeface="+mn-lt"/>
              <a:ea typeface="+mn-ea"/>
              <a:cs typeface="+mn-cs"/>
            </a:rPr>
            <a:t>　将来負担額は、地方債現在高の減少（▲</a:t>
          </a:r>
          <a:r>
            <a:rPr lang="en-US" altLang="ja-JP" sz="1100" b="0" i="0" baseline="0">
              <a:solidFill>
                <a:schemeClr val="dk1"/>
              </a:solidFill>
              <a:effectLst/>
              <a:latin typeface="+mn-lt"/>
              <a:ea typeface="+mn-ea"/>
              <a:cs typeface="+mn-cs"/>
            </a:rPr>
            <a:t>53,856</a:t>
          </a:r>
          <a:r>
            <a:rPr lang="ja-JP" altLang="ja-JP" sz="1100" b="0" i="0" baseline="0">
              <a:solidFill>
                <a:schemeClr val="dk1"/>
              </a:solidFill>
              <a:effectLst/>
              <a:latin typeface="+mn-lt"/>
              <a:ea typeface="+mn-ea"/>
              <a:cs typeface="+mn-cs"/>
            </a:rPr>
            <a:t>千円）及び退職手当負担見込額の減少（▲</a:t>
          </a:r>
          <a:r>
            <a:rPr lang="en-US" altLang="ja-JP" sz="1100" b="0" i="0" baseline="0">
              <a:solidFill>
                <a:schemeClr val="dk1"/>
              </a:solidFill>
              <a:effectLst/>
              <a:latin typeface="+mn-lt"/>
              <a:ea typeface="+mn-ea"/>
              <a:cs typeface="+mn-cs"/>
            </a:rPr>
            <a:t>155,128</a:t>
          </a:r>
          <a:r>
            <a:rPr lang="ja-JP" altLang="ja-JP" sz="1100" b="0" i="0" baseline="0">
              <a:solidFill>
                <a:schemeClr val="dk1"/>
              </a:solidFill>
              <a:effectLst/>
              <a:latin typeface="+mn-lt"/>
              <a:ea typeface="+mn-ea"/>
              <a:cs typeface="+mn-cs"/>
            </a:rPr>
            <a:t>千円）により、減（▲</a:t>
          </a:r>
          <a:r>
            <a:rPr lang="en-US" altLang="ja-JP" sz="1100" b="0" i="0" baseline="0">
              <a:solidFill>
                <a:schemeClr val="dk1"/>
              </a:solidFill>
              <a:effectLst/>
              <a:latin typeface="+mn-lt"/>
              <a:ea typeface="+mn-ea"/>
              <a:cs typeface="+mn-cs"/>
            </a:rPr>
            <a:t>139,968</a:t>
          </a:r>
          <a:r>
            <a:rPr lang="ja-JP" altLang="ja-JP" sz="1100" b="0" i="0" baseline="0">
              <a:solidFill>
                <a:schemeClr val="dk1"/>
              </a:solidFill>
              <a:effectLst/>
              <a:latin typeface="+mn-lt"/>
              <a:ea typeface="+mn-ea"/>
              <a:cs typeface="+mn-cs"/>
            </a:rPr>
            <a:t>千円）となった。地方債現在高の減少は、総合体育館建設事業などの借入額及び借入利率の高い起債の償還が完了したためである。退職手当負担見込額の減少は、一般職の人数減少に伴うものである。また、</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も前年度に引き続き</a:t>
          </a:r>
          <a:r>
            <a:rPr lang="ja-JP" altLang="ja-JP" sz="1100" b="0" i="0" baseline="0">
              <a:solidFill>
                <a:schemeClr val="dk1"/>
              </a:solidFill>
              <a:effectLst/>
              <a:latin typeface="+mn-lt"/>
              <a:ea typeface="+mn-ea"/>
              <a:cs typeface="+mn-cs"/>
            </a:rPr>
            <a:t>ふるさと納税寄付金により、充当可能基金が大幅増（＋</a:t>
          </a:r>
          <a:r>
            <a:rPr lang="en-US" altLang="ja-JP" sz="1100" b="0" i="0" baseline="0">
              <a:solidFill>
                <a:schemeClr val="dk1"/>
              </a:solidFill>
              <a:effectLst/>
              <a:latin typeface="+mn-lt"/>
              <a:ea typeface="+mn-ea"/>
              <a:cs typeface="+mn-cs"/>
            </a:rPr>
            <a:t>682,979</a:t>
          </a:r>
          <a:r>
            <a:rPr lang="ja-JP" altLang="ja-JP" sz="1100" b="0" i="0" baseline="0">
              <a:solidFill>
                <a:schemeClr val="dk1"/>
              </a:solidFill>
              <a:effectLst/>
              <a:latin typeface="+mn-lt"/>
              <a:ea typeface="+mn-ea"/>
              <a:cs typeface="+mn-cs"/>
            </a:rPr>
            <a:t>千円）となったことに伴い、充当可能財源も大幅増となった。これらの要因により、将来負担比率は大幅減となった。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144526</xdr:rowOff>
    </xdr:from>
    <xdr:to>
      <xdr:col>81</xdr:col>
      <xdr:colOff>44450</xdr:colOff>
      <xdr:row>18</xdr:row>
      <xdr:rowOff>26966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059176"/>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26966</xdr:rowOff>
    </xdr:from>
    <xdr:to>
      <xdr:col>77</xdr:col>
      <xdr:colOff>44450</xdr:colOff>
      <xdr:row>18</xdr:row>
      <xdr:rowOff>136356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113066"/>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118660</xdr:rowOff>
    </xdr:from>
    <xdr:to>
      <xdr:col>72</xdr:col>
      <xdr:colOff>203200</xdr:colOff>
      <xdr:row>18</xdr:row>
      <xdr:rowOff>136356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204760"/>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118660</xdr:rowOff>
    </xdr:from>
    <xdr:to>
      <xdr:col>68</xdr:col>
      <xdr:colOff>152400</xdr:colOff>
      <xdr:row>19</xdr:row>
      <xdr:rowOff>85556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204760"/>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93726</xdr:rowOff>
    </xdr:from>
    <xdr:to>
      <xdr:col>81</xdr:col>
      <xdr:colOff>95250</xdr:colOff>
      <xdr:row>18</xdr:row>
      <xdr:rowOff>23876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65803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9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147616</xdr:rowOff>
    </xdr:from>
    <xdr:to>
      <xdr:col>77</xdr:col>
      <xdr:colOff>95250</xdr:colOff>
      <xdr:row>18</xdr:row>
      <xdr:rowOff>77766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62543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14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85556</xdr:rowOff>
    </xdr:from>
    <xdr:to>
      <xdr:col>73</xdr:col>
      <xdr:colOff>44450</xdr:colOff>
      <xdr:row>19</xdr:row>
      <xdr:rowOff>15706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483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67860</xdr:rowOff>
    </xdr:from>
    <xdr:to>
      <xdr:col>68</xdr:col>
      <xdr:colOff>203200</xdr:colOff>
      <xdr:row>18</xdr:row>
      <xdr:rowOff>169460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154237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34756</xdr:rowOff>
    </xdr:from>
    <xdr:to>
      <xdr:col>64</xdr:col>
      <xdr:colOff>152400</xdr:colOff>
      <xdr:row>19</xdr:row>
      <xdr:rowOff>136356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121133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37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11,570
92.86
10,369,668
9,906,839
452,498
5,692,484
5,961,046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山岳地域に集落が点在するという地形により出張所などに勤務する職員を多く必要とするため県内、全国市町村平均値を大きく上回り、類似団体との比較においても昨年度に引き続き最も低い順位となった。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職員給は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年齢層が若くなっていること等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傾向が続いてい</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年度においては、職員給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等の増</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により、人件費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充当経常一般財源が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56,181</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千円増となったため、</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経常一般財源における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の割合は増となった。</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101854</xdr:rowOff>
    </xdr:from>
    <xdr:to>
      <xdr:col>24</xdr:col>
      <xdr:colOff>25400</xdr:colOff>
      <xdr:row>41</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71313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42418</xdr:rowOff>
    </xdr:from>
    <xdr:to>
      <xdr:col>19</xdr:col>
      <xdr:colOff>187325</xdr:colOff>
      <xdr:row>41</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7071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42418</xdr:rowOff>
    </xdr:from>
    <xdr:to>
      <xdr:col>15</xdr:col>
      <xdr:colOff>98425</xdr:colOff>
      <xdr:row>41</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7071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51562</xdr:rowOff>
    </xdr:from>
    <xdr:to>
      <xdr:col>11</xdr:col>
      <xdr:colOff>9525</xdr:colOff>
      <xdr:row>41</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7081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83058</xdr:rowOff>
    </xdr:from>
    <xdr:to>
      <xdr:col>24</xdr:col>
      <xdr:colOff>76200</xdr:colOff>
      <xdr:row>42</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163085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51054</xdr:rowOff>
    </xdr:from>
    <xdr:to>
      <xdr:col>20</xdr:col>
      <xdr:colOff>38100</xdr:colOff>
      <xdr:row>41</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6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163068</xdr:rowOff>
    </xdr:from>
    <xdr:to>
      <xdr:col>15</xdr:col>
      <xdr:colOff>149225</xdr:colOff>
      <xdr:row>41</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762</xdr:rowOff>
    </xdr:from>
    <xdr:to>
      <xdr:col>11</xdr:col>
      <xdr:colOff>60325</xdr:colOff>
      <xdr:row>41</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762</xdr:rowOff>
    </xdr:from>
    <xdr:to>
      <xdr:col>6</xdr:col>
      <xdr:colOff>171450</xdr:colOff>
      <xdr:row>41</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24</a:t>
          </a:r>
          <a:r>
            <a:rPr lang="ja-JP" altLang="ja-JP" sz="1100" b="0" i="0" baseline="0">
              <a:solidFill>
                <a:schemeClr val="dk1"/>
              </a:solidFill>
              <a:effectLst/>
              <a:latin typeface="+mn-lt"/>
              <a:ea typeface="+mn-ea"/>
              <a:cs typeface="+mn-cs"/>
            </a:rPr>
            <a:t>年度以降ほぼ横ばいとなっていたが、</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から減少の傾向が見られ</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年度も</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ポイントの</a:t>
          </a:r>
          <a:r>
            <a:rPr lang="ja-JP" altLang="ja-JP" sz="1100" b="0" i="0" baseline="0">
              <a:solidFill>
                <a:schemeClr val="dk1"/>
              </a:solidFill>
              <a:effectLst/>
              <a:latin typeface="+mn-lt"/>
              <a:ea typeface="+mn-ea"/>
              <a:cs typeface="+mn-cs"/>
            </a:rPr>
            <a:t>減となった。物件費の中では委託料がその多くを占めているが、その大半はごみ処理施設の維持管理など環境整備に要する経費であり、年間</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万人もの観光客に対応するため必要不可欠なものである。</a:t>
          </a:r>
          <a:endParaRPr lang="ja-JP" altLang="ja-JP" sz="1400">
            <a:effectLst/>
          </a:endParaRPr>
        </a:p>
        <a:p>
          <a:pPr rtl="0"/>
          <a:r>
            <a:rPr lang="ja-JP" altLang="ja-JP" sz="1100" b="0" i="0" baseline="0">
              <a:solidFill>
                <a:schemeClr val="dk1"/>
              </a:solidFill>
              <a:effectLst/>
              <a:latin typeface="+mn-lt"/>
              <a:ea typeface="+mn-ea"/>
              <a:cs typeface="+mn-cs"/>
            </a:rPr>
            <a:t>　今後も住民及び観光客に十分なサービスを提供しつつ、事業等の見直しを推進し、経費の削減に努めていく。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21</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556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31750</xdr:rowOff>
    </xdr:from>
    <xdr:to>
      <xdr:col>78</xdr:col>
      <xdr:colOff>69850</xdr:colOff>
      <xdr:row>21</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63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69850</xdr:rowOff>
    </xdr:from>
    <xdr:to>
      <xdr:col>73</xdr:col>
      <xdr:colOff>180975</xdr:colOff>
      <xdr:row>21</xdr:row>
      <xdr:rowOff>79375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670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79375</xdr:rowOff>
    </xdr:from>
    <xdr:to>
      <xdr:col>69</xdr:col>
      <xdr:colOff>92075</xdr:colOff>
      <xdr:row>21</xdr:row>
      <xdr:rowOff>79375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679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28575</xdr:rowOff>
    </xdr:from>
    <xdr:to>
      <xdr:col>69</xdr:col>
      <xdr:colOff>142875</xdr:colOff>
      <xdr:row>21</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71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28575</xdr:rowOff>
    </xdr:from>
    <xdr:to>
      <xdr:col>65</xdr:col>
      <xdr:colOff>53975</xdr:colOff>
      <xdr:row>21</xdr:row>
      <xdr:rowOff>130175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6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114952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71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今年度は前年度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の減となったものの、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国の法令に基づき実施されているものが多いほか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が単独で行う各種扶助費にも多額の費用がかかっているため、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今後も増加の傾向が続く見通しであることから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歳出削減が難しく、財政を圧迫することが懸念される。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下水道事業</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特別会計への繰出金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の増加などで</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、繰出金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全体</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20,842</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した。結果として、その他経常経費は前年度より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85852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6550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99568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9655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99568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9691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90424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623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160545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151401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年度は、前年度と比べて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グラフは横ばいになっているが、全国及び神奈川県の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平均を大きく下回り、類似団体内の順位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上位を維持している。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今後も引き続き適正な執行に努めていく。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9425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140716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947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140716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947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140716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951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年度において、公債費は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年度に比べ総額で</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72,288</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千円、比率として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減となっている。</a:t>
          </a:r>
          <a:r>
            <a:rPr kumimoji="0"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、老朽化した公共施設に対し投資が必要となるが、公共施設適正管理計画に従いながらも、</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地方債の発行と償還のバランス等への適切な対応をとるよう努めていく。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02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65278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51563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29</a:t>
          </a:r>
          <a:r>
            <a:rPr lang="ja-JP" altLang="ja-JP" sz="1100" b="0" i="0" baseline="0">
              <a:solidFill>
                <a:schemeClr val="dk1"/>
              </a:solidFill>
              <a:effectLst/>
              <a:latin typeface="+mn-lt"/>
              <a:ea typeface="+mn-ea"/>
              <a:cs typeface="+mn-cs"/>
            </a:rPr>
            <a:t>年度は前年に比べ</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減と</a:t>
          </a:r>
          <a:r>
            <a:rPr lang="ja-JP" altLang="ja-JP" sz="1100" b="0" i="0" baseline="0">
              <a:solidFill>
                <a:schemeClr val="dk1"/>
              </a:solidFill>
              <a:effectLst/>
              <a:latin typeface="+mn-lt"/>
              <a:ea typeface="+mn-ea"/>
              <a:cs typeface="+mn-cs"/>
            </a:rPr>
            <a:t>なった。</a:t>
          </a:r>
          <a:r>
            <a:rPr lang="ja-JP" altLang="en-US" sz="1100" b="0" i="0" baseline="0">
              <a:solidFill>
                <a:schemeClr val="dk1"/>
              </a:solidFill>
              <a:effectLst/>
              <a:latin typeface="+mn-lt"/>
              <a:ea typeface="+mn-ea"/>
              <a:cs typeface="+mn-cs"/>
            </a:rPr>
            <a:t>人件費を除く各経常経費が減少したためである。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今後も引き続き経費の削減に努めていく。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51563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915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51563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823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138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35781</xdr:rowOff>
    </xdr:from>
    <xdr:to>
      <xdr:col>29</xdr:col>
      <xdr:colOff>127000</xdr:colOff>
      <xdr:row>12</xdr:row>
      <xdr:rowOff>88923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40806"/>
          <a:ext cx="647700" cy="5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88923</xdr:rowOff>
    </xdr:from>
    <xdr:to>
      <xdr:col>26</xdr:col>
      <xdr:colOff>50800</xdr:colOff>
      <xdr:row>12</xdr:row>
      <xdr:rowOff>89563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93948"/>
          <a:ext cx="6985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89563</xdr:rowOff>
    </xdr:from>
    <xdr:to>
      <xdr:col>22</xdr:col>
      <xdr:colOff>114300</xdr:colOff>
      <xdr:row>12</xdr:row>
      <xdr:rowOff>118664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194588"/>
          <a:ext cx="698500" cy="29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118664</xdr:rowOff>
    </xdr:from>
    <xdr:to>
      <xdr:col>18</xdr:col>
      <xdr:colOff>177800</xdr:colOff>
      <xdr:row>13</xdr:row>
      <xdr:rowOff>19931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23689"/>
          <a:ext cx="698500" cy="7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156431</xdr:rowOff>
    </xdr:from>
    <xdr:to>
      <xdr:col>29</xdr:col>
      <xdr:colOff>177800</xdr:colOff>
      <xdr:row>12</xdr:row>
      <xdr:rowOff>86581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9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103108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38123</xdr:rowOff>
    </xdr:from>
    <xdr:to>
      <xdr:col>26</xdr:col>
      <xdr:colOff>101600</xdr:colOff>
      <xdr:row>12</xdr:row>
      <xdr:rowOff>139723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4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149900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1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38763</xdr:rowOff>
    </xdr:from>
    <xdr:to>
      <xdr:col>22</xdr:col>
      <xdr:colOff>165100</xdr:colOff>
      <xdr:row>12</xdr:row>
      <xdr:rowOff>140363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4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150540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1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67864</xdr:rowOff>
    </xdr:from>
    <xdr:to>
      <xdr:col>19</xdr:col>
      <xdr:colOff>38100</xdr:colOff>
      <xdr:row>12</xdr:row>
      <xdr:rowOff>169464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8191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140581</xdr:rowOff>
    </xdr:from>
    <xdr:to>
      <xdr:col>15</xdr:col>
      <xdr:colOff>101600</xdr:colOff>
      <xdr:row>13</xdr:row>
      <xdr:rowOff>70731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45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80908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1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182816</xdr:rowOff>
    </xdr:from>
    <xdr:to>
      <xdr:col>29</xdr:col>
      <xdr:colOff>127000</xdr:colOff>
      <xdr:row>33</xdr:row>
      <xdr:rowOff>231737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07366"/>
          <a:ext cx="6477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142373</xdr:rowOff>
    </xdr:from>
    <xdr:to>
      <xdr:col>26</xdr:col>
      <xdr:colOff>50800</xdr:colOff>
      <xdr:row>33</xdr:row>
      <xdr:rowOff>182816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066923"/>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142373</xdr:rowOff>
    </xdr:from>
    <xdr:to>
      <xdr:col>22</xdr:col>
      <xdr:colOff>114300</xdr:colOff>
      <xdr:row>33</xdr:row>
      <xdr:rowOff>304794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066923"/>
          <a:ext cx="698500" cy="16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304794</xdr:rowOff>
    </xdr:from>
    <xdr:to>
      <xdr:col>18</xdr:col>
      <xdr:colOff>177800</xdr:colOff>
      <xdr:row>34</xdr:row>
      <xdr:rowOff>126409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229344"/>
          <a:ext cx="698500" cy="16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180937</xdr:rowOff>
    </xdr:from>
    <xdr:to>
      <xdr:col>29</xdr:col>
      <xdr:colOff>177800</xdr:colOff>
      <xdr:row>33</xdr:row>
      <xdr:rowOff>282537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0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89514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1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132016</xdr:rowOff>
    </xdr:from>
    <xdr:to>
      <xdr:col>26</xdr:col>
      <xdr:colOff>101600</xdr:colOff>
      <xdr:row>33</xdr:row>
      <xdr:rowOff>233616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5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72343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25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91573</xdr:rowOff>
    </xdr:from>
    <xdr:to>
      <xdr:col>22</xdr:col>
      <xdr:colOff>165100</xdr:colOff>
      <xdr:row>33</xdr:row>
      <xdr:rowOff>193173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31900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7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253994</xdr:rowOff>
    </xdr:from>
    <xdr:to>
      <xdr:col>19</xdr:col>
      <xdr:colOff>38100</xdr:colOff>
      <xdr:row>34</xdr:row>
      <xdr:rowOff>12694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7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22871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4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75609</xdr:rowOff>
    </xdr:from>
    <xdr:to>
      <xdr:col>15</xdr:col>
      <xdr:colOff>101600</xdr:colOff>
      <xdr:row>34</xdr:row>
      <xdr:rowOff>177209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4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187386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1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11,570
92.86
10,369,668
9,906,839
452,498
5,692,484
5,961,046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7744</xdr:rowOff>
    </xdr:from>
    <xdr:to>
      <xdr:col>24</xdr:col>
      <xdr:colOff>63500</xdr:colOff>
      <xdr:row>31</xdr:row>
      <xdr:rowOff>45128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22694"/>
          <a:ext cx="838200" cy="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26223</xdr:rowOff>
    </xdr:from>
    <xdr:to>
      <xdr:col>19</xdr:col>
      <xdr:colOff>177800</xdr:colOff>
      <xdr:row>31</xdr:row>
      <xdr:rowOff>45128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34117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26223</xdr:rowOff>
    </xdr:from>
    <xdr:to>
      <xdr:col>15</xdr:col>
      <xdr:colOff>50800</xdr:colOff>
      <xdr:row>31</xdr:row>
      <xdr:rowOff>27275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117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27275</xdr:rowOff>
    </xdr:from>
    <xdr:to>
      <xdr:col>10</xdr:col>
      <xdr:colOff>114300</xdr:colOff>
      <xdr:row>31</xdr:row>
      <xdr:rowOff>40114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42225"/>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128394</xdr:rowOff>
    </xdr:from>
    <xdr:to>
      <xdr:col>24</xdr:col>
      <xdr:colOff>114300</xdr:colOff>
      <xdr:row>31</xdr:row>
      <xdr:rowOff>58544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81421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165778</xdr:rowOff>
    </xdr:from>
    <xdr:to>
      <xdr:col>20</xdr:col>
      <xdr:colOff>38100</xdr:colOff>
      <xdr:row>31</xdr:row>
      <xdr:rowOff>95928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112455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8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146873</xdr:rowOff>
    </xdr:from>
    <xdr:to>
      <xdr:col>15</xdr:col>
      <xdr:colOff>101600</xdr:colOff>
      <xdr:row>31</xdr:row>
      <xdr:rowOff>77023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93550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6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147925</xdr:rowOff>
    </xdr:from>
    <xdr:to>
      <xdr:col>10</xdr:col>
      <xdr:colOff>165100</xdr:colOff>
      <xdr:row>31</xdr:row>
      <xdr:rowOff>78075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2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94602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06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160764</xdr:rowOff>
    </xdr:from>
    <xdr:to>
      <xdr:col>6</xdr:col>
      <xdr:colOff>38100</xdr:colOff>
      <xdr:row>31</xdr:row>
      <xdr:rowOff>90914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107441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07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116145</xdr:rowOff>
    </xdr:from>
    <xdr:to>
      <xdr:col>24</xdr:col>
      <xdr:colOff>63500</xdr:colOff>
      <xdr:row>53</xdr:row>
      <xdr:rowOff>144505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02995"/>
          <a:ext cx="8382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144505</xdr:rowOff>
    </xdr:from>
    <xdr:to>
      <xdr:col>19</xdr:col>
      <xdr:colOff>177800</xdr:colOff>
      <xdr:row>54</xdr:row>
      <xdr:rowOff>9019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231355"/>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9019</xdr:rowOff>
    </xdr:from>
    <xdr:to>
      <xdr:col>15</xdr:col>
      <xdr:colOff>50800</xdr:colOff>
      <xdr:row>54</xdr:row>
      <xdr:rowOff>141319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67319"/>
          <a:ext cx="889000" cy="13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125829</xdr:rowOff>
    </xdr:from>
    <xdr:to>
      <xdr:col>10</xdr:col>
      <xdr:colOff>114300</xdr:colOff>
      <xdr:row>54</xdr:row>
      <xdr:rowOff>141319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384129"/>
          <a:ext cx="8890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65345</xdr:rowOff>
    </xdr:from>
    <xdr:to>
      <xdr:col>24</xdr:col>
      <xdr:colOff>114300</xdr:colOff>
      <xdr:row>53</xdr:row>
      <xdr:rowOff>166945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88222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0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93705</xdr:rowOff>
    </xdr:from>
    <xdr:to>
      <xdr:col>20</xdr:col>
      <xdr:colOff>38100</xdr:colOff>
      <xdr:row>54</xdr:row>
      <xdr:rowOff>23855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40382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129669</xdr:rowOff>
    </xdr:from>
    <xdr:to>
      <xdr:col>15</xdr:col>
      <xdr:colOff>101600</xdr:colOff>
      <xdr:row>54</xdr:row>
      <xdr:rowOff>59819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76346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9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90519</xdr:rowOff>
    </xdr:from>
    <xdr:to>
      <xdr:col>10</xdr:col>
      <xdr:colOff>165100</xdr:colOff>
      <xdr:row>55</xdr:row>
      <xdr:rowOff>20669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4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37196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75029</xdr:rowOff>
    </xdr:from>
    <xdr:to>
      <xdr:col>6</xdr:col>
      <xdr:colOff>38100</xdr:colOff>
      <xdr:row>55</xdr:row>
      <xdr:rowOff>5179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21706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0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36510</xdr:rowOff>
    </xdr:from>
    <xdr:to>
      <xdr:col>24</xdr:col>
      <xdr:colOff>63500</xdr:colOff>
      <xdr:row>71</xdr:row>
      <xdr:rowOff>64674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209460"/>
          <a:ext cx="8382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64674</xdr:rowOff>
    </xdr:from>
    <xdr:to>
      <xdr:col>19</xdr:col>
      <xdr:colOff>177800</xdr:colOff>
      <xdr:row>72</xdr:row>
      <xdr:rowOff>115468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237624"/>
          <a:ext cx="889000" cy="2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115468</xdr:rowOff>
    </xdr:from>
    <xdr:to>
      <xdr:col>15</xdr:col>
      <xdr:colOff>50800</xdr:colOff>
      <xdr:row>73</xdr:row>
      <xdr:rowOff>52604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459868"/>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139654</xdr:rowOff>
    </xdr:from>
    <xdr:to>
      <xdr:col>10</xdr:col>
      <xdr:colOff>114300</xdr:colOff>
      <xdr:row>73</xdr:row>
      <xdr:rowOff>52604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484054"/>
          <a:ext cx="889000" cy="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157160</xdr:rowOff>
    </xdr:from>
    <xdr:to>
      <xdr:col>24</xdr:col>
      <xdr:colOff>114300</xdr:colOff>
      <xdr:row>71</xdr:row>
      <xdr:rowOff>87310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1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110187</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1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13874</xdr:rowOff>
    </xdr:from>
    <xdr:to>
      <xdr:col>20</xdr:col>
      <xdr:colOff>38100</xdr:colOff>
      <xdr:row>71</xdr:row>
      <xdr:rowOff>115474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1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132001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19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64668</xdr:rowOff>
    </xdr:from>
    <xdr:to>
      <xdr:col>15</xdr:col>
      <xdr:colOff>101600</xdr:colOff>
      <xdr:row>72</xdr:row>
      <xdr:rowOff>166268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4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11345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1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1804</xdr:rowOff>
    </xdr:from>
    <xdr:to>
      <xdr:col>10</xdr:col>
      <xdr:colOff>165100</xdr:colOff>
      <xdr:row>73</xdr:row>
      <xdr:rowOff>103404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119931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2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88854</xdr:rowOff>
    </xdr:from>
    <xdr:to>
      <xdr:col>6</xdr:col>
      <xdr:colOff>38100</xdr:colOff>
      <xdr:row>73</xdr:row>
      <xdr:rowOff>19004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4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35531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2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99237</xdr:rowOff>
    </xdr:from>
    <xdr:to>
      <xdr:col>24</xdr:col>
      <xdr:colOff>63500</xdr:colOff>
      <xdr:row>97</xdr:row>
      <xdr:rowOff>128684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29887"/>
          <a:ext cx="838200" cy="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99237</xdr:rowOff>
    </xdr:from>
    <xdr:to>
      <xdr:col>19</xdr:col>
      <xdr:colOff>177800</xdr:colOff>
      <xdr:row>97</xdr:row>
      <xdr:rowOff>128070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29887"/>
          <a:ext cx="889000" cy="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128070</xdr:rowOff>
    </xdr:from>
    <xdr:to>
      <xdr:col>15</xdr:col>
      <xdr:colOff>50800</xdr:colOff>
      <xdr:row>97</xdr:row>
      <xdr:rowOff>135413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58720"/>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135413</xdr:rowOff>
    </xdr:from>
    <xdr:to>
      <xdr:col>10</xdr:col>
      <xdr:colOff>114300</xdr:colOff>
      <xdr:row>98</xdr:row>
      <xdr:rowOff>18941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6606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77884</xdr:rowOff>
    </xdr:from>
    <xdr:to>
      <xdr:col>24</xdr:col>
      <xdr:colOff>114300</xdr:colOff>
      <xdr:row>98</xdr:row>
      <xdr:rowOff>8034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56311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48437</xdr:rowOff>
    </xdr:from>
    <xdr:to>
      <xdr:col>20</xdr:col>
      <xdr:colOff>38100</xdr:colOff>
      <xdr:row>97</xdr:row>
      <xdr:rowOff>150037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77270</xdr:rowOff>
    </xdr:from>
    <xdr:to>
      <xdr:col>15</xdr:col>
      <xdr:colOff>101600</xdr:colOff>
      <xdr:row>98</xdr:row>
      <xdr:rowOff>7420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169997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84613</xdr:rowOff>
    </xdr:from>
    <xdr:to>
      <xdr:col>10</xdr:col>
      <xdr:colOff>165100</xdr:colOff>
      <xdr:row>98</xdr:row>
      <xdr:rowOff>14763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139591</xdr:rowOff>
    </xdr:from>
    <xdr:to>
      <xdr:col>6</xdr:col>
      <xdr:colOff>38100</xdr:colOff>
      <xdr:row>98</xdr:row>
      <xdr:rowOff>69741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115258</xdr:rowOff>
    </xdr:from>
    <xdr:to>
      <xdr:col>55</xdr:col>
      <xdr:colOff>0</xdr:colOff>
      <xdr:row>37</xdr:row>
      <xdr:rowOff>146956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58908"/>
          <a:ext cx="838200" cy="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112080</xdr:rowOff>
    </xdr:from>
    <xdr:to>
      <xdr:col>50</xdr:col>
      <xdr:colOff>114300</xdr:colOff>
      <xdr:row>37</xdr:row>
      <xdr:rowOff>115258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5573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112080</xdr:rowOff>
    </xdr:from>
    <xdr:to>
      <xdr:col>45</xdr:col>
      <xdr:colOff>177800</xdr:colOff>
      <xdr:row>37</xdr:row>
      <xdr:rowOff>143701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55730"/>
          <a:ext cx="889000" cy="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97244</xdr:rowOff>
    </xdr:from>
    <xdr:to>
      <xdr:col>41</xdr:col>
      <xdr:colOff>50800</xdr:colOff>
      <xdr:row>37</xdr:row>
      <xdr:rowOff>143701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69444"/>
          <a:ext cx="889000" cy="2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96156</xdr:rowOff>
    </xdr:from>
    <xdr:to>
      <xdr:col>55</xdr:col>
      <xdr:colOff>50800</xdr:colOff>
      <xdr:row>38</xdr:row>
      <xdr:rowOff>26305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3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11083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64458</xdr:rowOff>
    </xdr:from>
    <xdr:to>
      <xdr:col>50</xdr:col>
      <xdr:colOff>165100</xdr:colOff>
      <xdr:row>37</xdr:row>
      <xdr:rowOff>166058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157185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61280</xdr:rowOff>
    </xdr:from>
    <xdr:to>
      <xdr:col>46</xdr:col>
      <xdr:colOff>38100</xdr:colOff>
      <xdr:row>37</xdr:row>
      <xdr:rowOff>162880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154008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92901</xdr:rowOff>
    </xdr:from>
    <xdr:to>
      <xdr:col>41</xdr:col>
      <xdr:colOff>101600</xdr:colOff>
      <xdr:row>38</xdr:row>
      <xdr:rowOff>23051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14178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46444</xdr:rowOff>
    </xdr:from>
    <xdr:to>
      <xdr:col>36</xdr:col>
      <xdr:colOff>165100</xdr:colOff>
      <xdr:row>36</xdr:row>
      <xdr:rowOff>148044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164571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9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50489</xdr:rowOff>
    </xdr:from>
    <xdr:to>
      <xdr:col>55</xdr:col>
      <xdr:colOff>0</xdr:colOff>
      <xdr:row>58</xdr:row>
      <xdr:rowOff>33851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23139"/>
          <a:ext cx="838200" cy="1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129558</xdr:rowOff>
    </xdr:from>
    <xdr:to>
      <xdr:col>50</xdr:col>
      <xdr:colOff>114300</xdr:colOff>
      <xdr:row>58</xdr:row>
      <xdr:rowOff>33851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02208"/>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129558</xdr:rowOff>
    </xdr:from>
    <xdr:to>
      <xdr:col>45</xdr:col>
      <xdr:colOff>177800</xdr:colOff>
      <xdr:row>58</xdr:row>
      <xdr:rowOff>102000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02208"/>
          <a:ext cx="889000" cy="1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99828</xdr:rowOff>
    </xdr:from>
    <xdr:to>
      <xdr:col>41</xdr:col>
      <xdr:colOff>50800</xdr:colOff>
      <xdr:row>58</xdr:row>
      <xdr:rowOff>102000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39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171139</xdr:rowOff>
    </xdr:from>
    <xdr:to>
      <xdr:col>55</xdr:col>
      <xdr:colOff>50800</xdr:colOff>
      <xdr:row>57</xdr:row>
      <xdr:rowOff>101289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149566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154501</xdr:rowOff>
    </xdr:from>
    <xdr:to>
      <xdr:col>50</xdr:col>
      <xdr:colOff>165100</xdr:colOff>
      <xdr:row>58</xdr:row>
      <xdr:rowOff>84651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75778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78758</xdr:rowOff>
    </xdr:from>
    <xdr:to>
      <xdr:col>46</xdr:col>
      <xdr:colOff>38100</xdr:colOff>
      <xdr:row>58</xdr:row>
      <xdr:rowOff>8908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51200</xdr:rowOff>
    </xdr:from>
    <xdr:to>
      <xdr:col>41</xdr:col>
      <xdr:colOff>101600</xdr:colOff>
      <xdr:row>58</xdr:row>
      <xdr:rowOff>152800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143927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49028</xdr:rowOff>
    </xdr:from>
    <xdr:to>
      <xdr:col>36</xdr:col>
      <xdr:colOff>165100</xdr:colOff>
      <xdr:row>58</xdr:row>
      <xdr:rowOff>150628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141755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120033</xdr:rowOff>
    </xdr:from>
    <xdr:to>
      <xdr:col>55</xdr:col>
      <xdr:colOff>0</xdr:colOff>
      <xdr:row>78</xdr:row>
      <xdr:rowOff>134077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21683"/>
          <a:ext cx="838200" cy="18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60703</xdr:rowOff>
    </xdr:from>
    <xdr:to>
      <xdr:col>50</xdr:col>
      <xdr:colOff>114300</xdr:colOff>
      <xdr:row>77</xdr:row>
      <xdr:rowOff>120033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62353"/>
          <a:ext cx="8890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60703</xdr:rowOff>
    </xdr:from>
    <xdr:to>
      <xdr:col>45</xdr:col>
      <xdr:colOff>177800</xdr:colOff>
      <xdr:row>78</xdr:row>
      <xdr:rowOff>132209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62353"/>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83277</xdr:rowOff>
    </xdr:from>
    <xdr:to>
      <xdr:col>55</xdr:col>
      <xdr:colOff>50800</xdr:colOff>
      <xdr:row>79</xdr:row>
      <xdr:rowOff>13427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169654</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69233</xdr:rowOff>
    </xdr:from>
    <xdr:to>
      <xdr:col>50</xdr:col>
      <xdr:colOff>165100</xdr:colOff>
      <xdr:row>77</xdr:row>
      <xdr:rowOff>170833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4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9903</xdr:rowOff>
    </xdr:from>
    <xdr:to>
      <xdr:col>46</xdr:col>
      <xdr:colOff>38100</xdr:colOff>
      <xdr:row>77</xdr:row>
      <xdr:rowOff>111503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128030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81409</xdr:rowOff>
    </xdr:from>
    <xdr:to>
      <xdr:col>41</xdr:col>
      <xdr:colOff>101600</xdr:colOff>
      <xdr:row>79</xdr:row>
      <xdr:rowOff>11559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2686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14694</xdr:rowOff>
    </xdr:from>
    <xdr:to>
      <xdr:col>55</xdr:col>
      <xdr:colOff>0</xdr:colOff>
      <xdr:row>98</xdr:row>
      <xdr:rowOff>127729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473894"/>
          <a:ext cx="838200" cy="45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43117</xdr:rowOff>
    </xdr:from>
    <xdr:to>
      <xdr:col>50</xdr:col>
      <xdr:colOff>114300</xdr:colOff>
      <xdr:row>98</xdr:row>
      <xdr:rowOff>127729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845217"/>
          <a:ext cx="8890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43117</xdr:rowOff>
    </xdr:from>
    <xdr:to>
      <xdr:col>45</xdr:col>
      <xdr:colOff>177800</xdr:colOff>
      <xdr:row>98</xdr:row>
      <xdr:rowOff>113472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845217"/>
          <a:ext cx="889000" cy="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135344</xdr:rowOff>
    </xdr:from>
    <xdr:to>
      <xdr:col>55</xdr:col>
      <xdr:colOff>50800</xdr:colOff>
      <xdr:row>96</xdr:row>
      <xdr:rowOff>65494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158221</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2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76929</xdr:rowOff>
    </xdr:from>
    <xdr:to>
      <xdr:col>50</xdr:col>
      <xdr:colOff>165100</xdr:colOff>
      <xdr:row>99</xdr:row>
      <xdr:rowOff>7079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8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169656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9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163767</xdr:rowOff>
    </xdr:from>
    <xdr:to>
      <xdr:col>46</xdr:col>
      <xdr:colOff>38100</xdr:colOff>
      <xdr:row>98</xdr:row>
      <xdr:rowOff>93917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85044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8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62672</xdr:rowOff>
    </xdr:from>
    <xdr:to>
      <xdr:col>41</xdr:col>
      <xdr:colOff>101600</xdr:colOff>
      <xdr:row>98</xdr:row>
      <xdr:rowOff>164272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8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9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122844</xdr:rowOff>
    </xdr:from>
    <xdr:to>
      <xdr:col>85</xdr:col>
      <xdr:colOff>127000</xdr:colOff>
      <xdr:row>75</xdr:row>
      <xdr:rowOff>166385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2981594"/>
          <a:ext cx="838200" cy="4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105859</xdr:rowOff>
    </xdr:from>
    <xdr:to>
      <xdr:col>81</xdr:col>
      <xdr:colOff>50800</xdr:colOff>
      <xdr:row>75</xdr:row>
      <xdr:rowOff>122844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2964609"/>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105859</xdr:rowOff>
    </xdr:from>
    <xdr:to>
      <xdr:col>76</xdr:col>
      <xdr:colOff>114300</xdr:colOff>
      <xdr:row>75</xdr:row>
      <xdr:rowOff>122166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296460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122166</xdr:rowOff>
    </xdr:from>
    <xdr:to>
      <xdr:col>71</xdr:col>
      <xdr:colOff>177800</xdr:colOff>
      <xdr:row>75</xdr:row>
      <xdr:rowOff>160107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2980916"/>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115585</xdr:rowOff>
    </xdr:from>
    <xdr:to>
      <xdr:col>85</xdr:col>
      <xdr:colOff>177800</xdr:colOff>
      <xdr:row>76</xdr:row>
      <xdr:rowOff>45735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9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138462</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72044</xdr:rowOff>
    </xdr:from>
    <xdr:to>
      <xdr:col>81</xdr:col>
      <xdr:colOff>101600</xdr:colOff>
      <xdr:row>76</xdr:row>
      <xdr:rowOff>2195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93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18721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55059</xdr:rowOff>
    </xdr:from>
    <xdr:to>
      <xdr:col>76</xdr:col>
      <xdr:colOff>165100</xdr:colOff>
      <xdr:row>75</xdr:row>
      <xdr:rowOff>156660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913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71366</xdr:rowOff>
    </xdr:from>
    <xdr:to>
      <xdr:col>72</xdr:col>
      <xdr:colOff>38100</xdr:colOff>
      <xdr:row>76</xdr:row>
      <xdr:rowOff>1516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9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18043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109307</xdr:rowOff>
    </xdr:from>
    <xdr:to>
      <xdr:col>67</xdr:col>
      <xdr:colOff>101600</xdr:colOff>
      <xdr:row>76</xdr:row>
      <xdr:rowOff>39457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9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55984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60865</xdr:rowOff>
    </xdr:from>
    <xdr:to>
      <xdr:col>85</xdr:col>
      <xdr:colOff>127000</xdr:colOff>
      <xdr:row>97</xdr:row>
      <xdr:rowOff>68047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691515"/>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60865</xdr:rowOff>
    </xdr:from>
    <xdr:to>
      <xdr:col>81</xdr:col>
      <xdr:colOff>50800</xdr:colOff>
      <xdr:row>98</xdr:row>
      <xdr:rowOff>99516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691515"/>
          <a:ext cx="889000" cy="2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18436</xdr:rowOff>
    </xdr:from>
    <xdr:to>
      <xdr:col>76</xdr:col>
      <xdr:colOff>114300</xdr:colOff>
      <xdr:row>98</xdr:row>
      <xdr:rowOff>99516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820536"/>
          <a:ext cx="889000" cy="8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18436</xdr:rowOff>
    </xdr:from>
    <xdr:to>
      <xdr:col>71</xdr:col>
      <xdr:colOff>177800</xdr:colOff>
      <xdr:row>98</xdr:row>
      <xdr:rowOff>60517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820536"/>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17247</xdr:rowOff>
    </xdr:from>
    <xdr:to>
      <xdr:col>85</xdr:col>
      <xdr:colOff>177800</xdr:colOff>
      <xdr:row>97</xdr:row>
      <xdr:rowOff>118847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6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40124</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4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10065</xdr:rowOff>
    </xdr:from>
    <xdr:to>
      <xdr:col>81</xdr:col>
      <xdr:colOff>101600</xdr:colOff>
      <xdr:row>97</xdr:row>
      <xdr:rowOff>111665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6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128192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1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48716</xdr:rowOff>
    </xdr:from>
    <xdr:to>
      <xdr:col>76</xdr:col>
      <xdr:colOff>165100</xdr:colOff>
      <xdr:row>98</xdr:row>
      <xdr:rowOff>150316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8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141443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94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139086</xdr:rowOff>
    </xdr:from>
    <xdr:to>
      <xdr:col>72</xdr:col>
      <xdr:colOff>38100</xdr:colOff>
      <xdr:row>98</xdr:row>
      <xdr:rowOff>69236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7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60363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9717</xdr:rowOff>
    </xdr:from>
    <xdr:to>
      <xdr:col>67</xdr:col>
      <xdr:colOff>101600</xdr:colOff>
      <xdr:row>98</xdr:row>
      <xdr:rowOff>111317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8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102444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17514</xdr:rowOff>
    </xdr:from>
    <xdr:to>
      <xdr:col>116</xdr:col>
      <xdr:colOff>63500</xdr:colOff>
      <xdr:row>59</xdr:row>
      <xdr:rowOff>31166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33064"/>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7214</xdr:rowOff>
    </xdr:from>
    <xdr:to>
      <xdr:col>111</xdr:col>
      <xdr:colOff>177800</xdr:colOff>
      <xdr:row>59</xdr:row>
      <xdr:rowOff>17514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22764"/>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7214</xdr:rowOff>
    </xdr:from>
    <xdr:to>
      <xdr:col>107</xdr:col>
      <xdr:colOff>50800</xdr:colOff>
      <xdr:row>59</xdr:row>
      <xdr:rowOff>13424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12276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163258</xdr:rowOff>
    </xdr:from>
    <xdr:to>
      <xdr:col>102</xdr:col>
      <xdr:colOff>114300</xdr:colOff>
      <xdr:row>59</xdr:row>
      <xdr:rowOff>13424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07358"/>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42308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151816</xdr:rowOff>
    </xdr:from>
    <xdr:to>
      <xdr:col>116</xdr:col>
      <xdr:colOff>114300</xdr:colOff>
      <xdr:row>59</xdr:row>
      <xdr:rowOff>81966</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138164</xdr:rowOff>
    </xdr:from>
    <xdr:to>
      <xdr:col>112</xdr:col>
      <xdr:colOff>38100</xdr:colOff>
      <xdr:row>59</xdr:row>
      <xdr:rowOff>68314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84841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127864</xdr:rowOff>
    </xdr:from>
    <xdr:to>
      <xdr:col>107</xdr:col>
      <xdr:colOff>101600</xdr:colOff>
      <xdr:row>59</xdr:row>
      <xdr:rowOff>58014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74541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134074</xdr:rowOff>
    </xdr:from>
    <xdr:to>
      <xdr:col>102</xdr:col>
      <xdr:colOff>165100</xdr:colOff>
      <xdr:row>59</xdr:row>
      <xdr:rowOff>64224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55351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17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112458</xdr:rowOff>
    </xdr:from>
    <xdr:to>
      <xdr:col>98</xdr:col>
      <xdr:colOff>38100</xdr:colOff>
      <xdr:row>59</xdr:row>
      <xdr:rowOff>42608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59135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3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145317</xdr:rowOff>
    </xdr:from>
    <xdr:to>
      <xdr:col>116</xdr:col>
      <xdr:colOff>63500</xdr:colOff>
      <xdr:row>74</xdr:row>
      <xdr:rowOff>167502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832617"/>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24681</xdr:rowOff>
    </xdr:from>
    <xdr:to>
      <xdr:col>111</xdr:col>
      <xdr:colOff>177800</xdr:colOff>
      <xdr:row>74</xdr:row>
      <xdr:rowOff>167502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711981"/>
          <a:ext cx="889000" cy="14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24681</xdr:rowOff>
    </xdr:from>
    <xdr:to>
      <xdr:col>107</xdr:col>
      <xdr:colOff>50800</xdr:colOff>
      <xdr:row>75</xdr:row>
      <xdr:rowOff>49033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711981"/>
          <a:ext cx="889000" cy="19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49033</xdr:rowOff>
    </xdr:from>
    <xdr:to>
      <xdr:col>102</xdr:col>
      <xdr:colOff>114300</xdr:colOff>
      <xdr:row>75</xdr:row>
      <xdr:rowOff>67582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07783"/>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94517</xdr:rowOff>
    </xdr:from>
    <xdr:to>
      <xdr:col>116</xdr:col>
      <xdr:colOff>114300</xdr:colOff>
      <xdr:row>75</xdr:row>
      <xdr:rowOff>24667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7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117394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63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116702</xdr:rowOff>
    </xdr:from>
    <xdr:to>
      <xdr:col>112</xdr:col>
      <xdr:colOff>38100</xdr:colOff>
      <xdr:row>75</xdr:row>
      <xdr:rowOff>46852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63379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5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145331</xdr:rowOff>
    </xdr:from>
    <xdr:to>
      <xdr:col>107</xdr:col>
      <xdr:colOff>101600</xdr:colOff>
      <xdr:row>74</xdr:row>
      <xdr:rowOff>75481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92008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169683</xdr:rowOff>
    </xdr:from>
    <xdr:to>
      <xdr:col>102</xdr:col>
      <xdr:colOff>165100</xdr:colOff>
      <xdr:row>75</xdr:row>
      <xdr:rowOff>99833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16782</xdr:rowOff>
    </xdr:from>
    <xdr:to>
      <xdr:col>98</xdr:col>
      <xdr:colOff>38100</xdr:colOff>
      <xdr:row>75</xdr:row>
      <xdr:rowOff>118382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134909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当町の人口は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12,000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人ほどであるが、年間を通じて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万人もの観光客が訪れる首都圏でも有数の観光地であり、観光客へ対応するために人口を大きく上回る処理能力を有したごみ処理施設、下水道施設の維持管理や消防力の強化</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が必要不可欠と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なっている。そのため、住民一人当たりのコストは類似団体と比べて非常に高くなっている。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また、山岳地帯に集落が点在するという地形により、出張所などに勤務する職員を多く必要とする。以上のことから、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人件費、物件費、維持補修費が他の市町村に比べ非常に高くなってしまっている。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11,570
92.86
10,369,668
9,906,839
452,498
5,692,484
5,961,046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90170</xdr:rowOff>
    </xdr:from>
    <xdr:to>
      <xdr:col>24</xdr:col>
      <xdr:colOff>63500</xdr:colOff>
      <xdr:row>33</xdr:row>
      <xdr:rowOff>47498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6570"/>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22352</xdr:rowOff>
    </xdr:from>
    <xdr:to>
      <xdr:col>19</xdr:col>
      <xdr:colOff>177800</xdr:colOff>
      <xdr:row>33</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087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22352</xdr:rowOff>
    </xdr:from>
    <xdr:to>
      <xdr:col>15</xdr:col>
      <xdr:colOff>50800</xdr:colOff>
      <xdr:row>32</xdr:row>
      <xdr:rowOff>51498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087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170561</xdr:rowOff>
    </xdr:from>
    <xdr:to>
      <xdr:col>10</xdr:col>
      <xdr:colOff>114300</xdr:colOff>
      <xdr:row>32</xdr:row>
      <xdr:rowOff>51498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85511"/>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39370</xdr:rowOff>
    </xdr:from>
    <xdr:to>
      <xdr:col>24</xdr:col>
      <xdr:colOff>114300</xdr:colOff>
      <xdr:row>32</xdr:row>
      <xdr:rowOff>140970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62247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168148</xdr:rowOff>
    </xdr:from>
    <xdr:to>
      <xdr:col>20</xdr:col>
      <xdr:colOff>38100</xdr:colOff>
      <xdr:row>33</xdr:row>
      <xdr:rowOff>98298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114825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143002</xdr:rowOff>
    </xdr:from>
    <xdr:to>
      <xdr:col>15</xdr:col>
      <xdr:colOff>101600</xdr:colOff>
      <xdr:row>32</xdr:row>
      <xdr:rowOff>73152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89679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698</xdr:rowOff>
    </xdr:from>
    <xdr:to>
      <xdr:col>10</xdr:col>
      <xdr:colOff>165100</xdr:colOff>
      <xdr:row>32</xdr:row>
      <xdr:rowOff>102298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118825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119761</xdr:rowOff>
    </xdr:from>
    <xdr:to>
      <xdr:col>6</xdr:col>
      <xdr:colOff>38100</xdr:colOff>
      <xdr:row>32</xdr:row>
      <xdr:rowOff>49911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66438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139850</xdr:rowOff>
    </xdr:from>
    <xdr:to>
      <xdr:col>24</xdr:col>
      <xdr:colOff>63500</xdr:colOff>
      <xdr:row>55</xdr:row>
      <xdr:rowOff>170078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69600"/>
          <a:ext cx="8382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139850</xdr:rowOff>
    </xdr:from>
    <xdr:to>
      <xdr:col>19</xdr:col>
      <xdr:colOff>177800</xdr:colOff>
      <xdr:row>56</xdr:row>
      <xdr:rowOff>130017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69600"/>
          <a:ext cx="889000" cy="16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130017</xdr:rowOff>
    </xdr:from>
    <xdr:to>
      <xdr:col>15</xdr:col>
      <xdr:colOff>50800</xdr:colOff>
      <xdr:row>56</xdr:row>
      <xdr:rowOff>157185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31217"/>
          <a:ext cx="889000" cy="2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152887</xdr:rowOff>
    </xdr:from>
    <xdr:to>
      <xdr:col>10</xdr:col>
      <xdr:colOff>114300</xdr:colOff>
      <xdr:row>56</xdr:row>
      <xdr:rowOff>157185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82637"/>
          <a:ext cx="889000" cy="1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119278</xdr:rowOff>
    </xdr:from>
    <xdr:to>
      <xdr:col>24</xdr:col>
      <xdr:colOff>114300</xdr:colOff>
      <xdr:row>56</xdr:row>
      <xdr:rowOff>49428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142155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89050</xdr:rowOff>
    </xdr:from>
    <xdr:to>
      <xdr:col>20</xdr:col>
      <xdr:colOff>38100</xdr:colOff>
      <xdr:row>56</xdr:row>
      <xdr:rowOff>19200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35727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79217</xdr:rowOff>
    </xdr:from>
    <xdr:to>
      <xdr:col>15</xdr:col>
      <xdr:colOff>101600</xdr:colOff>
      <xdr:row>57</xdr:row>
      <xdr:rowOff>9367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25894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5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106385</xdr:rowOff>
    </xdr:from>
    <xdr:to>
      <xdr:col>10</xdr:col>
      <xdr:colOff>165100</xdr:colOff>
      <xdr:row>57</xdr:row>
      <xdr:rowOff>36535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27662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0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102087</xdr:rowOff>
    </xdr:from>
    <xdr:to>
      <xdr:col>6</xdr:col>
      <xdr:colOff>38100</xdr:colOff>
      <xdr:row>56</xdr:row>
      <xdr:rowOff>32237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48764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0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106001</xdr:rowOff>
    </xdr:from>
    <xdr:to>
      <xdr:col>24</xdr:col>
      <xdr:colOff>63500</xdr:colOff>
      <xdr:row>76</xdr:row>
      <xdr:rowOff>142376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964751"/>
          <a:ext cx="838200" cy="20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142376</xdr:rowOff>
    </xdr:from>
    <xdr:to>
      <xdr:col>19</xdr:col>
      <xdr:colOff>177800</xdr:colOff>
      <xdr:row>77</xdr:row>
      <xdr:rowOff>62015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172576"/>
          <a:ext cx="889000" cy="9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62015</xdr:rowOff>
    </xdr:from>
    <xdr:to>
      <xdr:col>15</xdr:col>
      <xdr:colOff>50800</xdr:colOff>
      <xdr:row>78</xdr:row>
      <xdr:rowOff>10618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263665"/>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10618</xdr:rowOff>
    </xdr:from>
    <xdr:to>
      <xdr:col>10</xdr:col>
      <xdr:colOff>114300</xdr:colOff>
      <xdr:row>78</xdr:row>
      <xdr:rowOff>76749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83718"/>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55201</xdr:rowOff>
    </xdr:from>
    <xdr:to>
      <xdr:col>24</xdr:col>
      <xdr:colOff>114300</xdr:colOff>
      <xdr:row>75</xdr:row>
      <xdr:rowOff>156800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13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78078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76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91576</xdr:rowOff>
    </xdr:from>
    <xdr:to>
      <xdr:col>20</xdr:col>
      <xdr:colOff>38100</xdr:colOff>
      <xdr:row>77</xdr:row>
      <xdr:rowOff>21726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21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11215</xdr:rowOff>
    </xdr:from>
    <xdr:to>
      <xdr:col>15</xdr:col>
      <xdr:colOff>101600</xdr:colOff>
      <xdr:row>77</xdr:row>
      <xdr:rowOff>112815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103942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131268</xdr:rowOff>
    </xdr:from>
    <xdr:to>
      <xdr:col>10</xdr:col>
      <xdr:colOff>165100</xdr:colOff>
      <xdr:row>78</xdr:row>
      <xdr:rowOff>61418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52545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2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25949</xdr:rowOff>
    </xdr:from>
    <xdr:to>
      <xdr:col>6</xdr:col>
      <xdr:colOff>38100</xdr:colOff>
      <xdr:row>78</xdr:row>
      <xdr:rowOff>127549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118676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160910</xdr:rowOff>
    </xdr:from>
    <xdr:to>
      <xdr:col>24</xdr:col>
      <xdr:colOff>63500</xdr:colOff>
      <xdr:row>96</xdr:row>
      <xdr:rowOff>76062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48660"/>
          <a:ext cx="838200" cy="8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76062</xdr:rowOff>
    </xdr:from>
    <xdr:to>
      <xdr:col>19</xdr:col>
      <xdr:colOff>177800</xdr:colOff>
      <xdr:row>96</xdr:row>
      <xdr:rowOff>94290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35262"/>
          <a:ext cx="889000" cy="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94290</xdr:rowOff>
    </xdr:from>
    <xdr:to>
      <xdr:col>15</xdr:col>
      <xdr:colOff>50800</xdr:colOff>
      <xdr:row>96</xdr:row>
      <xdr:rowOff>95266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53490"/>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95266</xdr:rowOff>
    </xdr:from>
    <xdr:to>
      <xdr:col>10</xdr:col>
      <xdr:colOff>114300</xdr:colOff>
      <xdr:row>96</xdr:row>
      <xdr:rowOff>111500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54466"/>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110110</xdr:rowOff>
    </xdr:from>
    <xdr:to>
      <xdr:col>24</xdr:col>
      <xdr:colOff>114300</xdr:colOff>
      <xdr:row>96</xdr:row>
      <xdr:rowOff>40260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132987</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4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25262</xdr:rowOff>
    </xdr:from>
    <xdr:to>
      <xdr:col>20</xdr:col>
      <xdr:colOff>38100</xdr:colOff>
      <xdr:row>96</xdr:row>
      <xdr:rowOff>126862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143389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43490</xdr:rowOff>
    </xdr:from>
    <xdr:to>
      <xdr:col>15</xdr:col>
      <xdr:colOff>101600</xdr:colOff>
      <xdr:row>96</xdr:row>
      <xdr:rowOff>145090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161617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7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44466</xdr:rowOff>
    </xdr:from>
    <xdr:to>
      <xdr:col>10</xdr:col>
      <xdr:colOff>165100</xdr:colOff>
      <xdr:row>96</xdr:row>
      <xdr:rowOff>146066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162593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60700</xdr:rowOff>
    </xdr:from>
    <xdr:to>
      <xdr:col>6</xdr:col>
      <xdr:colOff>38100</xdr:colOff>
      <xdr:row>96</xdr:row>
      <xdr:rowOff>162300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34871</xdr:rowOff>
    </xdr:from>
    <xdr:to>
      <xdr:col>55</xdr:col>
      <xdr:colOff>0</xdr:colOff>
      <xdr:row>39</xdr:row>
      <xdr:rowOff>35197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72142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8092</xdr:rowOff>
    </xdr:from>
    <xdr:to>
      <xdr:col>50</xdr:col>
      <xdr:colOff>114300</xdr:colOff>
      <xdr:row>39</xdr:row>
      <xdr:rowOff>35197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94642"/>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8092</xdr:rowOff>
    </xdr:from>
    <xdr:to>
      <xdr:col>45</xdr:col>
      <xdr:colOff>177800</xdr:colOff>
      <xdr:row>39</xdr:row>
      <xdr:rowOff>10378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94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157661</xdr:rowOff>
    </xdr:from>
    <xdr:to>
      <xdr:col>41</xdr:col>
      <xdr:colOff>50800</xdr:colOff>
      <xdr:row>39</xdr:row>
      <xdr:rowOff>10378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01311"/>
          <a:ext cx="889000" cy="19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155521</xdr:rowOff>
    </xdr:from>
    <xdr:to>
      <xdr:col>55</xdr:col>
      <xdr:colOff>50800</xdr:colOff>
      <xdr:row>39</xdr:row>
      <xdr:rowOff>85671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70448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85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155847</xdr:rowOff>
    </xdr:from>
    <xdr:to>
      <xdr:col>50</xdr:col>
      <xdr:colOff>165100</xdr:colOff>
      <xdr:row>39</xdr:row>
      <xdr:rowOff>85997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128742</xdr:rowOff>
    </xdr:from>
    <xdr:to>
      <xdr:col>46</xdr:col>
      <xdr:colOff>38100</xdr:colOff>
      <xdr:row>39</xdr:row>
      <xdr:rowOff>58892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50019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131028</xdr:rowOff>
    </xdr:from>
    <xdr:to>
      <xdr:col>41</xdr:col>
      <xdr:colOff>101600</xdr:colOff>
      <xdr:row>39</xdr:row>
      <xdr:rowOff>61178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52305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106861</xdr:rowOff>
    </xdr:from>
    <xdr:to>
      <xdr:col>36</xdr:col>
      <xdr:colOff>165100</xdr:colOff>
      <xdr:row>38</xdr:row>
      <xdr:rowOff>37012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28139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4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143209</xdr:rowOff>
    </xdr:from>
    <xdr:to>
      <xdr:col>55</xdr:col>
      <xdr:colOff>0</xdr:colOff>
      <xdr:row>57</xdr:row>
      <xdr:rowOff>149233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15859"/>
          <a:ext cx="8382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149233</xdr:rowOff>
    </xdr:from>
    <xdr:to>
      <xdr:col>50</xdr:col>
      <xdr:colOff>114300</xdr:colOff>
      <xdr:row>57</xdr:row>
      <xdr:rowOff>150256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21883"/>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147598</xdr:rowOff>
    </xdr:from>
    <xdr:to>
      <xdr:col>45</xdr:col>
      <xdr:colOff>177800</xdr:colOff>
      <xdr:row>57</xdr:row>
      <xdr:rowOff>150256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20248"/>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147598</xdr:rowOff>
    </xdr:from>
    <xdr:to>
      <xdr:col>41</xdr:col>
      <xdr:colOff>50800</xdr:colOff>
      <xdr:row>57</xdr:row>
      <xdr:rowOff>164429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0248"/>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92409</xdr:rowOff>
    </xdr:from>
    <xdr:to>
      <xdr:col>55</xdr:col>
      <xdr:colOff>50800</xdr:colOff>
      <xdr:row>58</xdr:row>
      <xdr:rowOff>22559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7336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98433</xdr:rowOff>
    </xdr:from>
    <xdr:to>
      <xdr:col>50</xdr:col>
      <xdr:colOff>165100</xdr:colOff>
      <xdr:row>58</xdr:row>
      <xdr:rowOff>28583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19710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99456</xdr:rowOff>
    </xdr:from>
    <xdr:to>
      <xdr:col>46</xdr:col>
      <xdr:colOff>38100</xdr:colOff>
      <xdr:row>58</xdr:row>
      <xdr:rowOff>29606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20733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6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96798</xdr:rowOff>
    </xdr:from>
    <xdr:to>
      <xdr:col>41</xdr:col>
      <xdr:colOff>101600</xdr:colOff>
      <xdr:row>58</xdr:row>
      <xdr:rowOff>26948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18075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6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113629</xdr:rowOff>
    </xdr:from>
    <xdr:to>
      <xdr:col>36</xdr:col>
      <xdr:colOff>165100</xdr:colOff>
      <xdr:row>58</xdr:row>
      <xdr:rowOff>43779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34906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7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89472</xdr:rowOff>
    </xdr:from>
    <xdr:to>
      <xdr:col>55</xdr:col>
      <xdr:colOff>0</xdr:colOff>
      <xdr:row>76</xdr:row>
      <xdr:rowOff>110985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19672"/>
          <a:ext cx="8382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110985</xdr:rowOff>
    </xdr:from>
    <xdr:to>
      <xdr:col>50</xdr:col>
      <xdr:colOff>114300</xdr:colOff>
      <xdr:row>76</xdr:row>
      <xdr:rowOff>121462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4118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121462</xdr:rowOff>
    </xdr:from>
    <xdr:to>
      <xdr:col>45</xdr:col>
      <xdr:colOff>177800</xdr:colOff>
      <xdr:row>76</xdr:row>
      <xdr:rowOff>138176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51662"/>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53009</xdr:rowOff>
    </xdr:from>
    <xdr:to>
      <xdr:col>41</xdr:col>
      <xdr:colOff>50800</xdr:colOff>
      <xdr:row>76</xdr:row>
      <xdr:rowOff>138176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3209"/>
          <a:ext cx="889000" cy="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38672</xdr:rowOff>
    </xdr:from>
    <xdr:to>
      <xdr:col>55</xdr:col>
      <xdr:colOff>50800</xdr:colOff>
      <xdr:row>76</xdr:row>
      <xdr:rowOff>140272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61548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60185</xdr:rowOff>
    </xdr:from>
    <xdr:to>
      <xdr:col>50</xdr:col>
      <xdr:colOff>165100</xdr:colOff>
      <xdr:row>76</xdr:row>
      <xdr:rowOff>161785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70662</xdr:rowOff>
    </xdr:from>
    <xdr:to>
      <xdr:col>46</xdr:col>
      <xdr:colOff>38100</xdr:colOff>
      <xdr:row>77</xdr:row>
      <xdr:rowOff>812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17340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87376</xdr:rowOff>
    </xdr:from>
    <xdr:to>
      <xdr:col>41</xdr:col>
      <xdr:colOff>101600</xdr:colOff>
      <xdr:row>77</xdr:row>
      <xdr:rowOff>17526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34053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2209</xdr:rowOff>
    </xdr:from>
    <xdr:to>
      <xdr:col>36</xdr:col>
      <xdr:colOff>165100</xdr:colOff>
      <xdr:row>76</xdr:row>
      <xdr:rowOff>103809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120337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28142</xdr:rowOff>
    </xdr:from>
    <xdr:to>
      <xdr:col>55</xdr:col>
      <xdr:colOff>0</xdr:colOff>
      <xdr:row>96</xdr:row>
      <xdr:rowOff>95549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87342"/>
          <a:ext cx="838200" cy="6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53670</xdr:rowOff>
    </xdr:from>
    <xdr:to>
      <xdr:col>50</xdr:col>
      <xdr:colOff>114300</xdr:colOff>
      <xdr:row>96</xdr:row>
      <xdr:rowOff>95549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12870"/>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53670</xdr:rowOff>
    </xdr:from>
    <xdr:to>
      <xdr:col>45</xdr:col>
      <xdr:colOff>177800</xdr:colOff>
      <xdr:row>96</xdr:row>
      <xdr:rowOff>118608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12870"/>
          <a:ext cx="8890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115872</xdr:rowOff>
    </xdr:from>
    <xdr:to>
      <xdr:col>41</xdr:col>
      <xdr:colOff>50800</xdr:colOff>
      <xdr:row>96</xdr:row>
      <xdr:rowOff>118608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75072"/>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148792</xdr:rowOff>
    </xdr:from>
    <xdr:to>
      <xdr:col>55</xdr:col>
      <xdr:colOff>50800</xdr:colOff>
      <xdr:row>96</xdr:row>
      <xdr:rowOff>78942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44749</xdr:rowOff>
    </xdr:from>
    <xdr:to>
      <xdr:col>50</xdr:col>
      <xdr:colOff>165100</xdr:colOff>
      <xdr:row>96</xdr:row>
      <xdr:rowOff>146349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162876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2870</xdr:rowOff>
    </xdr:from>
    <xdr:to>
      <xdr:col>46</xdr:col>
      <xdr:colOff>38100</xdr:colOff>
      <xdr:row>96</xdr:row>
      <xdr:rowOff>104470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120997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67808</xdr:rowOff>
    </xdr:from>
    <xdr:to>
      <xdr:col>41</xdr:col>
      <xdr:colOff>101600</xdr:colOff>
      <xdr:row>96</xdr:row>
      <xdr:rowOff>169408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14485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0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65072</xdr:rowOff>
    </xdr:from>
    <xdr:to>
      <xdr:col>36</xdr:col>
      <xdr:colOff>165100</xdr:colOff>
      <xdr:row>96</xdr:row>
      <xdr:rowOff>166672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13373</xdr:rowOff>
    </xdr:from>
    <xdr:to>
      <xdr:col>85</xdr:col>
      <xdr:colOff>126364</xdr:colOff>
      <xdr:row>38</xdr:row>
      <xdr:rowOff>55131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671223"/>
          <a:ext cx="1269" cy="89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58958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55131</xdr:rowOff>
    </xdr:from>
    <xdr:to>
      <xdr:col>86</xdr:col>
      <xdr:colOff>25400</xdr:colOff>
      <xdr:row>38</xdr:row>
      <xdr:rowOff>55131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131500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4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13373</xdr:rowOff>
    </xdr:from>
    <xdr:to>
      <xdr:col>86</xdr:col>
      <xdr:colOff>25400</xdr:colOff>
      <xdr:row>33</xdr:row>
      <xdr:rowOff>13373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671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119748</xdr:rowOff>
    </xdr:from>
    <xdr:to>
      <xdr:col>85</xdr:col>
      <xdr:colOff>127000</xdr:colOff>
      <xdr:row>33</xdr:row>
      <xdr:rowOff>13373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606148"/>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162894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3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xdr:rowOff>
    </xdr:from>
    <xdr:to>
      <xdr:col>85</xdr:col>
      <xdr:colOff>177800</xdr:colOff>
      <xdr:row>37</xdr:row>
      <xdr:rowOff>114617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47638</xdr:rowOff>
    </xdr:from>
    <xdr:to>
      <xdr:col>81</xdr:col>
      <xdr:colOff>50800</xdr:colOff>
      <xdr:row>32</xdr:row>
      <xdr:rowOff>119748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191138"/>
          <a:ext cx="889000" cy="4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17348</xdr:rowOff>
    </xdr:from>
    <xdr:to>
      <xdr:col>81</xdr:col>
      <xdr:colOff>101600</xdr:colOff>
      <xdr:row>37</xdr:row>
      <xdr:rowOff>118948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110075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47638</xdr:rowOff>
    </xdr:from>
    <xdr:to>
      <xdr:col>76</xdr:col>
      <xdr:colOff>114300</xdr:colOff>
      <xdr:row>33</xdr:row>
      <xdr:rowOff>37427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191138"/>
          <a:ext cx="889000" cy="5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156540</xdr:rowOff>
    </xdr:from>
    <xdr:to>
      <xdr:col>76</xdr:col>
      <xdr:colOff>165100</xdr:colOff>
      <xdr:row>37</xdr:row>
      <xdr:rowOff>86690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77817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37427</xdr:rowOff>
    </xdr:from>
    <xdr:to>
      <xdr:col>71</xdr:col>
      <xdr:colOff>177800</xdr:colOff>
      <xdr:row>33</xdr:row>
      <xdr:rowOff>158331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695277"/>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146812</xdr:rowOff>
    </xdr:from>
    <xdr:to>
      <xdr:col>72</xdr:col>
      <xdr:colOff>38100</xdr:colOff>
      <xdr:row>37</xdr:row>
      <xdr:rowOff>76962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149809</xdr:rowOff>
    </xdr:from>
    <xdr:to>
      <xdr:col>67</xdr:col>
      <xdr:colOff>101600</xdr:colOff>
      <xdr:row>37</xdr:row>
      <xdr:rowOff>79959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71086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134023</xdr:rowOff>
    </xdr:from>
    <xdr:to>
      <xdr:col>85</xdr:col>
      <xdr:colOff>177800</xdr:colOff>
      <xdr:row>33</xdr:row>
      <xdr:rowOff>64173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6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87050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57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68948</xdr:rowOff>
    </xdr:from>
    <xdr:to>
      <xdr:col>81</xdr:col>
      <xdr:colOff>101600</xdr:colOff>
      <xdr:row>32</xdr:row>
      <xdr:rowOff>170548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5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15625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3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168288</xdr:rowOff>
    </xdr:from>
    <xdr:to>
      <xdr:col>76</xdr:col>
      <xdr:colOff>165100</xdr:colOff>
      <xdr:row>30</xdr:row>
      <xdr:rowOff>98438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1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114965</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491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158077</xdr:rowOff>
    </xdr:from>
    <xdr:to>
      <xdr:col>72</xdr:col>
      <xdr:colOff>38100</xdr:colOff>
      <xdr:row>33</xdr:row>
      <xdr:rowOff>88227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6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104754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4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107531</xdr:rowOff>
    </xdr:from>
    <xdr:to>
      <xdr:col>67</xdr:col>
      <xdr:colOff>101600</xdr:colOff>
      <xdr:row>34</xdr:row>
      <xdr:rowOff>37681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7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54208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54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101622</xdr:rowOff>
    </xdr:from>
    <xdr:to>
      <xdr:col>85</xdr:col>
      <xdr:colOff>127000</xdr:colOff>
      <xdr:row>55</xdr:row>
      <xdr:rowOff>132895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31372"/>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124940</xdr:rowOff>
    </xdr:from>
    <xdr:to>
      <xdr:col>81</xdr:col>
      <xdr:colOff>50800</xdr:colOff>
      <xdr:row>55</xdr:row>
      <xdr:rowOff>132895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5469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124940</xdr:rowOff>
    </xdr:from>
    <xdr:to>
      <xdr:col>76</xdr:col>
      <xdr:colOff>114300</xdr:colOff>
      <xdr:row>56</xdr:row>
      <xdr:rowOff>7036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54690"/>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7036</xdr:rowOff>
    </xdr:from>
    <xdr:to>
      <xdr:col>71</xdr:col>
      <xdr:colOff>177800</xdr:colOff>
      <xdr:row>56</xdr:row>
      <xdr:rowOff>7569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0823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50822</xdr:rowOff>
    </xdr:from>
    <xdr:to>
      <xdr:col>85</xdr:col>
      <xdr:colOff>177800</xdr:colOff>
      <xdr:row>55</xdr:row>
      <xdr:rowOff>152422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73699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82095</xdr:rowOff>
    </xdr:from>
    <xdr:to>
      <xdr:col>81</xdr:col>
      <xdr:colOff>101600</xdr:colOff>
      <xdr:row>56</xdr:row>
      <xdr:rowOff>12245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28772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74140</xdr:rowOff>
    </xdr:from>
    <xdr:to>
      <xdr:col>76</xdr:col>
      <xdr:colOff>165100</xdr:colOff>
      <xdr:row>56</xdr:row>
      <xdr:rowOff>4290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20817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127686</xdr:rowOff>
    </xdr:from>
    <xdr:to>
      <xdr:col>72</xdr:col>
      <xdr:colOff>38100</xdr:colOff>
      <xdr:row>56</xdr:row>
      <xdr:rowOff>57836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74363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128219</xdr:rowOff>
    </xdr:from>
    <xdr:to>
      <xdr:col>67</xdr:col>
      <xdr:colOff>101600</xdr:colOff>
      <xdr:row>56</xdr:row>
      <xdr:rowOff>58369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74896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122845</xdr:rowOff>
    </xdr:from>
    <xdr:to>
      <xdr:col>85</xdr:col>
      <xdr:colOff>127000</xdr:colOff>
      <xdr:row>95</xdr:row>
      <xdr:rowOff>166385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10595"/>
          <a:ext cx="8382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105860</xdr:rowOff>
    </xdr:from>
    <xdr:to>
      <xdr:col>81</xdr:col>
      <xdr:colOff>50800</xdr:colOff>
      <xdr:row>95</xdr:row>
      <xdr:rowOff>122845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93610"/>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105860</xdr:rowOff>
    </xdr:from>
    <xdr:to>
      <xdr:col>76</xdr:col>
      <xdr:colOff>114300</xdr:colOff>
      <xdr:row>95</xdr:row>
      <xdr:rowOff>122166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393610"/>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122166</xdr:rowOff>
    </xdr:from>
    <xdr:to>
      <xdr:col>71</xdr:col>
      <xdr:colOff>177800</xdr:colOff>
      <xdr:row>95</xdr:row>
      <xdr:rowOff>160107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09916"/>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115585</xdr:rowOff>
    </xdr:from>
    <xdr:to>
      <xdr:col>85</xdr:col>
      <xdr:colOff>177800</xdr:colOff>
      <xdr:row>96</xdr:row>
      <xdr:rowOff>45735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138462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5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72045</xdr:rowOff>
    </xdr:from>
    <xdr:to>
      <xdr:col>81</xdr:col>
      <xdr:colOff>101600</xdr:colOff>
      <xdr:row>96</xdr:row>
      <xdr:rowOff>2195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18722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55060</xdr:rowOff>
    </xdr:from>
    <xdr:to>
      <xdr:col>76</xdr:col>
      <xdr:colOff>165100</xdr:colOff>
      <xdr:row>95</xdr:row>
      <xdr:rowOff>156660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71366</xdr:rowOff>
    </xdr:from>
    <xdr:to>
      <xdr:col>72</xdr:col>
      <xdr:colOff>38100</xdr:colOff>
      <xdr:row>96</xdr:row>
      <xdr:rowOff>1516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18043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109307</xdr:rowOff>
    </xdr:from>
    <xdr:to>
      <xdr:col>67</xdr:col>
      <xdr:colOff>101600</xdr:colOff>
      <xdr:row>96</xdr:row>
      <xdr:rowOff>39457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55984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当町の人口は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12,000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人ほどであるが、年間を通じて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2,000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万人もの観光客が訪れる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首都圏でも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有数の観光地であり、観光客へ対応するために人口を大きく上回る処理能力を有したごみ処理施設、下水道施設の維持管理や消防力の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強化</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が必要不可欠となっている。そのため、住民一人当たりのコストは類似団体と比べて非常に高くなっている。その中でも、消防費や衛生費が特に高い数値となっている。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年度は、特に</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生費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と衛生費</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が大幅増となった。</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民生費、衛生費ともに保育所の建設、環境衛生施設の設備投資による影響が大きい。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実質収支額について</a:t>
          </a:r>
          <a:r>
            <a:rPr kumimoji="0"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a:t>
          </a:r>
          <a:r>
            <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7.9%</a:t>
          </a:r>
          <a:r>
            <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を確保している。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年度において、歳入は、</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観光需要の回復に伴う町民税の増の影響が大きい。また、前年度に引き続きふ</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るさと納税寄付金</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も多くいただいたことにより、歳入全体として増となった。</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歳出については、</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宮城野保育園建設</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事業や</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環境センター施設</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改修事業に</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より、前年度より大幅</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増となった</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。歳入、歳出ともに大幅増となったが、歳入</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総額</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の方が大きかったので、結果として実質収支</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財政調整基金は、</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ふるさと納税寄付金を積み立てたため、</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大幅</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直近５年間で財政調整基金残高は最も高くなったものの、大部分がふるさと納税寄付金による一時的な積立であるため、</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緊急時の対応としての残高としては、依然として</a:t>
          </a:r>
          <a:r>
            <a:rPr kumimoji="0"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不安が残っている。</a:t>
          </a:r>
          <a:r>
            <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今後も基金残高の増に向けて努力していく必要がある。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年度に引き続き赤字はなく、全会計黒字となった。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一般会計において、歳入は、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観光需要の回復に伴う町民税の増の影響が大きい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前年度同様に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納税寄付金も多くいただいたことにより、歳入全体として増となった。歳出については、宮城野保育園建設事業や環境センター施設等改修事業により、前年度より大幅増となった。歳入、歳出ともに大幅増となったが、歳入</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の方が大き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ので、結果として実質収支は増となった。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今後も各会計において歳出の抑制と歳入の確保に努め、黒字額の維持、増加を図っていく。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43821_&#31665;&#2668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105.9</v>
          </cell>
          <cell r="CN51">
            <v>92.3</v>
          </cell>
          <cell r="CV51">
            <v>85.6</v>
          </cell>
        </row>
        <row r="53">
          <cell r="CF53">
            <v>72.099999999999994</v>
          </cell>
          <cell r="CN53">
            <v>72</v>
          </cell>
          <cell r="CV53">
            <v>72.7</v>
          </cell>
        </row>
        <row r="55">
          <cell r="AN55" t="str">
            <v>類似団体内平均値</v>
          </cell>
          <cell r="CF55">
            <v>13.1</v>
          </cell>
          <cell r="CN55">
            <v>0</v>
          </cell>
          <cell r="CV55">
            <v>0</v>
          </cell>
        </row>
        <row r="57">
          <cell r="CF57">
            <v>53.4</v>
          </cell>
          <cell r="CN57">
            <v>52.1</v>
          </cell>
          <cell r="CV57">
            <v>58.2</v>
          </cell>
        </row>
        <row r="72">
          <cell r="BP72" t="str">
            <v>H25</v>
          </cell>
          <cell r="BX72" t="str">
            <v>H26</v>
          </cell>
          <cell r="CF72" t="str">
            <v>H27</v>
          </cell>
          <cell r="CN72" t="str">
            <v>H28</v>
          </cell>
          <cell r="CV72" t="str">
            <v>H29</v>
          </cell>
        </row>
        <row r="73">
          <cell r="AN73" t="str">
            <v>当該団体値</v>
          </cell>
          <cell r="BP73">
            <v>120.9</v>
          </cell>
          <cell r="BX73">
            <v>103.7</v>
          </cell>
          <cell r="CF73">
            <v>105.9</v>
          </cell>
          <cell r="CN73">
            <v>92.3</v>
          </cell>
          <cell r="CV73">
            <v>85.6</v>
          </cell>
        </row>
        <row r="75">
          <cell r="BP75">
            <v>9.3000000000000007</v>
          </cell>
          <cell r="BX75">
            <v>10.4</v>
          </cell>
          <cell r="CF75">
            <v>11.7</v>
          </cell>
          <cell r="CN75">
            <v>12.6</v>
          </cell>
          <cell r="CV75">
            <v>12.8</v>
          </cell>
        </row>
        <row r="77">
          <cell r="AN77" t="str">
            <v>類似団体内平均値</v>
          </cell>
          <cell r="BP77">
            <v>18.899999999999999</v>
          </cell>
          <cell r="BX77">
            <v>10.199999999999999</v>
          </cell>
          <cell r="CF77">
            <v>13.1</v>
          </cell>
          <cell r="CN77">
            <v>0</v>
          </cell>
          <cell r="CV77">
            <v>0</v>
          </cell>
        </row>
        <row r="79">
          <cell r="BP79">
            <v>10.1</v>
          </cell>
          <cell r="BX79">
            <v>9.1</v>
          </cell>
          <cell r="CF79">
            <v>8.9</v>
          </cell>
          <cell r="CN79">
            <v>7.9</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10369668</v>
      </c>
      <c r="BO4" s="372"/>
      <c r="BP4" s="372"/>
      <c r="BQ4" s="372"/>
      <c r="BR4" s="372"/>
      <c r="BS4" s="372"/>
      <c r="BT4" s="372"/>
      <c r="BU4" s="373"/>
      <c r="BV4" s="371">
        <v>9977137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7.9</v>
      </c>
      <c r="CU4" s="378"/>
      <c r="CV4" s="378"/>
      <c r="CW4" s="378"/>
      <c r="CX4" s="378"/>
      <c r="CY4" s="378"/>
      <c r="CZ4" s="378"/>
      <c r="DA4" s="379"/>
      <c r="DB4" s="377">
        <v>7.4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9906839</v>
      </c>
      <c r="BO5" s="409"/>
      <c r="BP5" s="409"/>
      <c r="BQ5" s="409"/>
      <c r="BR5" s="409"/>
      <c r="BS5" s="409"/>
      <c r="BT5" s="409"/>
      <c r="BU5" s="410"/>
      <c r="BV5" s="408">
        <v>9502233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95.5</v>
      </c>
      <c r="CU5" s="406"/>
      <c r="CV5" s="406"/>
      <c r="CW5" s="406"/>
      <c r="CX5" s="406"/>
      <c r="CY5" s="406"/>
      <c r="CZ5" s="406"/>
      <c r="DA5" s="407"/>
      <c r="DB5" s="405">
        <v>96.6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462829</v>
      </c>
      <c r="BO6" s="409"/>
      <c r="BP6" s="409"/>
      <c r="BQ6" s="409"/>
      <c r="BR6" s="409"/>
      <c r="BS6" s="409"/>
      <c r="BT6" s="409"/>
      <c r="BU6" s="410"/>
      <c r="BV6" s="408">
        <v>474904</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95.5</v>
      </c>
      <c r="CU6" s="446"/>
      <c r="CV6" s="446"/>
      <c r="CW6" s="446"/>
      <c r="CX6" s="446"/>
      <c r="CY6" s="446"/>
      <c r="CZ6" s="446"/>
      <c r="DA6" s="447"/>
      <c r="DB6" s="445">
        <v>96.6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10331</v>
      </c>
      <c r="BO7" s="409"/>
      <c r="BP7" s="409"/>
      <c r="BQ7" s="409"/>
      <c r="BR7" s="409"/>
      <c r="BS7" s="409"/>
      <c r="BT7" s="409"/>
      <c r="BU7" s="410"/>
      <c r="BV7" s="408">
        <v>40184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5692484</v>
      </c>
      <c r="CU7" s="409"/>
      <c r="CV7" s="409"/>
      <c r="CW7" s="409"/>
      <c r="CX7" s="409"/>
      <c r="CY7" s="409"/>
      <c r="CZ7" s="409"/>
      <c r="DA7" s="410"/>
      <c r="DB7" s="408">
        <v>5835197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452498</v>
      </c>
      <c r="BO8" s="409"/>
      <c r="BP8" s="409"/>
      <c r="BQ8" s="409"/>
      <c r="BR8" s="409"/>
      <c r="BS8" s="409"/>
      <c r="BT8" s="409"/>
      <c r="BU8" s="410"/>
      <c r="BV8" s="408">
        <v>434720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1.4</v>
      </c>
      <c r="CU8" s="449"/>
      <c r="CV8" s="449"/>
      <c r="CW8" s="449"/>
      <c r="CX8" s="449"/>
      <c r="CY8" s="449"/>
      <c r="CZ8" s="449"/>
      <c r="DA8" s="450"/>
      <c r="DB8" s="448">
        <v>1.41</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11786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17778</v>
      </c>
      <c r="BO9" s="409"/>
      <c r="BP9" s="409"/>
      <c r="BQ9" s="409"/>
      <c r="BR9" s="409"/>
      <c r="BS9" s="409"/>
      <c r="BT9" s="409"/>
      <c r="BU9" s="410"/>
      <c r="BV9" s="408">
        <v>38413</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10.5</v>
      </c>
      <c r="CU9" s="406"/>
      <c r="CV9" s="406"/>
      <c r="CW9" s="406"/>
      <c r="CX9" s="406"/>
      <c r="CY9" s="406"/>
      <c r="CZ9" s="406"/>
      <c r="DA9" s="407"/>
      <c r="DB9" s="405">
        <v>11.2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13853</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103</v>
      </c>
      <c r="AV10" s="441"/>
      <c r="AW10" s="441"/>
      <c r="AX10" s="441"/>
      <c r="AY10" s="442" t="s">
        <v>114</v>
      </c>
      <c r="AZ10" s="443"/>
      <c r="BA10" s="443"/>
      <c r="BB10" s="443"/>
      <c r="BC10" s="443"/>
      <c r="BD10" s="443"/>
      <c r="BE10" s="443"/>
      <c r="BF10" s="443"/>
      <c r="BG10" s="443"/>
      <c r="BH10" s="443"/>
      <c r="BI10" s="443"/>
      <c r="BJ10" s="443"/>
      <c r="BK10" s="443"/>
      <c r="BL10" s="443"/>
      <c r="BM10" s="444"/>
      <c r="BN10" s="408">
        <v>631263</v>
      </c>
      <c r="BO10" s="409"/>
      <c r="BP10" s="409"/>
      <c r="BQ10" s="409"/>
      <c r="BR10" s="409"/>
      <c r="BS10" s="409"/>
      <c r="BT10" s="409"/>
      <c r="BU10" s="410"/>
      <c r="BV10" s="408">
        <v>652458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103</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11968</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131554</v>
      </c>
      <c r="BO12" s="409"/>
      <c r="BP12" s="409"/>
      <c r="BQ12" s="409"/>
      <c r="BR12" s="409"/>
      <c r="BS12" s="409"/>
      <c r="BT12" s="409"/>
      <c r="BU12" s="410"/>
      <c r="BV12" s="408">
        <v>172011</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11570</v>
      </c>
      <c r="S13" s="490"/>
      <c r="T13" s="490"/>
      <c r="U13" s="490"/>
      <c r="V13" s="491"/>
      <c r="W13" s="424" t="s">
        <v>132</v>
      </c>
      <c r="X13" s="425"/>
      <c r="Y13" s="425"/>
      <c r="Z13" s="425"/>
      <c r="AA13" s="425"/>
      <c r="AB13" s="415"/>
      <c r="AC13" s="459">
        <v>72</v>
      </c>
      <c r="AD13" s="460"/>
      <c r="AE13" s="460"/>
      <c r="AF13" s="460"/>
      <c r="AG13" s="499"/>
      <c r="AH13" s="459">
        <v>50</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517487</v>
      </c>
      <c r="BO13" s="409"/>
      <c r="BP13" s="409"/>
      <c r="BQ13" s="409"/>
      <c r="BR13" s="409"/>
      <c r="BS13" s="409"/>
      <c r="BT13" s="409"/>
      <c r="BU13" s="410"/>
      <c r="BV13" s="408">
        <v>518860</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12.8</v>
      </c>
      <c r="CU13" s="406"/>
      <c r="CV13" s="406"/>
      <c r="CW13" s="406"/>
      <c r="CX13" s="406"/>
      <c r="CY13" s="406"/>
      <c r="CZ13" s="406"/>
      <c r="DA13" s="407"/>
      <c r="DB13" s="405">
        <v>12.6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12017</v>
      </c>
      <c r="S14" s="490"/>
      <c r="T14" s="490"/>
      <c r="U14" s="490"/>
      <c r="V14" s="491"/>
      <c r="W14" s="398"/>
      <c r="X14" s="399"/>
      <c r="Y14" s="399"/>
      <c r="Z14" s="399"/>
      <c r="AA14" s="399"/>
      <c r="AB14" s="388"/>
      <c r="AC14" s="492">
        <v>1.1000000000000001</v>
      </c>
      <c r="AD14" s="493"/>
      <c r="AE14" s="493"/>
      <c r="AF14" s="493"/>
      <c r="AG14" s="494"/>
      <c r="AH14" s="492">
        <v>0.6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85.6</v>
      </c>
      <c r="CU14" s="504"/>
      <c r="CV14" s="504"/>
      <c r="CW14" s="504"/>
      <c r="CX14" s="504"/>
      <c r="CY14" s="504"/>
      <c r="CZ14" s="504"/>
      <c r="DA14" s="505"/>
      <c r="DB14" s="503">
        <v>92.3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11730</v>
      </c>
      <c r="S15" s="490"/>
      <c r="T15" s="490"/>
      <c r="U15" s="490"/>
      <c r="V15" s="491"/>
      <c r="W15" s="424" t="s">
        <v>140</v>
      </c>
      <c r="X15" s="425"/>
      <c r="Y15" s="425"/>
      <c r="Z15" s="425"/>
      <c r="AA15" s="425"/>
      <c r="AB15" s="415"/>
      <c r="AC15" s="459">
        <v>634</v>
      </c>
      <c r="AD15" s="460"/>
      <c r="AE15" s="460"/>
      <c r="AF15" s="460"/>
      <c r="AG15" s="499"/>
      <c r="AH15" s="459">
        <v>725</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4340546</v>
      </c>
      <c r="BO15" s="372"/>
      <c r="BP15" s="372"/>
      <c r="BQ15" s="372"/>
      <c r="BR15" s="372"/>
      <c r="BS15" s="372"/>
      <c r="BT15" s="372"/>
      <c r="BU15" s="373"/>
      <c r="BV15" s="371">
        <v>4446902</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9.8000000000000007</v>
      </c>
      <c r="AD16" s="493"/>
      <c r="AE16" s="493"/>
      <c r="AF16" s="493"/>
      <c r="AG16" s="494"/>
      <c r="AH16" s="492">
        <v>8.9</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3079938</v>
      </c>
      <c r="BO16" s="409"/>
      <c r="BP16" s="409"/>
      <c r="BQ16" s="409"/>
      <c r="BR16" s="409"/>
      <c r="BS16" s="409"/>
      <c r="BT16" s="409"/>
      <c r="BU16" s="410"/>
      <c r="BV16" s="408">
        <v>3181562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5784</v>
      </c>
      <c r="AD17" s="460"/>
      <c r="AE17" s="460"/>
      <c r="AF17" s="460"/>
      <c r="AG17" s="499"/>
      <c r="AH17" s="459">
        <v>7400</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5692484</v>
      </c>
      <c r="BO17" s="409"/>
      <c r="BP17" s="409"/>
      <c r="BQ17" s="409"/>
      <c r="BR17" s="409"/>
      <c r="BS17" s="409"/>
      <c r="BT17" s="409"/>
      <c r="BU17" s="410"/>
      <c r="BV17" s="408">
        <v>5835197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92.86</v>
      </c>
      <c r="M18" s="521"/>
      <c r="N18" s="521"/>
      <c r="O18" s="521"/>
      <c r="P18" s="521"/>
      <c r="Q18" s="521"/>
      <c r="R18" s="522"/>
      <c r="S18" s="522"/>
      <c r="T18" s="522"/>
      <c r="U18" s="522"/>
      <c r="V18" s="523"/>
      <c r="W18" s="426"/>
      <c r="X18" s="427"/>
      <c r="Y18" s="427"/>
      <c r="Z18" s="427"/>
      <c r="AA18" s="427"/>
      <c r="AB18" s="418"/>
      <c r="AC18" s="524">
        <v>89.1</v>
      </c>
      <c r="AD18" s="525"/>
      <c r="AE18" s="525"/>
      <c r="AF18" s="525"/>
      <c r="AG18" s="526"/>
      <c r="AH18" s="524">
        <v>90.5</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6215583</v>
      </c>
      <c r="BO18" s="409"/>
      <c r="BP18" s="409"/>
      <c r="BQ18" s="409"/>
      <c r="BR18" s="409"/>
      <c r="BS18" s="409"/>
      <c r="BT18" s="409"/>
      <c r="BU18" s="410"/>
      <c r="BV18" s="408">
        <v>6259351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127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8380874</v>
      </c>
      <c r="BO19" s="409"/>
      <c r="BP19" s="409"/>
      <c r="BQ19" s="409"/>
      <c r="BR19" s="409"/>
      <c r="BS19" s="409"/>
      <c r="BT19" s="409"/>
      <c r="BU19" s="410"/>
      <c r="BV19" s="408">
        <v>8374735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6088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5961046</v>
      </c>
      <c r="BO23" s="409"/>
      <c r="BP23" s="409"/>
      <c r="BQ23" s="409"/>
      <c r="BR23" s="409"/>
      <c r="BS23" s="409"/>
      <c r="BT23" s="409"/>
      <c r="BU23" s="410"/>
      <c r="BV23" s="408">
        <v>6014902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8550</v>
      </c>
      <c r="R24" s="460"/>
      <c r="S24" s="460"/>
      <c r="T24" s="460"/>
      <c r="U24" s="460"/>
      <c r="V24" s="499"/>
      <c r="W24" s="558"/>
      <c r="X24" s="546"/>
      <c r="Y24" s="547"/>
      <c r="Z24" s="458" t="s">
        <v>164</v>
      </c>
      <c r="AA24" s="438"/>
      <c r="AB24" s="438"/>
      <c r="AC24" s="438"/>
      <c r="AD24" s="438"/>
      <c r="AE24" s="438"/>
      <c r="AF24" s="438"/>
      <c r="AG24" s="439"/>
      <c r="AH24" s="459">
        <v>329</v>
      </c>
      <c r="AI24" s="460"/>
      <c r="AJ24" s="460"/>
      <c r="AK24" s="460"/>
      <c r="AL24" s="499"/>
      <c r="AM24" s="459">
        <v>997199</v>
      </c>
      <c r="AN24" s="460"/>
      <c r="AO24" s="460"/>
      <c r="AP24" s="460"/>
      <c r="AQ24" s="460"/>
      <c r="AR24" s="499"/>
      <c r="AS24" s="459">
        <v>3031</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2110380</v>
      </c>
      <c r="BO24" s="409"/>
      <c r="BP24" s="409"/>
      <c r="BQ24" s="409"/>
      <c r="BR24" s="409"/>
      <c r="BS24" s="409"/>
      <c r="BT24" s="409"/>
      <c r="BU24" s="410"/>
      <c r="BV24" s="408">
        <v>2347300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6800</v>
      </c>
      <c r="R25" s="460"/>
      <c r="S25" s="460"/>
      <c r="T25" s="460"/>
      <c r="U25" s="460"/>
      <c r="V25" s="499"/>
      <c r="W25" s="558"/>
      <c r="X25" s="546"/>
      <c r="Y25" s="547"/>
      <c r="Z25" s="458" t="s">
        <v>167</v>
      </c>
      <c r="AA25" s="438"/>
      <c r="AB25" s="438"/>
      <c r="AC25" s="438"/>
      <c r="AD25" s="438"/>
      <c r="AE25" s="438"/>
      <c r="AF25" s="438"/>
      <c r="AG25" s="439"/>
      <c r="AH25" s="459">
        <v>93</v>
      </c>
      <c r="AI25" s="460"/>
      <c r="AJ25" s="460"/>
      <c r="AK25" s="460"/>
      <c r="AL25" s="499"/>
      <c r="AM25" s="459">
        <v>294252</v>
      </c>
      <c r="AN25" s="460"/>
      <c r="AO25" s="460"/>
      <c r="AP25" s="460"/>
      <c r="AQ25" s="460"/>
      <c r="AR25" s="499"/>
      <c r="AS25" s="459">
        <v>3164</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517125</v>
      </c>
      <c r="BO25" s="372"/>
      <c r="BP25" s="372"/>
      <c r="BQ25" s="372"/>
      <c r="BR25" s="372"/>
      <c r="BS25" s="372"/>
      <c r="BT25" s="372"/>
      <c r="BU25" s="373"/>
      <c r="BV25" s="371">
        <v>643596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6300</v>
      </c>
      <c r="R26" s="460"/>
      <c r="S26" s="460"/>
      <c r="T26" s="460"/>
      <c r="U26" s="460"/>
      <c r="V26" s="499"/>
      <c r="W26" s="558"/>
      <c r="X26" s="546"/>
      <c r="Y26" s="547"/>
      <c r="Z26" s="458" t="s">
        <v>170</v>
      </c>
      <c r="AA26" s="568"/>
      <c r="AB26" s="568"/>
      <c r="AC26" s="568"/>
      <c r="AD26" s="568"/>
      <c r="AE26" s="568"/>
      <c r="AF26" s="568"/>
      <c r="AG26" s="569"/>
      <c r="AH26" s="459">
        <v>9</v>
      </c>
      <c r="AI26" s="460"/>
      <c r="AJ26" s="460"/>
      <c r="AK26" s="460"/>
      <c r="AL26" s="499"/>
      <c r="AM26" s="459">
        <v>23544</v>
      </c>
      <c r="AN26" s="460"/>
      <c r="AO26" s="460"/>
      <c r="AP26" s="460"/>
      <c r="AQ26" s="460"/>
      <c r="AR26" s="499"/>
      <c r="AS26" s="459">
        <v>2616</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4080</v>
      </c>
      <c r="R27" s="460"/>
      <c r="S27" s="460"/>
      <c r="T27" s="460"/>
      <c r="U27" s="460"/>
      <c r="V27" s="499"/>
      <c r="W27" s="558"/>
      <c r="X27" s="546"/>
      <c r="Y27" s="547"/>
      <c r="Z27" s="458" t="s">
        <v>174</v>
      </c>
      <c r="AA27" s="438"/>
      <c r="AB27" s="438"/>
      <c r="AC27" s="438"/>
      <c r="AD27" s="438"/>
      <c r="AE27" s="438"/>
      <c r="AF27" s="438"/>
      <c r="AG27" s="439"/>
      <c r="AH27" s="459">
        <v>3</v>
      </c>
      <c r="AI27" s="460"/>
      <c r="AJ27" s="460"/>
      <c r="AK27" s="460"/>
      <c r="AL27" s="499"/>
      <c r="AM27" s="459">
        <v>10158</v>
      </c>
      <c r="AN27" s="460"/>
      <c r="AO27" s="460"/>
      <c r="AP27" s="460"/>
      <c r="AQ27" s="460"/>
      <c r="AR27" s="499"/>
      <c r="AS27" s="459">
        <v>3386</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172</v>
      </c>
      <c r="BO27" s="582"/>
      <c r="BP27" s="582"/>
      <c r="BQ27" s="582"/>
      <c r="BR27" s="582"/>
      <c r="BS27" s="582"/>
      <c r="BT27" s="582"/>
      <c r="BU27" s="583"/>
      <c r="BV27" s="581" t="s">
        <v>121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3280</v>
      </c>
      <c r="R28" s="460"/>
      <c r="S28" s="460"/>
      <c r="T28" s="460"/>
      <c r="U28" s="460"/>
      <c r="V28" s="499"/>
      <c r="W28" s="558"/>
      <c r="X28" s="546"/>
      <c r="Y28" s="547"/>
      <c r="Z28" s="458" t="s">
        <v>177</v>
      </c>
      <c r="AA28" s="438"/>
      <c r="AB28" s="438"/>
      <c r="AC28" s="438"/>
      <c r="AD28" s="438"/>
      <c r="AE28" s="438"/>
      <c r="AF28" s="438"/>
      <c r="AG28" s="439"/>
      <c r="AH28" s="459" t="s">
        <v>172</v>
      </c>
      <c r="AI28" s="460"/>
      <c r="AJ28" s="460"/>
      <c r="AK28" s="460"/>
      <c r="AL28" s="499"/>
      <c r="AM28" s="459" t="s">
        <v>172</v>
      </c>
      <c r="AN28" s="460"/>
      <c r="AO28" s="460"/>
      <c r="AP28" s="460"/>
      <c r="AQ28" s="460"/>
      <c r="AR28" s="499"/>
      <c r="AS28" s="459" t="s">
        <v>172</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1371463</v>
      </c>
      <c r="BO28" s="372"/>
      <c r="BP28" s="372"/>
      <c r="BQ28" s="372"/>
      <c r="BR28" s="372"/>
      <c r="BS28" s="372"/>
      <c r="BT28" s="372"/>
      <c r="BU28" s="373"/>
      <c r="BV28" s="371">
        <v>871754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12</v>
      </c>
      <c r="M29" s="460"/>
      <c r="N29" s="460"/>
      <c r="O29" s="460"/>
      <c r="P29" s="499"/>
      <c r="Q29" s="459">
        <v>3060</v>
      </c>
      <c r="R29" s="460"/>
      <c r="S29" s="460"/>
      <c r="T29" s="460"/>
      <c r="U29" s="460"/>
      <c r="V29" s="499"/>
      <c r="W29" s="559"/>
      <c r="X29" s="560"/>
      <c r="Y29" s="561"/>
      <c r="Z29" s="458" t="s">
        <v>180</v>
      </c>
      <c r="AA29" s="438"/>
      <c r="AB29" s="438"/>
      <c r="AC29" s="438"/>
      <c r="AD29" s="438"/>
      <c r="AE29" s="438"/>
      <c r="AF29" s="438"/>
      <c r="AG29" s="439"/>
      <c r="AH29" s="459">
        <v>332</v>
      </c>
      <c r="AI29" s="460"/>
      <c r="AJ29" s="460"/>
      <c r="AK29" s="460"/>
      <c r="AL29" s="499"/>
      <c r="AM29" s="459">
        <v>1007357</v>
      </c>
      <c r="AN29" s="460"/>
      <c r="AO29" s="460"/>
      <c r="AP29" s="460"/>
      <c r="AQ29" s="460"/>
      <c r="AR29" s="499"/>
      <c r="AS29" s="459">
        <v>3034</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t="s">
        <v>172</v>
      </c>
      <c r="BO29" s="409"/>
      <c r="BP29" s="409"/>
      <c r="BQ29" s="409"/>
      <c r="BR29" s="409"/>
      <c r="BS29" s="409"/>
      <c r="BT29" s="409"/>
      <c r="BU29" s="410"/>
      <c r="BV29" s="408" t="s">
        <v>172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98.3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492798</v>
      </c>
      <c r="BO30" s="582"/>
      <c r="BP30" s="582"/>
      <c r="BQ30" s="582"/>
      <c r="BR30" s="582"/>
      <c r="BS30" s="582"/>
      <c r="BT30" s="582"/>
      <c r="BU30" s="583"/>
      <c r="BV30" s="581">
        <v>493210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箱根町外二カ市組合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（公財）箱根町文化・スポーツ財団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育英奨学金特別会計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IF('各会計、関係団体の財政状況及び健全化判断比率'!B33="","",'各会計、関係団体の財政状況及び健全化判断比率'!B33)</f>
        <v>温泉特別会計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南足柄市外４カ市町組合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（一財）箱根町観光協会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神奈川県市町村職員退職手当組合</v>
      </c>
      <c r="BZ36" s="595"/>
      <c r="CA36" s="595"/>
      <c r="CB36" s="595"/>
      <c r="CC36" s="595"/>
      <c r="CD36" s="595"/>
      <c r="CE36" s="595"/>
      <c r="CF36" s="595"/>
      <c r="CG36" s="595"/>
      <c r="CH36" s="595"/>
      <c r="CI36" s="595"/>
      <c r="CJ36" s="595"/>
      <c r="CK36" s="595"/>
      <c r="CL36" s="595"/>
      <c r="CM36" s="595"/>
      <c r="CN36" s="193"/>
      <c r="CO36" s="594">
        <f t="shared" si="3"/>
        <v>17</v>
      </c>
      <c r="CP36" s="594"/>
      <c r="CQ36" s="595" t="str">
        <f>IF('各会計、関係団体の財政状況及び健全化判断比率'!BS9="","",'各会計、関係団体の財政状況及び健全化判断比率'!BS9)</f>
        <v>（公財）かながわ健康財団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神奈川県後期高齢者医療広域連合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神奈川県後期高齢者医療広域連合（後期高齢者特別会計）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神奈川県町村情報システム共同組合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sCxPtm4BwjVDybsLspyPaynQmUQYGiTej4Zk9Ys9EqkRaVrClHkvqtbvGFJLoDa40NNZ/i2tDXlrLPMlgVE+Q==" saltValue="HyGr6PZPc9R0vyfrh313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6" t="s">
        <v>545</v>
      </c>
      <c r="D34" s="1186"/>
      <c r="E34" s="1187"/>
      <c r="F34" s="32">
        <v>7.56</v>
      </c>
      <c r="G34" s="33">
        <v>3.65</v>
      </c>
      <c r="H34" s="33">
        <v>6.66</v>
      </c>
      <c r="I34" s="33">
        <v>7.19</v>
      </c>
      <c r="J34" s="34">
        <v>7.66</v>
      </c>
      <c r="K34" s="22"/>
      <c r="L34" s="22"/>
      <c r="M34" s="22"/>
      <c r="N34" s="22"/>
      <c r="O34" s="22"/>
      <c r="P34" s="22"/>
    </row>
    <row r="35" spans="1:16" ht="39" customHeight="1" x14ac:dyDescent="0.15">
      <c r="A35" s="22"/>
      <c r="B35" s="35"/>
      <c r="C35" s="1180" t="s">
        <v>546</v>
      </c>
      <c r="D35" s="1181"/>
      <c r="E35" s="1182"/>
      <c r="F35" s="36">
        <v>2.44</v>
      </c>
      <c r="G35" s="37">
        <v>2.83</v>
      </c>
      <c r="H35" s="37">
        <v>2.84</v>
      </c>
      <c r="I35" s="37">
        <v>2.72</v>
      </c>
      <c r="J35" s="38">
        <v>3.27</v>
      </c>
      <c r="K35" s="22"/>
      <c r="L35" s="22"/>
      <c r="M35" s="22"/>
      <c r="N35" s="22"/>
      <c r="O35" s="22"/>
      <c r="P35" s="22"/>
    </row>
    <row r="36" spans="1:16" ht="39" customHeight="1" x14ac:dyDescent="0.15">
      <c r="A36" s="22"/>
      <c r="B36" s="35"/>
      <c r="C36" s="1180" t="s">
        <v>547</v>
      </c>
      <c r="D36" s="1181"/>
      <c r="E36" s="1182"/>
      <c r="F36" s="36">
        <v>0.62</v>
      </c>
      <c r="G36" s="37">
        <v>0.59</v>
      </c>
      <c r="H36" s="37">
        <v>0.51</v>
      </c>
      <c r="I36" s="37">
        <v>0.93</v>
      </c>
      <c r="J36" s="38">
        <v>3.08</v>
      </c>
      <c r="K36" s="22"/>
      <c r="L36" s="22"/>
      <c r="M36" s="22"/>
      <c r="N36" s="22"/>
      <c r="O36" s="22"/>
      <c r="P36" s="22"/>
    </row>
    <row r="37" spans="1:16" ht="39" customHeight="1" x14ac:dyDescent="0.15">
      <c r="A37" s="22"/>
      <c r="B37" s="35"/>
      <c r="C37" s="1180" t="s">
        <v>548</v>
      </c>
      <c r="D37" s="1181"/>
      <c r="E37" s="1182"/>
      <c r="F37" s="36">
        <v>0.16</v>
      </c>
      <c r="G37" s="37">
        <v>0.25</v>
      </c>
      <c r="H37" s="37">
        <v>0.15</v>
      </c>
      <c r="I37" s="37">
        <v>0.31</v>
      </c>
      <c r="J37" s="38">
        <v>1.04</v>
      </c>
      <c r="K37" s="22"/>
      <c r="L37" s="22"/>
      <c r="M37" s="22"/>
      <c r="N37" s="22"/>
      <c r="O37" s="22"/>
      <c r="P37" s="22"/>
    </row>
    <row r="38" spans="1:16" ht="39" customHeight="1" x14ac:dyDescent="0.15">
      <c r="A38" s="22"/>
      <c r="B38" s="35"/>
      <c r="C38" s="1180" t="s">
        <v>549</v>
      </c>
      <c r="D38" s="1181"/>
      <c r="E38" s="1182"/>
      <c r="F38" s="36">
        <v>1.3</v>
      </c>
      <c r="G38" s="37">
        <v>1.1200000000000001</v>
      </c>
      <c r="H38" s="37">
        <v>1.29</v>
      </c>
      <c r="I38" s="37">
        <v>1.91</v>
      </c>
      <c r="J38" s="38">
        <v>1.02</v>
      </c>
      <c r="K38" s="22"/>
      <c r="L38" s="22"/>
      <c r="M38" s="22"/>
      <c r="N38" s="22"/>
      <c r="O38" s="22"/>
      <c r="P38" s="22"/>
    </row>
    <row r="39" spans="1:16" ht="39" customHeight="1" x14ac:dyDescent="0.15">
      <c r="A39" s="22"/>
      <c r="B39" s="35"/>
      <c r="C39" s="1180" t="s">
        <v>550</v>
      </c>
      <c r="D39" s="1181"/>
      <c r="E39" s="1182"/>
      <c r="F39" s="36">
        <v>0.3</v>
      </c>
      <c r="G39" s="37">
        <v>0.22</v>
      </c>
      <c r="H39" s="37">
        <v>0.2</v>
      </c>
      <c r="I39" s="37">
        <v>0.25</v>
      </c>
      <c r="J39" s="38">
        <v>0.28000000000000003</v>
      </c>
      <c r="K39" s="22"/>
      <c r="L39" s="22"/>
      <c r="M39" s="22"/>
      <c r="N39" s="22"/>
      <c r="O39" s="22"/>
      <c r="P39" s="22"/>
    </row>
    <row r="40" spans="1:16" ht="39" customHeight="1" x14ac:dyDescent="0.15">
      <c r="A40" s="22"/>
      <c r="B40" s="35"/>
      <c r="C40" s="1180" t="s">
        <v>551</v>
      </c>
      <c r="D40" s="1181"/>
      <c r="E40" s="1182"/>
      <c r="F40" s="36">
        <v>0.83</v>
      </c>
      <c r="G40" s="37">
        <v>0.65</v>
      </c>
      <c r="H40" s="37">
        <v>0.42</v>
      </c>
      <c r="I40" s="37">
        <v>0.34</v>
      </c>
      <c r="J40" s="38">
        <v>0.25</v>
      </c>
      <c r="K40" s="22"/>
      <c r="L40" s="22"/>
      <c r="M40" s="22"/>
      <c r="N40" s="22"/>
      <c r="O40" s="22"/>
      <c r="P40" s="22"/>
    </row>
    <row r="41" spans="1:16" ht="39" customHeight="1" x14ac:dyDescent="0.15">
      <c r="A41" s="22"/>
      <c r="B41" s="35"/>
      <c r="C41" s="1180" t="s">
        <v>552</v>
      </c>
      <c r="D41" s="1181"/>
      <c r="E41" s="1182"/>
      <c r="F41" s="36">
        <v>0.1</v>
      </c>
      <c r="G41" s="37">
        <v>0.12</v>
      </c>
      <c r="H41" s="37">
        <v>0.15</v>
      </c>
      <c r="I41" s="37">
        <v>0.15</v>
      </c>
      <c r="J41" s="38">
        <v>0.18</v>
      </c>
      <c r="K41" s="22"/>
      <c r="L41" s="22"/>
      <c r="M41" s="22"/>
      <c r="N41" s="22"/>
      <c r="O41" s="22"/>
      <c r="P41" s="22"/>
    </row>
    <row r="42" spans="1:16" ht="39" customHeight="1" x14ac:dyDescent="0.15">
      <c r="A42" s="22"/>
      <c r="B42" s="39"/>
      <c r="C42" s="1180" t="s">
        <v>553</v>
      </c>
      <c r="D42" s="1181"/>
      <c r="E42" s="1182"/>
      <c r="F42" s="36" t="s">
        <v>497</v>
      </c>
      <c r="G42" s="37" t="s">
        <v>497</v>
      </c>
      <c r="H42" s="37" t="s">
        <v>497</v>
      </c>
      <c r="I42" s="37" t="s">
        <v>497</v>
      </c>
      <c r="J42" s="38" t="s">
        <v>497</v>
      </c>
      <c r="K42" s="22"/>
      <c r="L42" s="22"/>
      <c r="M42" s="22"/>
      <c r="N42" s="22"/>
      <c r="O42" s="22"/>
      <c r="P42" s="22"/>
    </row>
    <row r="43" spans="1:16" ht="39" customHeight="1" thickBot="1" x14ac:dyDescent="0.2">
      <c r="A43" s="22"/>
      <c r="B43" s="40"/>
      <c r="C43" s="1183" t="s">
        <v>554</v>
      </c>
      <c r="D43" s="1184"/>
      <c r="E43" s="1185"/>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m+790C7yvpzohTFYQGRQu5Uty2TGhPK5gd6ncoRSbwGPoZzSPX7eu3dvEPSKJ2nxd6akD5hWu2ba+vIeWMkQ==" saltValue="uWJZ/apld5EOMrj3Qm+j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945</v>
      </c>
      <c r="L45" s="60">
        <v>996</v>
      </c>
      <c r="M45" s="60">
        <v>992</v>
      </c>
      <c r="N45" s="60">
        <v>958</v>
      </c>
      <c r="O45" s="61">
        <v>886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497</v>
      </c>
      <c r="L46" s="64" t="s">
        <v>497</v>
      </c>
      <c r="M46" s="64" t="s">
        <v>497</v>
      </c>
      <c r="N46" s="64" t="s">
        <v>497</v>
      </c>
      <c r="O46" s="65" t="s">
        <v>497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497</v>
      </c>
      <c r="L47" s="64" t="s">
        <v>497</v>
      </c>
      <c r="M47" s="64" t="s">
        <v>497</v>
      </c>
      <c r="N47" s="64" t="s">
        <v>497</v>
      </c>
      <c r="O47" s="65" t="s">
        <v>497</v>
      </c>
      <c r="P47" s="48"/>
      <c r="Q47" s="48"/>
      <c r="R47" s="48"/>
      <c r="S47" s="48"/>
      <c r="T47" s="48"/>
      <c r="U47" s="48"/>
    </row>
    <row r="48" spans="1:21" ht="30.75" customHeight="1" x14ac:dyDescent="0.15">
      <c r="A48" s="48"/>
      <c r="B48" s="1198"/>
      <c r="C48" s="1199"/>
      <c r="D48" s="62"/>
      <c r="E48" s="1190" t="s">
        <v>15</v>
      </c>
      <c r="F48" s="1190"/>
      <c r="G48" s="1190"/>
      <c r="H48" s="1190"/>
      <c r="I48" s="1190"/>
      <c r="J48" s="1191"/>
      <c r="K48" s="63">
        <v>268</v>
      </c>
      <c r="L48" s="64">
        <v>271</v>
      </c>
      <c r="M48" s="64">
        <v>296</v>
      </c>
      <c r="N48" s="64">
        <v>307</v>
      </c>
      <c r="O48" s="65">
        <v>263</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497</v>
      </c>
      <c r="L49" s="64" t="s">
        <v>497</v>
      </c>
      <c r="M49" s="64" t="s">
        <v>497</v>
      </c>
      <c r="N49" s="64" t="s">
        <v>497</v>
      </c>
      <c r="O49" s="65" t="s">
        <v>497</v>
      </c>
      <c r="P49" s="48"/>
      <c r="Q49" s="48"/>
      <c r="R49" s="48"/>
      <c r="S49" s="48"/>
      <c r="T49" s="48"/>
      <c r="U49" s="48"/>
    </row>
    <row r="50" spans="1:21" ht="30.75" customHeight="1" x14ac:dyDescent="0.15">
      <c r="A50" s="48"/>
      <c r="B50" s="1198"/>
      <c r="C50" s="1199"/>
      <c r="D50" s="62"/>
      <c r="E50" s="1190" t="s">
        <v>17</v>
      </c>
      <c r="F50" s="1190"/>
      <c r="G50" s="1190"/>
      <c r="H50" s="1190"/>
      <c r="I50" s="1190"/>
      <c r="J50" s="1191"/>
      <c r="K50" s="63">
        <v>0</v>
      </c>
      <c r="L50" s="64">
        <v>0</v>
      </c>
      <c r="M50" s="64" t="s">
        <v>497</v>
      </c>
      <c r="N50" s="64" t="s">
        <v>497</v>
      </c>
      <c r="O50" s="65" t="s">
        <v>497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497</v>
      </c>
      <c r="L51" s="64" t="s">
        <v>497</v>
      </c>
      <c r="M51" s="64" t="s">
        <v>497</v>
      </c>
      <c r="N51" s="64" t="s">
        <v>497</v>
      </c>
      <c r="O51" s="65" t="s">
        <v>497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695</v>
      </c>
      <c r="L52" s="64">
        <v>648</v>
      </c>
      <c r="M52" s="64">
        <v>583</v>
      </c>
      <c r="N52" s="64">
        <v>592</v>
      </c>
      <c r="O52" s="65">
        <v>509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518</v>
      </c>
      <c r="L53" s="69">
        <v>619</v>
      </c>
      <c r="M53" s="69">
        <v>705</v>
      </c>
      <c r="N53" s="69">
        <v>673</v>
      </c>
      <c r="O53" s="70">
        <v>640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fruU00owW8fWGrSLg1veoGQSuEfn1S16qzjYQXfjrYl6ZPC99ETaq8q3pY+pEni3AwYZ1qFPBnkQ3IBLQ+IQQ==" saltValue="Z5C9kriwrIphglHzicl5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04" t="s">
        <v>24</v>
      </c>
      <c r="C41" s="1205"/>
      <c r="D41" s="81"/>
      <c r="E41" s="1210" t="s">
        <v>25</v>
      </c>
      <c r="F41" s="1210"/>
      <c r="G41" s="1210"/>
      <c r="H41" s="1211"/>
      <c r="I41" s="82">
        <v>7291</v>
      </c>
      <c r="J41" s="83">
        <v>6729</v>
      </c>
      <c r="K41" s="83">
        <v>6541</v>
      </c>
      <c r="L41" s="83">
        <v>6015</v>
      </c>
      <c r="M41" s="84">
        <v>5961</v>
      </c>
    </row>
    <row r="42" spans="2:13" ht="27.75" customHeight="1" x14ac:dyDescent="0.15">
      <c r="B42" s="1206"/>
      <c r="C42" s="1207"/>
      <c r="D42" s="85"/>
      <c r="E42" s="1212" t="s">
        <v>26</v>
      </c>
      <c r="F42" s="1212"/>
      <c r="G42" s="1212"/>
      <c r="H42" s="1213"/>
      <c r="I42" s="86">
        <v>0</v>
      </c>
      <c r="J42" s="87">
        <v>0</v>
      </c>
      <c r="K42" s="87" t="s">
        <v>497</v>
      </c>
      <c r="L42" s="87" t="s">
        <v>497</v>
      </c>
      <c r="M42" s="88" t="s">
        <v>497</v>
      </c>
    </row>
    <row r="43" spans="2:13" ht="27.75" customHeight="1" x14ac:dyDescent="0.15">
      <c r="B43" s="1206"/>
      <c r="C43" s="1207"/>
      <c r="D43" s="85"/>
      <c r="E43" s="1212" t="s">
        <v>27</v>
      </c>
      <c r="F43" s="1212"/>
      <c r="G43" s="1212"/>
      <c r="H43" s="1213"/>
      <c r="I43" s="86">
        <v>2402</v>
      </c>
      <c r="J43" s="87">
        <v>2415</v>
      </c>
      <c r="K43" s="87">
        <v>2478</v>
      </c>
      <c r="L43" s="87">
        <v>2567</v>
      </c>
      <c r="M43" s="88">
        <v>2636</v>
      </c>
    </row>
    <row r="44" spans="2:13" ht="27.75" customHeight="1" x14ac:dyDescent="0.15">
      <c r="B44" s="1206"/>
      <c r="C44" s="1207"/>
      <c r="D44" s="85"/>
      <c r="E44" s="1212" t="s">
        <v>28</v>
      </c>
      <c r="F44" s="1212"/>
      <c r="G44" s="1212"/>
      <c r="H44" s="1213"/>
      <c r="I44" s="86" t="s">
        <v>497</v>
      </c>
      <c r="J44" s="87" t="s">
        <v>497</v>
      </c>
      <c r="K44" s="87" t="s">
        <v>497</v>
      </c>
      <c r="L44" s="87" t="s">
        <v>497</v>
      </c>
      <c r="M44" s="88" t="s">
        <v>497</v>
      </c>
    </row>
    <row r="45" spans="2:13" ht="27.75" customHeight="1" x14ac:dyDescent="0.15">
      <c r="B45" s="1206"/>
      <c r="C45" s="1207"/>
      <c r="D45" s="85"/>
      <c r="E45" s="1212" t="s">
        <v>29</v>
      </c>
      <c r="F45" s="1212"/>
      <c r="G45" s="1212"/>
      <c r="H45" s="1213"/>
      <c r="I45" s="86">
        <v>3405</v>
      </c>
      <c r="J45" s="87">
        <v>3158</v>
      </c>
      <c r="K45" s="87">
        <v>2981</v>
      </c>
      <c r="L45" s="87">
        <v>2976</v>
      </c>
      <c r="M45" s="88">
        <v>2821</v>
      </c>
    </row>
    <row r="46" spans="2:13" ht="27.75" customHeight="1" x14ac:dyDescent="0.15">
      <c r="B46" s="1206"/>
      <c r="C46" s="1207"/>
      <c r="D46" s="89"/>
      <c r="E46" s="1212" t="s">
        <v>30</v>
      </c>
      <c r="F46" s="1212"/>
      <c r="G46" s="1212"/>
      <c r="H46" s="1213"/>
      <c r="I46" s="86" t="s">
        <v>497</v>
      </c>
      <c r="J46" s="87" t="s">
        <v>497</v>
      </c>
      <c r="K46" s="87" t="s">
        <v>497</v>
      </c>
      <c r="L46" s="87" t="s">
        <v>497</v>
      </c>
      <c r="M46" s="88" t="s">
        <v>497</v>
      </c>
    </row>
    <row r="47" spans="2:13" ht="27.75" customHeight="1" x14ac:dyDescent="0.15">
      <c r="B47" s="1206"/>
      <c r="C47" s="1207"/>
      <c r="D47" s="90"/>
      <c r="E47" s="1214" t="s">
        <v>31</v>
      </c>
      <c r="F47" s="1215"/>
      <c r="G47" s="1215"/>
      <c r="H47" s="1216"/>
      <c r="I47" s="86" t="s">
        <v>497</v>
      </c>
      <c r="J47" s="87" t="s">
        <v>497</v>
      </c>
      <c r="K47" s="87" t="s">
        <v>497</v>
      </c>
      <c r="L47" s="87" t="s">
        <v>497</v>
      </c>
      <c r="M47" s="88" t="s">
        <v>497</v>
      </c>
    </row>
    <row r="48" spans="2:13" ht="27.75" customHeight="1" x14ac:dyDescent="0.15">
      <c r="B48" s="1206"/>
      <c r="C48" s="1207"/>
      <c r="D48" s="85"/>
      <c r="E48" s="1212" t="s">
        <v>32</v>
      </c>
      <c r="F48" s="1212"/>
      <c r="G48" s="1212"/>
      <c r="H48" s="1213"/>
      <c r="I48" s="86" t="s">
        <v>497</v>
      </c>
      <c r="J48" s="87" t="s">
        <v>497</v>
      </c>
      <c r="K48" s="87" t="s">
        <v>497</v>
      </c>
      <c r="L48" s="87" t="s">
        <v>497</v>
      </c>
      <c r="M48" s="88" t="s">
        <v>497</v>
      </c>
    </row>
    <row r="49" spans="2:13" ht="27.75" customHeight="1" x14ac:dyDescent="0.15">
      <c r="B49" s="1208"/>
      <c r="C49" s="1209"/>
      <c r="D49" s="85"/>
      <c r="E49" s="1212" t="s">
        <v>33</v>
      </c>
      <c r="F49" s="1212"/>
      <c r="G49" s="1212"/>
      <c r="H49" s="1213"/>
      <c r="I49" s="86" t="s">
        <v>497</v>
      </c>
      <c r="J49" s="87">
        <v>1</v>
      </c>
      <c r="K49" s="87" t="s">
        <v>497</v>
      </c>
      <c r="L49" s="87" t="s">
        <v>497</v>
      </c>
      <c r="M49" s="88" t="s">
        <v>497</v>
      </c>
    </row>
    <row r="50" spans="2:13" ht="27.75" customHeight="1" x14ac:dyDescent="0.15">
      <c r="B50" s="1217" t="s">
        <v>34</v>
      </c>
      <c r="C50" s="1218"/>
      <c r="D50" s="91"/>
      <c r="E50" s="1212" t="s">
        <v>35</v>
      </c>
      <c r="F50" s="1212"/>
      <c r="G50" s="1212"/>
      <c r="H50" s="1213"/>
      <c r="I50" s="86">
        <v>786</v>
      </c>
      <c r="J50" s="87">
        <v>1051</v>
      </c>
      <c r="K50" s="87">
        <v>903</v>
      </c>
      <c r="L50" s="87">
        <v>1434</v>
      </c>
      <c r="M50" s="88">
        <v>2117</v>
      </c>
    </row>
    <row r="51" spans="2:13" ht="27.75" customHeight="1" x14ac:dyDescent="0.15">
      <c r="B51" s="1206"/>
      <c r="C51" s="1207"/>
      <c r="D51" s="85"/>
      <c r="E51" s="1212" t="s">
        <v>36</v>
      </c>
      <c r="F51" s="1212"/>
      <c r="G51" s="1212"/>
      <c r="H51" s="1213"/>
      <c r="I51" s="86">
        <v>146</v>
      </c>
      <c r="J51" s="87">
        <v>119</v>
      </c>
      <c r="K51" s="87">
        <v>99</v>
      </c>
      <c r="L51" s="87">
        <v>83</v>
      </c>
      <c r="M51" s="88">
        <v>63</v>
      </c>
    </row>
    <row r="52" spans="2:13" ht="27.75" customHeight="1" x14ac:dyDescent="0.15">
      <c r="B52" s="1208"/>
      <c r="C52" s="1209"/>
      <c r="D52" s="85"/>
      <c r="E52" s="1212" t="s">
        <v>37</v>
      </c>
      <c r="F52" s="1212"/>
      <c r="G52" s="1212"/>
      <c r="H52" s="1213"/>
      <c r="I52" s="86">
        <v>5885</v>
      </c>
      <c r="J52" s="87">
        <v>5613</v>
      </c>
      <c r="K52" s="87">
        <v>5488</v>
      </c>
      <c r="L52" s="87">
        <v>5186</v>
      </c>
      <c r="M52" s="88">
        <v>4792</v>
      </c>
    </row>
    <row r="53" spans="2:13" ht="27.75" customHeight="1" thickBot="1" x14ac:dyDescent="0.2">
      <c r="B53" s="1219" t="s">
        <v>38</v>
      </c>
      <c r="C53" s="1220"/>
      <c r="D53" s="92"/>
      <c r="E53" s="1221" t="s">
        <v>39</v>
      </c>
      <c r="F53" s="1221"/>
      <c r="G53" s="1221"/>
      <c r="H53" s="1222"/>
      <c r="I53" s="93">
        <v>6281</v>
      </c>
      <c r="J53" s="94">
        <v>5519</v>
      </c>
      <c r="K53" s="94">
        <v>5510</v>
      </c>
      <c r="L53" s="94">
        <v>4855</v>
      </c>
      <c r="M53" s="95">
        <v>4446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GeyFFcaSzRu2xmwczZTclt85ea0FtHeEk8Koksskk51OK/4fo5S0+Kqxp8GbAMuA5f7ilRq/y4zczAy4lG4Q==" saltValue="2p300OoSCwjBjp6hW6VO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1" t="s">
        <v>42</v>
      </c>
      <c r="D55" s="1231"/>
      <c r="E55" s="1232"/>
      <c r="F55" s="107">
        <v>391</v>
      </c>
      <c r="G55" s="107">
        <v>872</v>
      </c>
      <c r="H55" s="108">
        <v>1371</v>
      </c>
    </row>
    <row r="56" spans="2:8" ht="52.5" customHeight="1" x14ac:dyDescent="0.15">
      <c r="B56" s="109"/>
      <c r="C56" s="1233" t="s">
        <v>43</v>
      </c>
      <c r="D56" s="1233"/>
      <c r="E56" s="1234"/>
      <c r="F56" s="110" t="s">
        <v>497</v>
      </c>
      <c r="G56" s="110" t="s">
        <v>497</v>
      </c>
      <c r="H56" s="111" t="s">
        <v>497</v>
      </c>
    </row>
    <row r="57" spans="2:8" ht="53.25" customHeight="1" x14ac:dyDescent="0.15">
      <c r="B57" s="109"/>
      <c r="C57" s="1235" t="s">
        <v>44</v>
      </c>
      <c r="D57" s="1235"/>
      <c r="E57" s="1236"/>
      <c r="F57" s="112">
        <v>493</v>
      </c>
      <c r="G57" s="112">
        <v>493</v>
      </c>
      <c r="H57" s="113">
        <v>493</v>
      </c>
    </row>
    <row r="58" spans="2:8" ht="45.75" customHeight="1" x14ac:dyDescent="0.15">
      <c r="B58" s="114"/>
      <c r="C58" s="1223" t="s">
        <v>567</v>
      </c>
      <c r="D58" s="1224"/>
      <c r="E58" s="1225"/>
      <c r="F58" s="115">
        <v>246</v>
      </c>
      <c r="G58" s="115">
        <v>246</v>
      </c>
      <c r="H58" s="116">
        <v>246</v>
      </c>
    </row>
    <row r="59" spans="2:8" ht="45.75" customHeight="1" x14ac:dyDescent="0.15">
      <c r="B59" s="114"/>
      <c r="C59" s="1223" t="s">
        <v>568</v>
      </c>
      <c r="D59" s="1224"/>
      <c r="E59" s="1225"/>
      <c r="F59" s="115">
        <v>101</v>
      </c>
      <c r="G59" s="115">
        <v>101</v>
      </c>
      <c r="H59" s="116">
        <v>101</v>
      </c>
    </row>
    <row r="60" spans="2:8" ht="45.75" customHeight="1" x14ac:dyDescent="0.15">
      <c r="B60" s="114"/>
      <c r="C60" s="1223" t="s">
        <v>569</v>
      </c>
      <c r="D60" s="1224"/>
      <c r="E60" s="1225"/>
      <c r="F60" s="115">
        <v>44</v>
      </c>
      <c r="G60" s="115">
        <v>43</v>
      </c>
      <c r="H60" s="116">
        <v>42</v>
      </c>
    </row>
    <row r="61" spans="2:8" ht="45.75" customHeight="1" x14ac:dyDescent="0.15">
      <c r="B61" s="114"/>
      <c r="C61" s="1223" t="s">
        <v>570</v>
      </c>
      <c r="D61" s="1224"/>
      <c r="E61" s="1225"/>
      <c r="F61" s="115">
        <v>31</v>
      </c>
      <c r="G61" s="115">
        <v>32</v>
      </c>
      <c r="H61" s="116">
        <v>32</v>
      </c>
    </row>
    <row r="62" spans="2:8" ht="45.75" customHeight="1" thickBot="1" x14ac:dyDescent="0.2">
      <c r="B62" s="117"/>
      <c r="C62" s="1226" t="s">
        <v>571</v>
      </c>
      <c r="D62" s="1227"/>
      <c r="E62" s="1228"/>
      <c r="F62" s="118">
        <v>26</v>
      </c>
      <c r="G62" s="118">
        <v>26</v>
      </c>
      <c r="H62" s="119">
        <v>27</v>
      </c>
    </row>
    <row r="63" spans="2:8" ht="52.5" customHeight="1" thickBot="1" x14ac:dyDescent="0.2">
      <c r="B63" s="120"/>
      <c r="C63" s="1229" t="s">
        <v>45</v>
      </c>
      <c r="D63" s="1229"/>
      <c r="E63" s="1230"/>
      <c r="F63" s="121">
        <v>885</v>
      </c>
      <c r="G63" s="121">
        <v>1365</v>
      </c>
      <c r="H63" s="122">
        <v>1864</v>
      </c>
    </row>
    <row r="64" spans="2:8" ht="15" customHeight="1" x14ac:dyDescent="0.15"/>
    <row r="65" ht="0" hidden="1" customHeight="1" x14ac:dyDescent="0.15"/>
    <row r="66" ht="0" hidden="1" customHeight="1" x14ac:dyDescent="0.15"/>
  </sheetData>
  <sheetProtection algorithmName="SHA-512" hashValue="TpdifhRyWbjKOWh9aKmw7/FJfqHrqalYijvsYys2eNDRvYvDSforqzejzKIA18QD/98qGHEHG0C8tJpnD/rtug==" saltValue="3oBIaIArHeBjkD+YR+es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AN70" sqref="AN70"/>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540</v>
      </c>
      <c r="BQ50" s="1271"/>
      <c r="BR50" s="1271"/>
      <c r="BS50" s="1271"/>
      <c r="BT50" s="1271"/>
      <c r="BU50" s="1271"/>
      <c r="BV50" s="1271"/>
      <c r="BW50" s="1271"/>
      <c r="BX50" s="1271" t="s">
        <v>541</v>
      </c>
      <c r="BY50" s="1271"/>
      <c r="BZ50" s="1271"/>
      <c r="CA50" s="1271"/>
      <c r="CB50" s="1271"/>
      <c r="CC50" s="1271"/>
      <c r="CD50" s="1271"/>
      <c r="CE50" s="1271"/>
      <c r="CF50" s="1271" t="s">
        <v>542</v>
      </c>
      <c r="CG50" s="1271"/>
      <c r="CH50" s="1271"/>
      <c r="CI50" s="1271"/>
      <c r="CJ50" s="1271"/>
      <c r="CK50" s="1271"/>
      <c r="CL50" s="1271"/>
      <c r="CM50" s="1271"/>
      <c r="CN50" s="1271" t="s">
        <v>543</v>
      </c>
      <c r="CO50" s="1271"/>
      <c r="CP50" s="1271"/>
      <c r="CQ50" s="1271"/>
      <c r="CR50" s="1271"/>
      <c r="CS50" s="1271"/>
      <c r="CT50" s="1271"/>
      <c r="CU50" s="1271"/>
      <c r="CV50" s="1271" t="s">
        <v>544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576</v>
      </c>
      <c r="AO51" s="1275"/>
      <c r="AP51" s="1275"/>
      <c r="AQ51" s="1275"/>
      <c r="AR51" s="1275"/>
      <c r="AS51" s="1275"/>
      <c r="AT51" s="1275"/>
      <c r="AU51" s="1275"/>
      <c r="AV51" s="1275"/>
      <c r="AW51" s="1275"/>
      <c r="AX51" s="1275"/>
      <c r="AY51" s="1275"/>
      <c r="AZ51" s="1275"/>
      <c r="BA51" s="1275"/>
      <c r="BB51" s="1275" t="s">
        <v>577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105.9</v>
      </c>
      <c r="CG51" s="1277"/>
      <c r="CH51" s="1277"/>
      <c r="CI51" s="1277"/>
      <c r="CJ51" s="1277"/>
      <c r="CK51" s="1277"/>
      <c r="CL51" s="1277"/>
      <c r="CM51" s="1277"/>
      <c r="CN51" s="1277">
        <v>92.3</v>
      </c>
      <c r="CO51" s="1277"/>
      <c r="CP51" s="1277"/>
      <c r="CQ51" s="1277"/>
      <c r="CR51" s="1277"/>
      <c r="CS51" s="1277"/>
      <c r="CT51" s="1277"/>
      <c r="CU51" s="1277"/>
      <c r="CV51" s="1277">
        <v>85.6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72.099999999999994</v>
      </c>
      <c r="CG53" s="1277"/>
      <c r="CH53" s="1277"/>
      <c r="CI53" s="1277"/>
      <c r="CJ53" s="1277"/>
      <c r="CK53" s="1277"/>
      <c r="CL53" s="1277"/>
      <c r="CM53" s="1277"/>
      <c r="CN53" s="1277">
        <v>72</v>
      </c>
      <c r="CO53" s="1277"/>
      <c r="CP53" s="1277"/>
      <c r="CQ53" s="1277"/>
      <c r="CR53" s="1277"/>
      <c r="CS53" s="1277"/>
      <c r="CT53" s="1277"/>
      <c r="CU53" s="1277"/>
      <c r="CV53" s="1277">
        <v>72.7</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579</v>
      </c>
      <c r="AO55" s="1271"/>
      <c r="AP55" s="1271"/>
      <c r="AQ55" s="1271"/>
      <c r="AR55" s="1271"/>
      <c r="AS55" s="1271"/>
      <c r="AT55" s="1271"/>
      <c r="AU55" s="1271"/>
      <c r="AV55" s="1271"/>
      <c r="AW55" s="1271"/>
      <c r="AX55" s="1271"/>
      <c r="AY55" s="1271"/>
      <c r="AZ55" s="1271"/>
      <c r="BA55" s="1271"/>
      <c r="BB55" s="1275" t="s">
        <v>577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13.1</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52.1</v>
      </c>
      <c r="CO57" s="1277"/>
      <c r="CP57" s="1277"/>
      <c r="CQ57" s="1277"/>
      <c r="CR57" s="1277"/>
      <c r="CS57" s="1277"/>
      <c r="CT57" s="1277"/>
      <c r="CU57" s="1277"/>
      <c r="CV57" s="1277">
        <v>58.2</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580</v>
      </c>
    </row>
    <row r="64" spans="1:109" x14ac:dyDescent="0.15">
      <c r="B64" s="1246"/>
      <c r="G64" s="1253"/>
      <c r="I64" s="1287"/>
      <c r="J64" s="1287"/>
      <c r="K64" s="1287"/>
      <c r="L64" s="1287"/>
      <c r="M64" s="1287"/>
      <c r="N64" s="1288"/>
      <c r="AM64" s="1253"/>
      <c r="AN64" s="1253" t="s">
        <v>574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540</v>
      </c>
      <c r="BQ72" s="1271"/>
      <c r="BR72" s="1271"/>
      <c r="BS72" s="1271"/>
      <c r="BT72" s="1271"/>
      <c r="BU72" s="1271"/>
      <c r="BV72" s="1271"/>
      <c r="BW72" s="1271"/>
      <c r="BX72" s="1271" t="s">
        <v>541</v>
      </c>
      <c r="BY72" s="1271"/>
      <c r="BZ72" s="1271"/>
      <c r="CA72" s="1271"/>
      <c r="CB72" s="1271"/>
      <c r="CC72" s="1271"/>
      <c r="CD72" s="1271"/>
      <c r="CE72" s="1271"/>
      <c r="CF72" s="1271" t="s">
        <v>542</v>
      </c>
      <c r="CG72" s="1271"/>
      <c r="CH72" s="1271"/>
      <c r="CI72" s="1271"/>
      <c r="CJ72" s="1271"/>
      <c r="CK72" s="1271"/>
      <c r="CL72" s="1271"/>
      <c r="CM72" s="1271"/>
      <c r="CN72" s="1271" t="s">
        <v>543</v>
      </c>
      <c r="CO72" s="1271"/>
      <c r="CP72" s="1271"/>
      <c r="CQ72" s="1271"/>
      <c r="CR72" s="1271"/>
      <c r="CS72" s="1271"/>
      <c r="CT72" s="1271"/>
      <c r="CU72" s="1271"/>
      <c r="CV72" s="1271" t="s">
        <v>544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576</v>
      </c>
      <c r="AO73" s="1275"/>
      <c r="AP73" s="1275"/>
      <c r="AQ73" s="1275"/>
      <c r="AR73" s="1275"/>
      <c r="AS73" s="1275"/>
      <c r="AT73" s="1275"/>
      <c r="AU73" s="1275"/>
      <c r="AV73" s="1275"/>
      <c r="AW73" s="1275"/>
      <c r="AX73" s="1275"/>
      <c r="AY73" s="1275"/>
      <c r="AZ73" s="1275"/>
      <c r="BA73" s="1275"/>
      <c r="BB73" s="1275" t="s">
        <v>577</v>
      </c>
      <c r="BC73" s="1275"/>
      <c r="BD73" s="1275"/>
      <c r="BE73" s="1275"/>
      <c r="BF73" s="1275"/>
      <c r="BG73" s="1275"/>
      <c r="BH73" s="1275"/>
      <c r="BI73" s="1275"/>
      <c r="BJ73" s="1275"/>
      <c r="BK73" s="1275"/>
      <c r="BL73" s="1275"/>
      <c r="BM73" s="1275"/>
      <c r="BN73" s="1275"/>
      <c r="BO73" s="1275"/>
      <c r="BP73" s="1277">
        <v>120.9</v>
      </c>
      <c r="BQ73" s="1277"/>
      <c r="BR73" s="1277"/>
      <c r="BS73" s="1277"/>
      <c r="BT73" s="1277"/>
      <c r="BU73" s="1277"/>
      <c r="BV73" s="1277"/>
      <c r="BW73" s="1277"/>
      <c r="BX73" s="1277">
        <v>103.7</v>
      </c>
      <c r="BY73" s="1277"/>
      <c r="BZ73" s="1277"/>
      <c r="CA73" s="1277"/>
      <c r="CB73" s="1277"/>
      <c r="CC73" s="1277"/>
      <c r="CD73" s="1277"/>
      <c r="CE73" s="1277"/>
      <c r="CF73" s="1277">
        <v>105.9</v>
      </c>
      <c r="CG73" s="1277"/>
      <c r="CH73" s="1277"/>
      <c r="CI73" s="1277"/>
      <c r="CJ73" s="1277"/>
      <c r="CK73" s="1277"/>
      <c r="CL73" s="1277"/>
      <c r="CM73" s="1277"/>
      <c r="CN73" s="1277">
        <v>92.3</v>
      </c>
      <c r="CO73" s="1277"/>
      <c r="CP73" s="1277"/>
      <c r="CQ73" s="1277"/>
      <c r="CR73" s="1277"/>
      <c r="CS73" s="1277"/>
      <c r="CT73" s="1277"/>
      <c r="CU73" s="1277"/>
      <c r="CV73" s="1277">
        <v>85.6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581</v>
      </c>
      <c r="BC75" s="1275"/>
      <c r="BD75" s="1275"/>
      <c r="BE75" s="1275"/>
      <c r="BF75" s="1275"/>
      <c r="BG75" s="1275"/>
      <c r="BH75" s="1275"/>
      <c r="BI75" s="1275"/>
      <c r="BJ75" s="1275"/>
      <c r="BK75" s="1275"/>
      <c r="BL75" s="1275"/>
      <c r="BM75" s="1275"/>
      <c r="BN75" s="1275"/>
      <c r="BO75" s="1275"/>
      <c r="BP75" s="1277">
        <v>9.3000000000000007</v>
      </c>
      <c r="BQ75" s="1277"/>
      <c r="BR75" s="1277"/>
      <c r="BS75" s="1277"/>
      <c r="BT75" s="1277"/>
      <c r="BU75" s="1277"/>
      <c r="BV75" s="1277"/>
      <c r="BW75" s="1277"/>
      <c r="BX75" s="1277">
        <v>10.4</v>
      </c>
      <c r="BY75" s="1277"/>
      <c r="BZ75" s="1277"/>
      <c r="CA75" s="1277"/>
      <c r="CB75" s="1277"/>
      <c r="CC75" s="1277"/>
      <c r="CD75" s="1277"/>
      <c r="CE75" s="1277"/>
      <c r="CF75" s="1277">
        <v>11.7</v>
      </c>
      <c r="CG75" s="1277"/>
      <c r="CH75" s="1277"/>
      <c r="CI75" s="1277"/>
      <c r="CJ75" s="1277"/>
      <c r="CK75" s="1277"/>
      <c r="CL75" s="1277"/>
      <c r="CM75" s="1277"/>
      <c r="CN75" s="1277">
        <v>12.6</v>
      </c>
      <c r="CO75" s="1277"/>
      <c r="CP75" s="1277"/>
      <c r="CQ75" s="1277"/>
      <c r="CR75" s="1277"/>
      <c r="CS75" s="1277"/>
      <c r="CT75" s="1277"/>
      <c r="CU75" s="1277"/>
      <c r="CV75" s="1277">
        <v>12.8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579</v>
      </c>
      <c r="AO77" s="1271"/>
      <c r="AP77" s="1271"/>
      <c r="AQ77" s="1271"/>
      <c r="AR77" s="1271"/>
      <c r="AS77" s="1271"/>
      <c r="AT77" s="1271"/>
      <c r="AU77" s="1271"/>
      <c r="AV77" s="1271"/>
      <c r="AW77" s="1271"/>
      <c r="AX77" s="1271"/>
      <c r="AY77" s="1271"/>
      <c r="AZ77" s="1271"/>
      <c r="BA77" s="1271"/>
      <c r="BB77" s="1275" t="s">
        <v>577</v>
      </c>
      <c r="BC77" s="1275"/>
      <c r="BD77" s="1275"/>
      <c r="BE77" s="1275"/>
      <c r="BF77" s="1275"/>
      <c r="BG77" s="1275"/>
      <c r="BH77" s="1275"/>
      <c r="BI77" s="1275"/>
      <c r="BJ77" s="1275"/>
      <c r="BK77" s="1275"/>
      <c r="BL77" s="1275"/>
      <c r="BM77" s="1275"/>
      <c r="BN77" s="1275"/>
      <c r="BO77" s="1275"/>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581</v>
      </c>
      <c r="BC79" s="1275"/>
      <c r="BD79" s="1275"/>
      <c r="BE79" s="1275"/>
      <c r="BF79" s="1275"/>
      <c r="BG79" s="1275"/>
      <c r="BH79" s="1275"/>
      <c r="BI79" s="1275"/>
      <c r="BJ79" s="1275"/>
      <c r="BK79" s="1275"/>
      <c r="BL79" s="1275"/>
      <c r="BM79" s="1275"/>
      <c r="BN79" s="1275"/>
      <c r="BO79" s="1275"/>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jvSW/kQMkip6kEnha5ncbW2pGY8ncyIMpynvHA7gMoGjuGBcPxf1bVYOped2yirh+1xXsR9FtYYmHO26qBRTA==" saltValue="OxX86begTczLrtmAtJCG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8" zoomScaleNormal="78"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1AGN3MFyN89mYYTr/nK+axcZHgw2c/ObUjvuU+8sMqn1llRqfyCsGrNfkGSaZnQlqzx61QLSZ9F1zxBxcfzeQ==" saltValue="nBOLOmTm9Bu9qf5u5hvb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O1BRDuq9njd+I3HTQU6xj3HQTgFNbmg1fC8T2udjkGAq88FrCo9qHrn+VrKFER2VCmXltaPcjD9/907iIRtJQ==" saltValue="x4WI5W8Mo/KZnFHys6vM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30465</v>
      </c>
      <c r="E3" s="141"/>
      <c r="F3" s="142">
        <v>82748</v>
      </c>
      <c r="G3" s="143"/>
      <c r="H3" s="144"/>
    </row>
    <row r="4" spans="1:8" x14ac:dyDescent="0.15">
      <c r="A4" s="145"/>
      <c r="B4" s="146"/>
      <c r="C4" s="147"/>
      <c r="D4" s="148">
        <v>19127</v>
      </c>
      <c r="E4" s="149"/>
      <c r="F4" s="150">
        <v>44732</v>
      </c>
      <c r="G4" s="151"/>
      <c r="H4" s="152"/>
    </row>
    <row r="5" spans="1:8" x14ac:dyDescent="0.15">
      <c r="A5" s="133" t="s">
        <v>532</v>
      </c>
      <c r="B5" s="138"/>
      <c r="C5" s="139"/>
      <c r="D5" s="140">
        <v>29895</v>
      </c>
      <c r="E5" s="141"/>
      <c r="F5" s="142">
        <v>91837</v>
      </c>
      <c r="G5" s="143"/>
      <c r="H5" s="144"/>
    </row>
    <row r="6" spans="1:8" x14ac:dyDescent="0.15">
      <c r="A6" s="145"/>
      <c r="B6" s="146"/>
      <c r="C6" s="147"/>
      <c r="D6" s="148">
        <v>26709</v>
      </c>
      <c r="E6" s="149"/>
      <c r="F6" s="150">
        <v>54439</v>
      </c>
      <c r="G6" s="151"/>
      <c r="H6" s="152"/>
    </row>
    <row r="7" spans="1:8" x14ac:dyDescent="0.15">
      <c r="A7" s="133" t="s">
        <v>533</v>
      </c>
      <c r="B7" s="138"/>
      <c r="C7" s="139"/>
      <c r="D7" s="140">
        <v>67662</v>
      </c>
      <c r="E7" s="141"/>
      <c r="F7" s="142">
        <v>75972</v>
      </c>
      <c r="G7" s="143"/>
      <c r="H7" s="144"/>
    </row>
    <row r="8" spans="1:8" x14ac:dyDescent="0.15">
      <c r="A8" s="145"/>
      <c r="B8" s="146"/>
      <c r="C8" s="147"/>
      <c r="D8" s="148">
        <v>57776</v>
      </c>
      <c r="E8" s="149"/>
      <c r="F8" s="150">
        <v>40712</v>
      </c>
      <c r="G8" s="151"/>
      <c r="H8" s="152"/>
    </row>
    <row r="9" spans="1:8" x14ac:dyDescent="0.15">
      <c r="A9" s="133" t="s">
        <v>534</v>
      </c>
      <c r="B9" s="138"/>
      <c r="C9" s="139"/>
      <c r="D9" s="140">
        <v>47782</v>
      </c>
      <c r="E9" s="141"/>
      <c r="F9" s="142">
        <v>79466</v>
      </c>
      <c r="G9" s="143"/>
      <c r="H9" s="144"/>
    </row>
    <row r="10" spans="1:8" x14ac:dyDescent="0.15">
      <c r="A10" s="145"/>
      <c r="B10" s="146"/>
      <c r="C10" s="147"/>
      <c r="D10" s="148">
        <v>44283</v>
      </c>
      <c r="E10" s="149"/>
      <c r="F10" s="150">
        <v>44645</v>
      </c>
      <c r="G10" s="151"/>
      <c r="H10" s="152"/>
    </row>
    <row r="11" spans="1:8" x14ac:dyDescent="0.15">
      <c r="A11" s="133" t="s">
        <v>535</v>
      </c>
      <c r="B11" s="138"/>
      <c r="C11" s="139"/>
      <c r="D11" s="140">
        <v>88415</v>
      </c>
      <c r="E11" s="141"/>
      <c r="F11" s="142">
        <v>90072</v>
      </c>
      <c r="G11" s="143"/>
      <c r="H11" s="144"/>
    </row>
    <row r="12" spans="1:8" x14ac:dyDescent="0.15">
      <c r="A12" s="145"/>
      <c r="B12" s="146"/>
      <c r="C12" s="153"/>
      <c r="D12" s="148">
        <v>83996</v>
      </c>
      <c r="E12" s="149"/>
      <c r="F12" s="150">
        <v>46083</v>
      </c>
      <c r="G12" s="151"/>
      <c r="H12" s="152"/>
    </row>
    <row r="13" spans="1:8" x14ac:dyDescent="0.15">
      <c r="A13" s="133"/>
      <c r="B13" s="138"/>
      <c r="C13" s="154"/>
      <c r="D13" s="155">
        <v>52844</v>
      </c>
      <c r="E13" s="156"/>
      <c r="F13" s="157">
        <v>84019</v>
      </c>
      <c r="G13" s="158"/>
      <c r="H13" s="144"/>
    </row>
    <row r="14" spans="1:8" x14ac:dyDescent="0.15">
      <c r="A14" s="145"/>
      <c r="B14" s="146"/>
      <c r="C14" s="147"/>
      <c r="D14" s="148">
        <v>46378</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7.86</v>
      </c>
      <c r="C19" s="159">
        <f>ROUND(VALUE(SUBSTITUTE(実質収支比率等に係る経年分析!G$48,"▲","-")),2)</f>
        <v>3.88</v>
      </c>
      <c r="D19" s="159">
        <f>ROUND(VALUE(SUBSTITUTE(実質収支比率等に係る経年分析!H$48,"▲","-")),2)</f>
        <v>6.87</v>
      </c>
      <c r="E19" s="159">
        <f>ROUND(VALUE(SUBSTITUTE(実質収支比率等に係る経年分析!I$48,"▲","-")),2)</f>
        <v>7.45</v>
      </c>
      <c r="F19" s="159">
        <f>ROUND(VALUE(SUBSTITUTE(実質収支比率等に係る経年分析!J$48,"▲","-")),2)</f>
        <v>7.95</v>
      </c>
    </row>
    <row r="20" spans="1:11" x14ac:dyDescent="0.15">
      <c r="A20" s="159" t="s">
        <v>49</v>
      </c>
      <c r="B20" s="159">
        <f>ROUND(VALUE(SUBSTITUTE(実質収支比率等に係る経年分析!F$47,"▲","-")),2)</f>
        <v>4.37</v>
      </c>
      <c r="C20" s="159">
        <f>ROUND(VALUE(SUBSTITUTE(実質収支比率等に係る経年分析!G$47,"▲","-")),2)</f>
        <v>9.08</v>
      </c>
      <c r="D20" s="159">
        <f>ROUND(VALUE(SUBSTITUTE(実質収支比率等に係る経年分析!H$47,"▲","-")),2)</f>
        <v>6.78</v>
      </c>
      <c r="E20" s="159">
        <f>ROUND(VALUE(SUBSTITUTE(実質収支比率等に係る経年分析!I$47,"▲","-")),2)</f>
        <v>14.94</v>
      </c>
      <c r="F20" s="159">
        <f>ROUND(VALUE(SUBSTITUTE(実質収支比率等に係る経年分析!J$47,"▲","-")),2)</f>
        <v>24.09</v>
      </c>
    </row>
    <row r="21" spans="1:11" x14ac:dyDescent="0.15">
      <c r="A21" s="159" t="s">
        <v>50</v>
      </c>
      <c r="B21" s="159">
        <f>IF(ISNUMBER(VALUE(SUBSTITUTE(実質収支比率等に係る経年分析!F$49,"▲","-"))),ROUND(VALUE(SUBSTITUTE(実質収支比率等に係る経年分析!F$49,"▲","-")),2),NA())</f>
        <v>0.87</v>
      </c>
      <c r="C21" s="159">
        <f>IF(ISNUMBER(VALUE(SUBSTITUTE(実質収支比率等に係る経年分析!G$49,"▲","-"))),ROUND(VALUE(SUBSTITUTE(実質収支比率等に係る経年分析!G$49,"▲","-")),2),NA())</f>
        <v>0.89</v>
      </c>
      <c r="D21" s="159">
        <f>IF(ISNUMBER(VALUE(SUBSTITUTE(実質収支比率等に係る経年分析!H$49,"▲","-"))),ROUND(VALUE(SUBSTITUTE(実質収支比率等に係る経年分析!H$49,"▲","-")),2),NA())</f>
        <v>0.28000000000000003</v>
      </c>
      <c r="E21" s="159">
        <f>IF(ISNUMBER(VALUE(SUBSTITUTE(実質収支比率等に係る経年分析!I$49,"▲","-"))),ROUND(VALUE(SUBSTITUTE(実質収支比率等に係る経年分析!I$49,"▲","-")),2),NA())</f>
        <v>8.89</v>
      </c>
      <c r="F21" s="159">
        <f>IF(ISNUMBER(VALUE(SUBSTITUTE(実質収支比率等に係る経年分析!J$49,"▲","-"))),ROUND(VALUE(SUBSTITUTE(実質収支比率等に係る経年分析!J$49,"▲","-")),2),NA())</f>
        <v>9.09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15">
      <c r="A30" s="160" t="str">
        <f>IF(連結実質赤字比率に係る赤字・黒字の構成分析!C$40="",NA(),連結実質赤字比率に係る赤字・黒字の構成分析!C$40)</f>
        <v>温泉特別会計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0.25</v>
      </c>
    </row>
    <row r="31" spans="1:11" x14ac:dyDescent="0.15">
      <c r="A31" s="160" t="str">
        <f>IF(連結実質赤字比率に係る赤字・黒字の構成分析!C$39="",NA(),連結実質赤字比率に係る赤字・黒字の構成分析!C$39)</f>
        <v>育英奨学金特別会計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1.1200000000000001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1.04</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695</v>
      </c>
      <c r="E42" s="161"/>
      <c r="F42" s="161"/>
      <c r="G42" s="161">
        <f>'実質公債費比率（分子）の構造'!L$52</f>
        <v>648</v>
      </c>
      <c r="H42" s="161"/>
      <c r="I42" s="161"/>
      <c r="J42" s="161">
        <f>'実質公債費比率（分子）の構造'!M$52</f>
        <v>583</v>
      </c>
      <c r="K42" s="161"/>
      <c r="L42" s="161"/>
      <c r="M42" s="161">
        <f>'実質公債費比率（分子）の構造'!N$52</f>
        <v>592</v>
      </c>
      <c r="N42" s="161"/>
      <c r="O42" s="161"/>
      <c r="P42" s="161">
        <f>'実質公債費比率（分子）の構造'!O$52</f>
        <v>509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268</v>
      </c>
      <c r="C46" s="161"/>
      <c r="D46" s="161"/>
      <c r="E46" s="161">
        <f>'実質公債費比率（分子）の構造'!L$48</f>
        <v>271</v>
      </c>
      <c r="F46" s="161"/>
      <c r="G46" s="161"/>
      <c r="H46" s="161">
        <f>'実質公債費比率（分子）の構造'!M$48</f>
        <v>296</v>
      </c>
      <c r="I46" s="161"/>
      <c r="J46" s="161"/>
      <c r="K46" s="161">
        <f>'実質公債費比率（分子）の構造'!N$48</f>
        <v>307</v>
      </c>
      <c r="L46" s="161"/>
      <c r="M46" s="161"/>
      <c r="N46" s="161">
        <f>'実質公債費比率（分子）の構造'!O$48</f>
        <v>263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945</v>
      </c>
      <c r="C49" s="161"/>
      <c r="D49" s="161"/>
      <c r="E49" s="161">
        <f>'実質公債費比率（分子）の構造'!L$45</f>
        <v>996</v>
      </c>
      <c r="F49" s="161"/>
      <c r="G49" s="161"/>
      <c r="H49" s="161">
        <f>'実質公債費比率（分子）の構造'!M$45</f>
        <v>992</v>
      </c>
      <c r="I49" s="161"/>
      <c r="J49" s="161"/>
      <c r="K49" s="161">
        <f>'実質公債費比率（分子）の構造'!N$45</f>
        <v>958</v>
      </c>
      <c r="L49" s="161"/>
      <c r="M49" s="161"/>
      <c r="N49" s="161">
        <f>'実質公債費比率（分子）の構造'!O$45</f>
        <v>886</v>
      </c>
      <c r="O49" s="161"/>
      <c r="P49" s="161"/>
    </row>
    <row r="50" spans="1:16" x14ac:dyDescent="0.15">
      <c r="A50" s="161" t="s">
        <v>65</v>
      </c>
      <c r="B50" s="161" t="e">
        <f>NA()</f>
        <v>#N/A</v>
      </c>
      <c r="C50" s="161">
        <f>IF(ISNUMBER('実質公債費比率（分子）の構造'!K$53),'実質公債費比率（分子）の構造'!K$53,NA())</f>
        <v>518</v>
      </c>
      <c r="D50" s="161" t="e">
        <f>NA()</f>
        <v>#N/A</v>
      </c>
      <c r="E50" s="161" t="e">
        <f>NA()</f>
        <v>#N/A</v>
      </c>
      <c r="F50" s="161">
        <f>IF(ISNUMBER('実質公債費比率（分子）の構造'!L$53),'実質公債費比率（分子）の構造'!L$53,NA())</f>
        <v>619</v>
      </c>
      <c r="G50" s="161" t="e">
        <f>NA()</f>
        <v>#N/A</v>
      </c>
      <c r="H50" s="161" t="e">
        <f>NA()</f>
        <v>#N/A</v>
      </c>
      <c r="I50" s="161">
        <f>IF(ISNUMBER('実質公債費比率（分子）の構造'!M$53),'実質公債費比率（分子）の構造'!M$53,NA())</f>
        <v>705</v>
      </c>
      <c r="J50" s="161" t="e">
        <f>NA()</f>
        <v>#N/A</v>
      </c>
      <c r="K50" s="161" t="e">
        <f>NA()</f>
        <v>#N/A</v>
      </c>
      <c r="L50" s="161">
        <f>IF(ISNUMBER('実質公債費比率（分子）の構造'!N$53),'実質公債費比率（分子）の構造'!N$53,NA())</f>
        <v>673</v>
      </c>
      <c r="M50" s="161" t="e">
        <f>NA()</f>
        <v>#N/A</v>
      </c>
      <c r="N50" s="161" t="e">
        <f>NA()</f>
        <v>#N/A</v>
      </c>
      <c r="O50" s="161">
        <f>IF(ISNUMBER('実質公債費比率（分子）の構造'!O$53),'実質公債費比率（分子）の構造'!O$53,NA())</f>
        <v>640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5885</v>
      </c>
      <c r="E56" s="160"/>
      <c r="F56" s="160"/>
      <c r="G56" s="160">
        <f>'将来負担比率（分子）の構造'!J$52</f>
        <v>5613</v>
      </c>
      <c r="H56" s="160"/>
      <c r="I56" s="160"/>
      <c r="J56" s="160">
        <f>'将来負担比率（分子）の構造'!K$52</f>
        <v>5488</v>
      </c>
      <c r="K56" s="160"/>
      <c r="L56" s="160"/>
      <c r="M56" s="160">
        <f>'将来負担比率（分子）の構造'!L$52</f>
        <v>5186</v>
      </c>
      <c r="N56" s="160"/>
      <c r="O56" s="160"/>
      <c r="P56" s="160">
        <f>'将来負担比率（分子）の構造'!M$52</f>
        <v>4792</v>
      </c>
    </row>
    <row r="57" spans="1:16" x14ac:dyDescent="0.15">
      <c r="A57" s="160" t="s">
        <v>36</v>
      </c>
      <c r="B57" s="160"/>
      <c r="C57" s="160"/>
      <c r="D57" s="160">
        <f>'将来負担比率（分子）の構造'!I$51</f>
        <v>146</v>
      </c>
      <c r="E57" s="160"/>
      <c r="F57" s="160"/>
      <c r="G57" s="160">
        <f>'将来負担比率（分子）の構造'!J$51</f>
        <v>119</v>
      </c>
      <c r="H57" s="160"/>
      <c r="I57" s="160"/>
      <c r="J57" s="160">
        <f>'将来負担比率（分子）の構造'!K$51</f>
        <v>99</v>
      </c>
      <c r="K57" s="160"/>
      <c r="L57" s="160"/>
      <c r="M57" s="160">
        <f>'将来負担比率（分子）の構造'!L$51</f>
        <v>83</v>
      </c>
      <c r="N57" s="160"/>
      <c r="O57" s="160"/>
      <c r="P57" s="160">
        <f>'将来負担比率（分子）の構造'!M$51</f>
        <v>63</v>
      </c>
    </row>
    <row r="58" spans="1:16" x14ac:dyDescent="0.15">
      <c r="A58" s="160" t="s">
        <v>35</v>
      </c>
      <c r="B58" s="160"/>
      <c r="C58" s="160"/>
      <c r="D58" s="160">
        <f>'将来負担比率（分子）の構造'!I$50</f>
        <v>786</v>
      </c>
      <c r="E58" s="160"/>
      <c r="F58" s="160"/>
      <c r="G58" s="160">
        <f>'将来負担比率（分子）の構造'!J$50</f>
        <v>1051</v>
      </c>
      <c r="H58" s="160"/>
      <c r="I58" s="160"/>
      <c r="J58" s="160">
        <f>'将来負担比率（分子）の構造'!K$50</f>
        <v>903</v>
      </c>
      <c r="K58" s="160"/>
      <c r="L58" s="160"/>
      <c r="M58" s="160">
        <f>'将来負担比率（分子）の構造'!L$50</f>
        <v>1434</v>
      </c>
      <c r="N58" s="160"/>
      <c r="O58" s="160"/>
      <c r="P58" s="160">
        <f>'将来負担比率（分子）の構造'!M$50</f>
        <v>2117</v>
      </c>
    </row>
    <row r="59" spans="1:16" x14ac:dyDescent="0.15">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3405</v>
      </c>
      <c r="C62" s="160"/>
      <c r="D62" s="160"/>
      <c r="E62" s="160">
        <f>'将来負担比率（分子）の構造'!J$45</f>
        <v>3158</v>
      </c>
      <c r="F62" s="160"/>
      <c r="G62" s="160"/>
      <c r="H62" s="160">
        <f>'将来負担比率（分子）の構造'!K$45</f>
        <v>2981</v>
      </c>
      <c r="I62" s="160"/>
      <c r="J62" s="160"/>
      <c r="K62" s="160">
        <f>'将来負担比率（分子）の構造'!L$45</f>
        <v>2976</v>
      </c>
      <c r="L62" s="160"/>
      <c r="M62" s="160"/>
      <c r="N62" s="160">
        <f>'将来負担比率（分子）の構造'!M$45</f>
        <v>2821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2402</v>
      </c>
      <c r="C64" s="160"/>
      <c r="D64" s="160"/>
      <c r="E64" s="160">
        <f>'将来負担比率（分子）の構造'!J$43</f>
        <v>2415</v>
      </c>
      <c r="F64" s="160"/>
      <c r="G64" s="160"/>
      <c r="H64" s="160">
        <f>'将来負担比率（分子）の構造'!K$43</f>
        <v>2478</v>
      </c>
      <c r="I64" s="160"/>
      <c r="J64" s="160"/>
      <c r="K64" s="160">
        <f>'将来負担比率（分子）の構造'!L$43</f>
        <v>2567</v>
      </c>
      <c r="L64" s="160"/>
      <c r="M64" s="160"/>
      <c r="N64" s="160">
        <f>'将来負担比率（分子）の構造'!M$43</f>
        <v>2636</v>
      </c>
      <c r="O64" s="160"/>
      <c r="P64" s="160"/>
    </row>
    <row r="65" spans="1:16" x14ac:dyDescent="0.15">
      <c r="A65" s="160" t="s">
        <v>26</v>
      </c>
      <c r="B65" s="160">
        <f>'将来負担比率（分子）の構造'!I$42</f>
        <v>0</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7291</v>
      </c>
      <c r="C66" s="160"/>
      <c r="D66" s="160"/>
      <c r="E66" s="160">
        <f>'将来負担比率（分子）の構造'!J$41</f>
        <v>6729</v>
      </c>
      <c r="F66" s="160"/>
      <c r="G66" s="160"/>
      <c r="H66" s="160">
        <f>'将来負担比率（分子）の構造'!K$41</f>
        <v>6541</v>
      </c>
      <c r="I66" s="160"/>
      <c r="J66" s="160"/>
      <c r="K66" s="160">
        <f>'将来負担比率（分子）の構造'!L$41</f>
        <v>6015</v>
      </c>
      <c r="L66" s="160"/>
      <c r="M66" s="160"/>
      <c r="N66" s="160">
        <f>'将来負担比率（分子）の構造'!M$41</f>
        <v>5961</v>
      </c>
      <c r="O66" s="160"/>
      <c r="P66" s="160"/>
    </row>
    <row r="67" spans="1:16" x14ac:dyDescent="0.15">
      <c r="A67" s="160" t="s">
        <v>69</v>
      </c>
      <c r="B67" s="160" t="e">
        <f>NA()</f>
        <v>#N/A</v>
      </c>
      <c r="C67" s="160">
        <f>IF(ISNUMBER('将来負担比率（分子）の構造'!I$53), IF('将来負担比率（分子）の構造'!I$53 &lt; 0, 0, '将来負担比率（分子）の構造'!I$53), NA())</f>
        <v>6281</v>
      </c>
      <c r="D67" s="160" t="e">
        <f>NA()</f>
        <v>#N/A</v>
      </c>
      <c r="E67" s="160" t="e">
        <f>NA()</f>
        <v>#N/A</v>
      </c>
      <c r="F67" s="160">
        <f>IF(ISNUMBER('将来負担比率（分子）の構造'!J$53), IF('将来負担比率（分子）の構造'!J$53 &lt; 0, 0, '将来負担比率（分子）の構造'!J$53), NA())</f>
        <v>5519</v>
      </c>
      <c r="G67" s="160" t="e">
        <f>NA()</f>
        <v>#N/A</v>
      </c>
      <c r="H67" s="160" t="e">
        <f>NA()</f>
        <v>#N/A</v>
      </c>
      <c r="I67" s="160">
        <f>IF(ISNUMBER('将来負担比率（分子）の構造'!K$53), IF('将来負担比率（分子）の構造'!K$53 &lt; 0, 0, '将来負担比率（分子）の構造'!K$53), NA())</f>
        <v>5510</v>
      </c>
      <c r="J67" s="160" t="e">
        <f>NA()</f>
        <v>#N/A</v>
      </c>
      <c r="K67" s="160" t="e">
        <f>NA()</f>
        <v>#N/A</v>
      </c>
      <c r="L67" s="160">
        <f>IF(ISNUMBER('将来負担比率（分子）の構造'!L$53), IF('将来負担比率（分子）の構造'!L$53 &lt; 0, 0, '将来負担比率（分子）の構造'!L$53), NA())</f>
        <v>4855</v>
      </c>
      <c r="M67" s="160" t="e">
        <f>NA()</f>
        <v>#N/A</v>
      </c>
      <c r="N67" s="160" t="e">
        <f>NA()</f>
        <v>#N/A</v>
      </c>
      <c r="O67" s="160">
        <f>IF(ISNUMBER('将来負担比率（分子）の構造'!M$53), IF('将来負担比率（分子）の構造'!M$53 &lt; 0, 0, '将来負担比率（分子）の構造'!M$53), NA())</f>
        <v>4446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391</v>
      </c>
      <c r="C72" s="164">
        <f>基金残高に係る経年分析!G55</f>
        <v>872</v>
      </c>
      <c r="D72" s="164">
        <f>基金残高に係る経年分析!H55</f>
        <v>1371</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493</v>
      </c>
      <c r="C74" s="164">
        <f>基金残高に係る経年分析!G57</f>
        <v>493</v>
      </c>
      <c r="D74" s="164">
        <f>基金残高に係る経年分析!H57</f>
        <v>493</v>
      </c>
    </row>
  </sheetData>
  <sheetProtection algorithmName="SHA-512" hashValue="ym5NylSaEsAj7z0ZTi88ozNkbZt+ZQluwu9X3PhSn7OanArLhRmksWrLDA38Z6H9gglneu2cbmj4Ia47i1t/Mg==" saltValue="3pwooVjvrxTAmMfoqWV+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6483200</v>
      </c>
      <c r="S5" s="611"/>
      <c r="T5" s="611"/>
      <c r="U5" s="611"/>
      <c r="V5" s="611"/>
      <c r="W5" s="611"/>
      <c r="X5" s="611"/>
      <c r="Y5" s="612"/>
      <c r="Z5" s="613">
        <v>62.5</v>
      </c>
      <c r="AA5" s="613"/>
      <c r="AB5" s="613"/>
      <c r="AC5" s="613"/>
      <c r="AD5" s="614">
        <v>5977327</v>
      </c>
      <c r="AE5" s="614"/>
      <c r="AF5" s="614"/>
      <c r="AG5" s="614"/>
      <c r="AH5" s="614"/>
      <c r="AI5" s="614"/>
      <c r="AJ5" s="614"/>
      <c r="AK5" s="614"/>
      <c r="AL5" s="615">
        <v>91.8</v>
      </c>
      <c r="AM5" s="616"/>
      <c r="AN5" s="616"/>
      <c r="AO5" s="617"/>
      <c r="AP5" s="607" t="s">
        <v>221</v>
      </c>
      <c r="AQ5" s="608"/>
      <c r="AR5" s="608"/>
      <c r="AS5" s="608"/>
      <c r="AT5" s="608"/>
      <c r="AU5" s="608"/>
      <c r="AV5" s="608"/>
      <c r="AW5" s="608"/>
      <c r="AX5" s="608"/>
      <c r="AY5" s="608"/>
      <c r="AZ5" s="608"/>
      <c r="BA5" s="608"/>
      <c r="BB5" s="608"/>
      <c r="BC5" s="608"/>
      <c r="BD5" s="608"/>
      <c r="BE5" s="608"/>
      <c r="BF5" s="609"/>
      <c r="BG5" s="621">
        <v>5765310</v>
      </c>
      <c r="BH5" s="622"/>
      <c r="BI5" s="622"/>
      <c r="BJ5" s="622"/>
      <c r="BK5" s="622"/>
      <c r="BL5" s="622"/>
      <c r="BM5" s="622"/>
      <c r="BN5" s="623"/>
      <c r="BO5" s="624">
        <v>88.9</v>
      </c>
      <c r="BP5" s="624"/>
      <c r="BQ5" s="624"/>
      <c r="BR5" s="624"/>
      <c r="BS5" s="625">
        <v>499803</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39610</v>
      </c>
      <c r="S6" s="622"/>
      <c r="T6" s="622"/>
      <c r="U6" s="622"/>
      <c r="V6" s="622"/>
      <c r="W6" s="622"/>
      <c r="X6" s="622"/>
      <c r="Y6" s="623"/>
      <c r="Z6" s="624">
        <v>0.4</v>
      </c>
      <c r="AA6" s="624"/>
      <c r="AB6" s="624"/>
      <c r="AC6" s="624"/>
      <c r="AD6" s="625">
        <v>39610</v>
      </c>
      <c r="AE6" s="625"/>
      <c r="AF6" s="625"/>
      <c r="AG6" s="625"/>
      <c r="AH6" s="625"/>
      <c r="AI6" s="625"/>
      <c r="AJ6" s="625"/>
      <c r="AK6" s="625"/>
      <c r="AL6" s="626">
        <v>0.6</v>
      </c>
      <c r="AM6" s="627"/>
      <c r="AN6" s="627"/>
      <c r="AO6" s="628"/>
      <c r="AP6" s="618" t="s">
        <v>226</v>
      </c>
      <c r="AQ6" s="619"/>
      <c r="AR6" s="619"/>
      <c r="AS6" s="619"/>
      <c r="AT6" s="619"/>
      <c r="AU6" s="619"/>
      <c r="AV6" s="619"/>
      <c r="AW6" s="619"/>
      <c r="AX6" s="619"/>
      <c r="AY6" s="619"/>
      <c r="AZ6" s="619"/>
      <c r="BA6" s="619"/>
      <c r="BB6" s="619"/>
      <c r="BC6" s="619"/>
      <c r="BD6" s="619"/>
      <c r="BE6" s="619"/>
      <c r="BF6" s="620"/>
      <c r="BG6" s="621">
        <v>5765310</v>
      </c>
      <c r="BH6" s="622"/>
      <c r="BI6" s="622"/>
      <c r="BJ6" s="622"/>
      <c r="BK6" s="622"/>
      <c r="BL6" s="622"/>
      <c r="BM6" s="622"/>
      <c r="BN6" s="623"/>
      <c r="BO6" s="624">
        <v>88.9</v>
      </c>
      <c r="BP6" s="624"/>
      <c r="BQ6" s="624"/>
      <c r="BR6" s="624"/>
      <c r="BS6" s="625">
        <v>499803</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120401</v>
      </c>
      <c r="CS6" s="622"/>
      <c r="CT6" s="622"/>
      <c r="CU6" s="622"/>
      <c r="CV6" s="622"/>
      <c r="CW6" s="622"/>
      <c r="CX6" s="622"/>
      <c r="CY6" s="623"/>
      <c r="CZ6" s="615">
        <v>1.2</v>
      </c>
      <c r="DA6" s="616"/>
      <c r="DB6" s="616"/>
      <c r="DC6" s="635"/>
      <c r="DD6" s="630" t="s">
        <v>228</v>
      </c>
      <c r="DE6" s="622"/>
      <c r="DF6" s="622"/>
      <c r="DG6" s="622"/>
      <c r="DH6" s="622"/>
      <c r="DI6" s="622"/>
      <c r="DJ6" s="622"/>
      <c r="DK6" s="622"/>
      <c r="DL6" s="622"/>
      <c r="DM6" s="622"/>
      <c r="DN6" s="622"/>
      <c r="DO6" s="622"/>
      <c r="DP6" s="623"/>
      <c r="DQ6" s="630">
        <v>120401</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2184</v>
      </c>
      <c r="S7" s="622"/>
      <c r="T7" s="622"/>
      <c r="U7" s="622"/>
      <c r="V7" s="622"/>
      <c r="W7" s="622"/>
      <c r="X7" s="622"/>
      <c r="Y7" s="623"/>
      <c r="Z7" s="624">
        <v>0</v>
      </c>
      <c r="AA7" s="624"/>
      <c r="AB7" s="624"/>
      <c r="AC7" s="624"/>
      <c r="AD7" s="625">
        <v>2184</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1082160</v>
      </c>
      <c r="BH7" s="622"/>
      <c r="BI7" s="622"/>
      <c r="BJ7" s="622"/>
      <c r="BK7" s="622"/>
      <c r="BL7" s="622"/>
      <c r="BM7" s="622"/>
      <c r="BN7" s="623"/>
      <c r="BO7" s="624">
        <v>16.7</v>
      </c>
      <c r="BP7" s="624"/>
      <c r="BQ7" s="624"/>
      <c r="BR7" s="624"/>
      <c r="BS7" s="625" t="s">
        <v>121</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2252358</v>
      </c>
      <c r="CS7" s="622"/>
      <c r="CT7" s="622"/>
      <c r="CU7" s="622"/>
      <c r="CV7" s="622"/>
      <c r="CW7" s="622"/>
      <c r="CX7" s="622"/>
      <c r="CY7" s="623"/>
      <c r="CZ7" s="624">
        <v>22.7</v>
      </c>
      <c r="DA7" s="624"/>
      <c r="DB7" s="624"/>
      <c r="DC7" s="624"/>
      <c r="DD7" s="630">
        <v>51137</v>
      </c>
      <c r="DE7" s="622"/>
      <c r="DF7" s="622"/>
      <c r="DG7" s="622"/>
      <c r="DH7" s="622"/>
      <c r="DI7" s="622"/>
      <c r="DJ7" s="622"/>
      <c r="DK7" s="622"/>
      <c r="DL7" s="622"/>
      <c r="DM7" s="622"/>
      <c r="DN7" s="622"/>
      <c r="DO7" s="622"/>
      <c r="DP7" s="623"/>
      <c r="DQ7" s="630">
        <v>2120671</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10229</v>
      </c>
      <c r="S8" s="622"/>
      <c r="T8" s="622"/>
      <c r="U8" s="622"/>
      <c r="V8" s="622"/>
      <c r="W8" s="622"/>
      <c r="X8" s="622"/>
      <c r="Y8" s="623"/>
      <c r="Z8" s="624">
        <v>0.1</v>
      </c>
      <c r="AA8" s="624"/>
      <c r="AB8" s="624"/>
      <c r="AC8" s="624"/>
      <c r="AD8" s="625">
        <v>10229</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39055</v>
      </c>
      <c r="BH8" s="622"/>
      <c r="BI8" s="622"/>
      <c r="BJ8" s="622"/>
      <c r="BK8" s="622"/>
      <c r="BL8" s="622"/>
      <c r="BM8" s="622"/>
      <c r="BN8" s="623"/>
      <c r="BO8" s="624">
        <v>0.6</v>
      </c>
      <c r="BP8" s="624"/>
      <c r="BQ8" s="624"/>
      <c r="BR8" s="624"/>
      <c r="BS8" s="630" t="s">
        <v>172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1981164</v>
      </c>
      <c r="CS8" s="622"/>
      <c r="CT8" s="622"/>
      <c r="CU8" s="622"/>
      <c r="CV8" s="622"/>
      <c r="CW8" s="622"/>
      <c r="CX8" s="622"/>
      <c r="CY8" s="623"/>
      <c r="CZ8" s="624">
        <v>20</v>
      </c>
      <c r="DA8" s="624"/>
      <c r="DB8" s="624"/>
      <c r="DC8" s="624"/>
      <c r="DD8" s="630">
        <v>443393</v>
      </c>
      <c r="DE8" s="622"/>
      <c r="DF8" s="622"/>
      <c r="DG8" s="622"/>
      <c r="DH8" s="622"/>
      <c r="DI8" s="622"/>
      <c r="DJ8" s="622"/>
      <c r="DK8" s="622"/>
      <c r="DL8" s="622"/>
      <c r="DM8" s="622"/>
      <c r="DN8" s="622"/>
      <c r="DO8" s="622"/>
      <c r="DP8" s="623"/>
      <c r="DQ8" s="630">
        <v>1053657</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10945</v>
      </c>
      <c r="S9" s="622"/>
      <c r="T9" s="622"/>
      <c r="U9" s="622"/>
      <c r="V9" s="622"/>
      <c r="W9" s="622"/>
      <c r="X9" s="622"/>
      <c r="Y9" s="623"/>
      <c r="Z9" s="624">
        <v>0.1</v>
      </c>
      <c r="AA9" s="624"/>
      <c r="AB9" s="624"/>
      <c r="AC9" s="624"/>
      <c r="AD9" s="625">
        <v>10945</v>
      </c>
      <c r="AE9" s="625"/>
      <c r="AF9" s="625"/>
      <c r="AG9" s="625"/>
      <c r="AH9" s="625"/>
      <c r="AI9" s="625"/>
      <c r="AJ9" s="625"/>
      <c r="AK9" s="625"/>
      <c r="AL9" s="626">
        <v>0.2</v>
      </c>
      <c r="AM9" s="627"/>
      <c r="AN9" s="627"/>
      <c r="AO9" s="628"/>
      <c r="AP9" s="618" t="s">
        <v>236</v>
      </c>
      <c r="AQ9" s="619"/>
      <c r="AR9" s="619"/>
      <c r="AS9" s="619"/>
      <c r="AT9" s="619"/>
      <c r="AU9" s="619"/>
      <c r="AV9" s="619"/>
      <c r="AW9" s="619"/>
      <c r="AX9" s="619"/>
      <c r="AY9" s="619"/>
      <c r="AZ9" s="619"/>
      <c r="BA9" s="619"/>
      <c r="BB9" s="619"/>
      <c r="BC9" s="619"/>
      <c r="BD9" s="619"/>
      <c r="BE9" s="619"/>
      <c r="BF9" s="620"/>
      <c r="BG9" s="621">
        <v>700899</v>
      </c>
      <c r="BH9" s="622"/>
      <c r="BI9" s="622"/>
      <c r="BJ9" s="622"/>
      <c r="BK9" s="622"/>
      <c r="BL9" s="622"/>
      <c r="BM9" s="622"/>
      <c r="BN9" s="623"/>
      <c r="BO9" s="624">
        <v>10.8</v>
      </c>
      <c r="BP9" s="624"/>
      <c r="BQ9" s="624"/>
      <c r="BR9" s="624"/>
      <c r="BS9" s="630" t="s">
        <v>228</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1290884</v>
      </c>
      <c r="CS9" s="622"/>
      <c r="CT9" s="622"/>
      <c r="CU9" s="622"/>
      <c r="CV9" s="622"/>
      <c r="CW9" s="622"/>
      <c r="CX9" s="622"/>
      <c r="CY9" s="623"/>
      <c r="CZ9" s="624">
        <v>13</v>
      </c>
      <c r="DA9" s="624"/>
      <c r="DB9" s="624"/>
      <c r="DC9" s="624"/>
      <c r="DD9" s="630">
        <v>251375</v>
      </c>
      <c r="DE9" s="622"/>
      <c r="DF9" s="622"/>
      <c r="DG9" s="622"/>
      <c r="DH9" s="622"/>
      <c r="DI9" s="622"/>
      <c r="DJ9" s="622"/>
      <c r="DK9" s="622"/>
      <c r="DL9" s="622"/>
      <c r="DM9" s="622"/>
      <c r="DN9" s="622"/>
      <c r="DO9" s="622"/>
      <c r="DP9" s="623"/>
      <c r="DQ9" s="630">
        <v>936988</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121</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196870</v>
      </c>
      <c r="BH10" s="622"/>
      <c r="BI10" s="622"/>
      <c r="BJ10" s="622"/>
      <c r="BK10" s="622"/>
      <c r="BL10" s="622"/>
      <c r="BM10" s="622"/>
      <c r="BN10" s="623"/>
      <c r="BO10" s="624">
        <v>3</v>
      </c>
      <c r="BP10" s="624"/>
      <c r="BQ10" s="624"/>
      <c r="BR10" s="624"/>
      <c r="BS10" s="630" t="s">
        <v>172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2342</v>
      </c>
      <c r="CS10" s="622"/>
      <c r="CT10" s="622"/>
      <c r="CU10" s="622"/>
      <c r="CV10" s="622"/>
      <c r="CW10" s="622"/>
      <c r="CX10" s="622"/>
      <c r="CY10" s="623"/>
      <c r="CZ10" s="624">
        <v>0</v>
      </c>
      <c r="DA10" s="624"/>
      <c r="DB10" s="624"/>
      <c r="DC10" s="624"/>
      <c r="DD10" s="630" t="s">
        <v>121</v>
      </c>
      <c r="DE10" s="622"/>
      <c r="DF10" s="622"/>
      <c r="DG10" s="622"/>
      <c r="DH10" s="622"/>
      <c r="DI10" s="622"/>
      <c r="DJ10" s="622"/>
      <c r="DK10" s="622"/>
      <c r="DL10" s="622"/>
      <c r="DM10" s="622"/>
      <c r="DN10" s="622"/>
      <c r="DO10" s="622"/>
      <c r="DP10" s="623"/>
      <c r="DQ10" s="630">
        <v>342</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172</v>
      </c>
      <c r="S11" s="622"/>
      <c r="T11" s="622"/>
      <c r="U11" s="622"/>
      <c r="V11" s="622"/>
      <c r="W11" s="622"/>
      <c r="X11" s="622"/>
      <c r="Y11" s="623"/>
      <c r="Z11" s="624" t="s">
        <v>172</v>
      </c>
      <c r="AA11" s="624"/>
      <c r="AB11" s="624"/>
      <c r="AC11" s="624"/>
      <c r="AD11" s="625" t="s">
        <v>228</v>
      </c>
      <c r="AE11" s="625"/>
      <c r="AF11" s="625"/>
      <c r="AG11" s="625"/>
      <c r="AH11" s="625"/>
      <c r="AI11" s="625"/>
      <c r="AJ11" s="625"/>
      <c r="AK11" s="625"/>
      <c r="AL11" s="626" t="s">
        <v>121</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145336</v>
      </c>
      <c r="BH11" s="622"/>
      <c r="BI11" s="622"/>
      <c r="BJ11" s="622"/>
      <c r="BK11" s="622"/>
      <c r="BL11" s="622"/>
      <c r="BM11" s="622"/>
      <c r="BN11" s="623"/>
      <c r="BO11" s="624">
        <v>2.2000000000000002</v>
      </c>
      <c r="BP11" s="624"/>
      <c r="BQ11" s="624"/>
      <c r="BR11" s="624"/>
      <c r="BS11" s="630" t="s">
        <v>172</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112331</v>
      </c>
      <c r="CS11" s="622"/>
      <c r="CT11" s="622"/>
      <c r="CU11" s="622"/>
      <c r="CV11" s="622"/>
      <c r="CW11" s="622"/>
      <c r="CX11" s="622"/>
      <c r="CY11" s="623"/>
      <c r="CZ11" s="624">
        <v>1.1000000000000001</v>
      </c>
      <c r="DA11" s="624"/>
      <c r="DB11" s="624"/>
      <c r="DC11" s="624"/>
      <c r="DD11" s="630">
        <v>44998</v>
      </c>
      <c r="DE11" s="622"/>
      <c r="DF11" s="622"/>
      <c r="DG11" s="622"/>
      <c r="DH11" s="622"/>
      <c r="DI11" s="622"/>
      <c r="DJ11" s="622"/>
      <c r="DK11" s="622"/>
      <c r="DL11" s="622"/>
      <c r="DM11" s="622"/>
      <c r="DN11" s="622"/>
      <c r="DO11" s="622"/>
      <c r="DP11" s="623"/>
      <c r="DQ11" s="630">
        <v>24261</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313816</v>
      </c>
      <c r="S12" s="622"/>
      <c r="T12" s="622"/>
      <c r="U12" s="622"/>
      <c r="V12" s="622"/>
      <c r="W12" s="622"/>
      <c r="X12" s="622"/>
      <c r="Y12" s="623"/>
      <c r="Z12" s="624">
        <v>3</v>
      </c>
      <c r="AA12" s="624"/>
      <c r="AB12" s="624"/>
      <c r="AC12" s="624"/>
      <c r="AD12" s="625">
        <v>313816</v>
      </c>
      <c r="AE12" s="625"/>
      <c r="AF12" s="625"/>
      <c r="AG12" s="625"/>
      <c r="AH12" s="625"/>
      <c r="AI12" s="625"/>
      <c r="AJ12" s="625"/>
      <c r="AK12" s="625"/>
      <c r="AL12" s="626">
        <v>4.8</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4494727</v>
      </c>
      <c r="BH12" s="622"/>
      <c r="BI12" s="622"/>
      <c r="BJ12" s="622"/>
      <c r="BK12" s="622"/>
      <c r="BL12" s="622"/>
      <c r="BM12" s="622"/>
      <c r="BN12" s="623"/>
      <c r="BO12" s="624">
        <v>69.3</v>
      </c>
      <c r="BP12" s="624"/>
      <c r="BQ12" s="624"/>
      <c r="BR12" s="624"/>
      <c r="BS12" s="630">
        <v>499803</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442274</v>
      </c>
      <c r="CS12" s="622"/>
      <c r="CT12" s="622"/>
      <c r="CU12" s="622"/>
      <c r="CV12" s="622"/>
      <c r="CW12" s="622"/>
      <c r="CX12" s="622"/>
      <c r="CY12" s="623"/>
      <c r="CZ12" s="624">
        <v>4.5</v>
      </c>
      <c r="DA12" s="624"/>
      <c r="DB12" s="624"/>
      <c r="DC12" s="624"/>
      <c r="DD12" s="630">
        <v>5082</v>
      </c>
      <c r="DE12" s="622"/>
      <c r="DF12" s="622"/>
      <c r="DG12" s="622"/>
      <c r="DH12" s="622"/>
      <c r="DI12" s="622"/>
      <c r="DJ12" s="622"/>
      <c r="DK12" s="622"/>
      <c r="DL12" s="622"/>
      <c r="DM12" s="622"/>
      <c r="DN12" s="622"/>
      <c r="DO12" s="622"/>
      <c r="DP12" s="623"/>
      <c r="DQ12" s="630">
        <v>390045</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104475</v>
      </c>
      <c r="S13" s="622"/>
      <c r="T13" s="622"/>
      <c r="U13" s="622"/>
      <c r="V13" s="622"/>
      <c r="W13" s="622"/>
      <c r="X13" s="622"/>
      <c r="Y13" s="623"/>
      <c r="Z13" s="624">
        <v>1</v>
      </c>
      <c r="AA13" s="624"/>
      <c r="AB13" s="624"/>
      <c r="AC13" s="624"/>
      <c r="AD13" s="625">
        <v>104475</v>
      </c>
      <c r="AE13" s="625"/>
      <c r="AF13" s="625"/>
      <c r="AG13" s="625"/>
      <c r="AH13" s="625"/>
      <c r="AI13" s="625"/>
      <c r="AJ13" s="625"/>
      <c r="AK13" s="625"/>
      <c r="AL13" s="626">
        <v>1.6</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4430865</v>
      </c>
      <c r="BH13" s="622"/>
      <c r="BI13" s="622"/>
      <c r="BJ13" s="622"/>
      <c r="BK13" s="622"/>
      <c r="BL13" s="622"/>
      <c r="BM13" s="622"/>
      <c r="BN13" s="623"/>
      <c r="BO13" s="624">
        <v>68.3</v>
      </c>
      <c r="BP13" s="624"/>
      <c r="BQ13" s="624"/>
      <c r="BR13" s="624"/>
      <c r="BS13" s="630">
        <v>499803</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833454</v>
      </c>
      <c r="CS13" s="622"/>
      <c r="CT13" s="622"/>
      <c r="CU13" s="622"/>
      <c r="CV13" s="622"/>
      <c r="CW13" s="622"/>
      <c r="CX13" s="622"/>
      <c r="CY13" s="623"/>
      <c r="CZ13" s="624">
        <v>8.4</v>
      </c>
      <c r="DA13" s="624"/>
      <c r="DB13" s="624"/>
      <c r="DC13" s="624"/>
      <c r="DD13" s="630">
        <v>156473</v>
      </c>
      <c r="DE13" s="622"/>
      <c r="DF13" s="622"/>
      <c r="DG13" s="622"/>
      <c r="DH13" s="622"/>
      <c r="DI13" s="622"/>
      <c r="DJ13" s="622"/>
      <c r="DK13" s="622"/>
      <c r="DL13" s="622"/>
      <c r="DM13" s="622"/>
      <c r="DN13" s="622"/>
      <c r="DO13" s="622"/>
      <c r="DP13" s="623"/>
      <c r="DQ13" s="630">
        <v>689769</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121</v>
      </c>
      <c r="AA14" s="624"/>
      <c r="AB14" s="624"/>
      <c r="AC14" s="624"/>
      <c r="AD14" s="625" t="s">
        <v>172</v>
      </c>
      <c r="AE14" s="625"/>
      <c r="AF14" s="625"/>
      <c r="AG14" s="625"/>
      <c r="AH14" s="625"/>
      <c r="AI14" s="625"/>
      <c r="AJ14" s="625"/>
      <c r="AK14" s="625"/>
      <c r="AL14" s="626" t="s">
        <v>172</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25694</v>
      </c>
      <c r="BH14" s="622"/>
      <c r="BI14" s="622"/>
      <c r="BJ14" s="622"/>
      <c r="BK14" s="622"/>
      <c r="BL14" s="622"/>
      <c r="BM14" s="622"/>
      <c r="BN14" s="623"/>
      <c r="BO14" s="624">
        <v>0.4</v>
      </c>
      <c r="BP14" s="624"/>
      <c r="BQ14" s="624"/>
      <c r="BR14" s="624"/>
      <c r="BS14" s="630" t="s">
        <v>121</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998696</v>
      </c>
      <c r="CS14" s="622"/>
      <c r="CT14" s="622"/>
      <c r="CU14" s="622"/>
      <c r="CV14" s="622"/>
      <c r="CW14" s="622"/>
      <c r="CX14" s="622"/>
      <c r="CY14" s="623"/>
      <c r="CZ14" s="624">
        <v>10.1</v>
      </c>
      <c r="DA14" s="624"/>
      <c r="DB14" s="624"/>
      <c r="DC14" s="624"/>
      <c r="DD14" s="630">
        <v>89783</v>
      </c>
      <c r="DE14" s="622"/>
      <c r="DF14" s="622"/>
      <c r="DG14" s="622"/>
      <c r="DH14" s="622"/>
      <c r="DI14" s="622"/>
      <c r="DJ14" s="622"/>
      <c r="DK14" s="622"/>
      <c r="DL14" s="622"/>
      <c r="DM14" s="622"/>
      <c r="DN14" s="622"/>
      <c r="DO14" s="622"/>
      <c r="DP14" s="623"/>
      <c r="DQ14" s="630">
        <v>867726</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21400</v>
      </c>
      <c r="S15" s="622"/>
      <c r="T15" s="622"/>
      <c r="U15" s="622"/>
      <c r="V15" s="622"/>
      <c r="W15" s="622"/>
      <c r="X15" s="622"/>
      <c r="Y15" s="623"/>
      <c r="Z15" s="624">
        <v>0.2</v>
      </c>
      <c r="AA15" s="624"/>
      <c r="AB15" s="624"/>
      <c r="AC15" s="624"/>
      <c r="AD15" s="625">
        <v>21400</v>
      </c>
      <c r="AE15" s="625"/>
      <c r="AF15" s="625"/>
      <c r="AG15" s="625"/>
      <c r="AH15" s="625"/>
      <c r="AI15" s="625"/>
      <c r="AJ15" s="625"/>
      <c r="AK15" s="625"/>
      <c r="AL15" s="626">
        <v>0.3</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162729</v>
      </c>
      <c r="BH15" s="622"/>
      <c r="BI15" s="622"/>
      <c r="BJ15" s="622"/>
      <c r="BK15" s="622"/>
      <c r="BL15" s="622"/>
      <c r="BM15" s="622"/>
      <c r="BN15" s="623"/>
      <c r="BO15" s="624">
        <v>2.5</v>
      </c>
      <c r="BP15" s="624"/>
      <c r="BQ15" s="624"/>
      <c r="BR15" s="624"/>
      <c r="BS15" s="630" t="s">
        <v>172</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987327</v>
      </c>
      <c r="CS15" s="622"/>
      <c r="CT15" s="622"/>
      <c r="CU15" s="622"/>
      <c r="CV15" s="622"/>
      <c r="CW15" s="622"/>
      <c r="CX15" s="622"/>
      <c r="CY15" s="623"/>
      <c r="CZ15" s="624">
        <v>10</v>
      </c>
      <c r="DA15" s="624"/>
      <c r="DB15" s="624"/>
      <c r="DC15" s="624"/>
      <c r="DD15" s="630">
        <v>15912</v>
      </c>
      <c r="DE15" s="622"/>
      <c r="DF15" s="622"/>
      <c r="DG15" s="622"/>
      <c r="DH15" s="622"/>
      <c r="DI15" s="622"/>
      <c r="DJ15" s="622"/>
      <c r="DK15" s="622"/>
      <c r="DL15" s="622"/>
      <c r="DM15" s="622"/>
      <c r="DN15" s="622"/>
      <c r="DO15" s="622"/>
      <c r="DP15" s="623"/>
      <c r="DQ15" s="630">
        <v>837456</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172</v>
      </c>
      <c r="AA16" s="624"/>
      <c r="AB16" s="624"/>
      <c r="AC16" s="624"/>
      <c r="AD16" s="625" t="s">
        <v>228</v>
      </c>
      <c r="AE16" s="625"/>
      <c r="AF16" s="625"/>
      <c r="AG16" s="625"/>
      <c r="AH16" s="625"/>
      <c r="AI16" s="625"/>
      <c r="AJ16" s="625"/>
      <c r="AK16" s="625"/>
      <c r="AL16" s="626" t="s">
        <v>121</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172</v>
      </c>
      <c r="BP16" s="624"/>
      <c r="BQ16" s="624"/>
      <c r="BR16" s="624"/>
      <c r="BS16" s="630" t="s">
        <v>121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121</v>
      </c>
      <c r="CS16" s="622"/>
      <c r="CT16" s="622"/>
      <c r="CU16" s="622"/>
      <c r="CV16" s="622"/>
      <c r="CW16" s="622"/>
      <c r="CX16" s="622"/>
      <c r="CY16" s="623"/>
      <c r="CZ16" s="624" t="s">
        <v>228</v>
      </c>
      <c r="DA16" s="624"/>
      <c r="DB16" s="624"/>
      <c r="DC16" s="624"/>
      <c r="DD16" s="630" t="s">
        <v>228</v>
      </c>
      <c r="DE16" s="622"/>
      <c r="DF16" s="622"/>
      <c r="DG16" s="622"/>
      <c r="DH16" s="622"/>
      <c r="DI16" s="622"/>
      <c r="DJ16" s="622"/>
      <c r="DK16" s="622"/>
      <c r="DL16" s="622"/>
      <c r="DM16" s="622"/>
      <c r="DN16" s="622"/>
      <c r="DO16" s="622"/>
      <c r="DP16" s="623"/>
      <c r="DQ16" s="630" t="s">
        <v>121</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1979</v>
      </c>
      <c r="S17" s="622"/>
      <c r="T17" s="622"/>
      <c r="U17" s="622"/>
      <c r="V17" s="622"/>
      <c r="W17" s="622"/>
      <c r="X17" s="622"/>
      <c r="Y17" s="623"/>
      <c r="Z17" s="624">
        <v>0</v>
      </c>
      <c r="AA17" s="624"/>
      <c r="AB17" s="624"/>
      <c r="AC17" s="624"/>
      <c r="AD17" s="625">
        <v>1979</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885608</v>
      </c>
      <c r="CS17" s="622"/>
      <c r="CT17" s="622"/>
      <c r="CU17" s="622"/>
      <c r="CV17" s="622"/>
      <c r="CW17" s="622"/>
      <c r="CX17" s="622"/>
      <c r="CY17" s="623"/>
      <c r="CZ17" s="624">
        <v>8.9</v>
      </c>
      <c r="DA17" s="624"/>
      <c r="DB17" s="624"/>
      <c r="DC17" s="624"/>
      <c r="DD17" s="630" t="s">
        <v>228</v>
      </c>
      <c r="DE17" s="622"/>
      <c r="DF17" s="622"/>
      <c r="DG17" s="622"/>
      <c r="DH17" s="622"/>
      <c r="DI17" s="622"/>
      <c r="DJ17" s="622"/>
      <c r="DK17" s="622"/>
      <c r="DL17" s="622"/>
      <c r="DM17" s="622"/>
      <c r="DN17" s="622"/>
      <c r="DO17" s="622"/>
      <c r="DP17" s="623"/>
      <c r="DQ17" s="630">
        <v>876729</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60489</v>
      </c>
      <c r="S18" s="622"/>
      <c r="T18" s="622"/>
      <c r="U18" s="622"/>
      <c r="V18" s="622"/>
      <c r="W18" s="622"/>
      <c r="X18" s="622"/>
      <c r="Y18" s="623"/>
      <c r="Z18" s="624">
        <v>0.6</v>
      </c>
      <c r="AA18" s="624"/>
      <c r="AB18" s="624"/>
      <c r="AC18" s="624"/>
      <c r="AD18" s="625" t="s">
        <v>228</v>
      </c>
      <c r="AE18" s="625"/>
      <c r="AF18" s="625"/>
      <c r="AG18" s="625"/>
      <c r="AH18" s="625"/>
      <c r="AI18" s="625"/>
      <c r="AJ18" s="625"/>
      <c r="AK18" s="625"/>
      <c r="AL18" s="626" t="s">
        <v>172</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121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228</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t="s">
        <v>121</v>
      </c>
      <c r="S19" s="622"/>
      <c r="T19" s="622"/>
      <c r="U19" s="622"/>
      <c r="V19" s="622"/>
      <c r="W19" s="622"/>
      <c r="X19" s="622"/>
      <c r="Y19" s="623"/>
      <c r="Z19" s="624" t="s">
        <v>228</v>
      </c>
      <c r="AA19" s="624"/>
      <c r="AB19" s="624"/>
      <c r="AC19" s="624"/>
      <c r="AD19" s="625" t="s">
        <v>228</v>
      </c>
      <c r="AE19" s="625"/>
      <c r="AF19" s="625"/>
      <c r="AG19" s="625"/>
      <c r="AH19" s="625"/>
      <c r="AI19" s="625"/>
      <c r="AJ19" s="625"/>
      <c r="AK19" s="625"/>
      <c r="AL19" s="626" t="s">
        <v>172</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717890</v>
      </c>
      <c r="BH19" s="622"/>
      <c r="BI19" s="622"/>
      <c r="BJ19" s="622"/>
      <c r="BK19" s="622"/>
      <c r="BL19" s="622"/>
      <c r="BM19" s="622"/>
      <c r="BN19" s="623"/>
      <c r="BO19" s="624">
        <v>11.1</v>
      </c>
      <c r="BP19" s="624"/>
      <c r="BQ19" s="624"/>
      <c r="BR19" s="624"/>
      <c r="BS19" s="630" t="s">
        <v>228</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172</v>
      </c>
      <c r="DA19" s="624"/>
      <c r="DB19" s="624"/>
      <c r="DC19" s="624"/>
      <c r="DD19" s="630" t="s">
        <v>172</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60489</v>
      </c>
      <c r="S20" s="622"/>
      <c r="T20" s="622"/>
      <c r="U20" s="622"/>
      <c r="V20" s="622"/>
      <c r="W20" s="622"/>
      <c r="X20" s="622"/>
      <c r="Y20" s="623"/>
      <c r="Z20" s="624">
        <v>0.6</v>
      </c>
      <c r="AA20" s="624"/>
      <c r="AB20" s="624"/>
      <c r="AC20" s="624"/>
      <c r="AD20" s="625" t="s">
        <v>172</v>
      </c>
      <c r="AE20" s="625"/>
      <c r="AF20" s="625"/>
      <c r="AG20" s="625"/>
      <c r="AH20" s="625"/>
      <c r="AI20" s="625"/>
      <c r="AJ20" s="625"/>
      <c r="AK20" s="625"/>
      <c r="AL20" s="626" t="s">
        <v>172</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717890</v>
      </c>
      <c r="BH20" s="622"/>
      <c r="BI20" s="622"/>
      <c r="BJ20" s="622"/>
      <c r="BK20" s="622"/>
      <c r="BL20" s="622"/>
      <c r="BM20" s="622"/>
      <c r="BN20" s="623"/>
      <c r="BO20" s="624">
        <v>11.1</v>
      </c>
      <c r="BP20" s="624"/>
      <c r="BQ20" s="624"/>
      <c r="BR20" s="624"/>
      <c r="BS20" s="630" t="s">
        <v>172</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9906839</v>
      </c>
      <c r="CS20" s="622"/>
      <c r="CT20" s="622"/>
      <c r="CU20" s="622"/>
      <c r="CV20" s="622"/>
      <c r="CW20" s="622"/>
      <c r="CX20" s="622"/>
      <c r="CY20" s="623"/>
      <c r="CZ20" s="624">
        <v>100</v>
      </c>
      <c r="DA20" s="624"/>
      <c r="DB20" s="624"/>
      <c r="DC20" s="624"/>
      <c r="DD20" s="630">
        <v>1058153</v>
      </c>
      <c r="DE20" s="622"/>
      <c r="DF20" s="622"/>
      <c r="DG20" s="622"/>
      <c r="DH20" s="622"/>
      <c r="DI20" s="622"/>
      <c r="DJ20" s="622"/>
      <c r="DK20" s="622"/>
      <c r="DL20" s="622"/>
      <c r="DM20" s="622"/>
      <c r="DN20" s="622"/>
      <c r="DO20" s="622"/>
      <c r="DP20" s="623"/>
      <c r="DQ20" s="630">
        <v>7918045</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121</v>
      </c>
      <c r="AE21" s="625"/>
      <c r="AF21" s="625"/>
      <c r="AG21" s="625"/>
      <c r="AH21" s="625"/>
      <c r="AI21" s="625"/>
      <c r="AJ21" s="625"/>
      <c r="AK21" s="625"/>
      <c r="AL21" s="626" t="s">
        <v>172</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717890</v>
      </c>
      <c r="BH21" s="622"/>
      <c r="BI21" s="622"/>
      <c r="BJ21" s="622"/>
      <c r="BK21" s="622"/>
      <c r="BL21" s="622"/>
      <c r="BM21" s="622"/>
      <c r="BN21" s="623"/>
      <c r="BO21" s="624">
        <v>11.1</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7048327</v>
      </c>
      <c r="S22" s="622"/>
      <c r="T22" s="622"/>
      <c r="U22" s="622"/>
      <c r="V22" s="622"/>
      <c r="W22" s="622"/>
      <c r="X22" s="622"/>
      <c r="Y22" s="623"/>
      <c r="Z22" s="624">
        <v>68</v>
      </c>
      <c r="AA22" s="624"/>
      <c r="AB22" s="624"/>
      <c r="AC22" s="624"/>
      <c r="AD22" s="625">
        <v>6481965</v>
      </c>
      <c r="AE22" s="625"/>
      <c r="AF22" s="625"/>
      <c r="AG22" s="625"/>
      <c r="AH22" s="625"/>
      <c r="AI22" s="625"/>
      <c r="AJ22" s="625"/>
      <c r="AK22" s="625"/>
      <c r="AL22" s="626">
        <v>99.6</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172</v>
      </c>
      <c r="BP22" s="624"/>
      <c r="BQ22" s="624"/>
      <c r="BR22" s="624"/>
      <c r="BS22" s="630" t="s">
        <v>172</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3020</v>
      </c>
      <c r="S23" s="622"/>
      <c r="T23" s="622"/>
      <c r="U23" s="622"/>
      <c r="V23" s="622"/>
      <c r="W23" s="622"/>
      <c r="X23" s="622"/>
      <c r="Y23" s="623"/>
      <c r="Z23" s="624">
        <v>0</v>
      </c>
      <c r="AA23" s="624"/>
      <c r="AB23" s="624"/>
      <c r="AC23" s="624"/>
      <c r="AD23" s="625">
        <v>3020</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228</v>
      </c>
      <c r="BH23" s="622"/>
      <c r="BI23" s="622"/>
      <c r="BJ23" s="622"/>
      <c r="BK23" s="622"/>
      <c r="BL23" s="622"/>
      <c r="BM23" s="622"/>
      <c r="BN23" s="623"/>
      <c r="BO23" s="624" t="s">
        <v>121</v>
      </c>
      <c r="BP23" s="624"/>
      <c r="BQ23" s="624"/>
      <c r="BR23" s="624"/>
      <c r="BS23" s="630" t="s">
        <v>121</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38987</v>
      </c>
      <c r="S24" s="622"/>
      <c r="T24" s="622"/>
      <c r="U24" s="622"/>
      <c r="V24" s="622"/>
      <c r="W24" s="622"/>
      <c r="X24" s="622"/>
      <c r="Y24" s="623"/>
      <c r="Z24" s="624">
        <v>0.4</v>
      </c>
      <c r="AA24" s="624"/>
      <c r="AB24" s="624"/>
      <c r="AC24" s="624"/>
      <c r="AD24" s="625" t="s">
        <v>172</v>
      </c>
      <c r="AE24" s="625"/>
      <c r="AF24" s="625"/>
      <c r="AG24" s="625"/>
      <c r="AH24" s="625"/>
      <c r="AI24" s="625"/>
      <c r="AJ24" s="625"/>
      <c r="AK24" s="625"/>
      <c r="AL24" s="626" t="s">
        <v>172</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121</v>
      </c>
      <c r="BP24" s="624"/>
      <c r="BQ24" s="624"/>
      <c r="BR24" s="624"/>
      <c r="BS24" s="630" t="s">
        <v>172</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4231724</v>
      </c>
      <c r="CS24" s="611"/>
      <c r="CT24" s="611"/>
      <c r="CU24" s="611"/>
      <c r="CV24" s="611"/>
      <c r="CW24" s="611"/>
      <c r="CX24" s="611"/>
      <c r="CY24" s="612"/>
      <c r="CZ24" s="615">
        <v>42.7</v>
      </c>
      <c r="DA24" s="616"/>
      <c r="DB24" s="616"/>
      <c r="DC24" s="635"/>
      <c r="DD24" s="654">
        <v>3798204</v>
      </c>
      <c r="DE24" s="611"/>
      <c r="DF24" s="611"/>
      <c r="DG24" s="611"/>
      <c r="DH24" s="611"/>
      <c r="DI24" s="611"/>
      <c r="DJ24" s="611"/>
      <c r="DK24" s="612"/>
      <c r="DL24" s="654">
        <v>3785798</v>
      </c>
      <c r="DM24" s="611"/>
      <c r="DN24" s="611"/>
      <c r="DO24" s="611"/>
      <c r="DP24" s="611"/>
      <c r="DQ24" s="611"/>
      <c r="DR24" s="611"/>
      <c r="DS24" s="611"/>
      <c r="DT24" s="611"/>
      <c r="DU24" s="611"/>
      <c r="DV24" s="612"/>
      <c r="DW24" s="615">
        <v>58.1</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285453</v>
      </c>
      <c r="S25" s="622"/>
      <c r="T25" s="622"/>
      <c r="U25" s="622"/>
      <c r="V25" s="622"/>
      <c r="W25" s="622"/>
      <c r="X25" s="622"/>
      <c r="Y25" s="623"/>
      <c r="Z25" s="624">
        <v>2.8</v>
      </c>
      <c r="AA25" s="624"/>
      <c r="AB25" s="624"/>
      <c r="AC25" s="624"/>
      <c r="AD25" s="625">
        <v>25830</v>
      </c>
      <c r="AE25" s="625"/>
      <c r="AF25" s="625"/>
      <c r="AG25" s="625"/>
      <c r="AH25" s="625"/>
      <c r="AI25" s="625"/>
      <c r="AJ25" s="625"/>
      <c r="AK25" s="625"/>
      <c r="AL25" s="626">
        <v>0.4</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228</v>
      </c>
      <c r="BP25" s="624"/>
      <c r="BQ25" s="624"/>
      <c r="BR25" s="624"/>
      <c r="BS25" s="630" t="s">
        <v>121</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2810294</v>
      </c>
      <c r="CS25" s="657"/>
      <c r="CT25" s="657"/>
      <c r="CU25" s="657"/>
      <c r="CV25" s="657"/>
      <c r="CW25" s="657"/>
      <c r="CX25" s="657"/>
      <c r="CY25" s="658"/>
      <c r="CZ25" s="626">
        <v>28.4</v>
      </c>
      <c r="DA25" s="655"/>
      <c r="DB25" s="655"/>
      <c r="DC25" s="659"/>
      <c r="DD25" s="630">
        <v>2704288</v>
      </c>
      <c r="DE25" s="657"/>
      <c r="DF25" s="657"/>
      <c r="DG25" s="657"/>
      <c r="DH25" s="657"/>
      <c r="DI25" s="657"/>
      <c r="DJ25" s="657"/>
      <c r="DK25" s="658"/>
      <c r="DL25" s="630">
        <v>2692435</v>
      </c>
      <c r="DM25" s="657"/>
      <c r="DN25" s="657"/>
      <c r="DO25" s="657"/>
      <c r="DP25" s="657"/>
      <c r="DQ25" s="657"/>
      <c r="DR25" s="657"/>
      <c r="DS25" s="657"/>
      <c r="DT25" s="657"/>
      <c r="DU25" s="657"/>
      <c r="DV25" s="658"/>
      <c r="DW25" s="626">
        <v>41.4</v>
      </c>
      <c r="DX25" s="655"/>
      <c r="DY25" s="655"/>
      <c r="DZ25" s="655"/>
      <c r="EA25" s="655"/>
      <c r="EB25" s="655"/>
      <c r="EC25" s="656"/>
    </row>
    <row r="26" spans="2:133" ht="11.25" customHeight="1" x14ac:dyDescent="0.15">
      <c r="B26" s="618" t="s">
        <v>289</v>
      </c>
      <c r="C26" s="619"/>
      <c r="D26" s="619"/>
      <c r="E26" s="619"/>
      <c r="F26" s="619"/>
      <c r="G26" s="619"/>
      <c r="H26" s="619"/>
      <c r="I26" s="619"/>
      <c r="J26" s="619"/>
      <c r="K26" s="619"/>
      <c r="L26" s="619"/>
      <c r="M26" s="619"/>
      <c r="N26" s="619"/>
      <c r="O26" s="619"/>
      <c r="P26" s="619"/>
      <c r="Q26" s="620"/>
      <c r="R26" s="621">
        <v>126183</v>
      </c>
      <c r="S26" s="622"/>
      <c r="T26" s="622"/>
      <c r="U26" s="622"/>
      <c r="V26" s="622"/>
      <c r="W26" s="622"/>
      <c r="X26" s="622"/>
      <c r="Y26" s="623"/>
      <c r="Z26" s="624">
        <v>1.2</v>
      </c>
      <c r="AA26" s="624"/>
      <c r="AB26" s="624"/>
      <c r="AC26" s="624"/>
      <c r="AD26" s="625" t="s">
        <v>172</v>
      </c>
      <c r="AE26" s="625"/>
      <c r="AF26" s="625"/>
      <c r="AG26" s="625"/>
      <c r="AH26" s="625"/>
      <c r="AI26" s="625"/>
      <c r="AJ26" s="625"/>
      <c r="AK26" s="625"/>
      <c r="AL26" s="626" t="s">
        <v>172</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228</v>
      </c>
      <c r="BP26" s="624"/>
      <c r="BQ26" s="624"/>
      <c r="BR26" s="624"/>
      <c r="BS26" s="630" t="s">
        <v>172</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1957966</v>
      </c>
      <c r="CS26" s="622"/>
      <c r="CT26" s="622"/>
      <c r="CU26" s="622"/>
      <c r="CV26" s="622"/>
      <c r="CW26" s="622"/>
      <c r="CX26" s="622"/>
      <c r="CY26" s="623"/>
      <c r="CZ26" s="626">
        <v>19.8</v>
      </c>
      <c r="DA26" s="655"/>
      <c r="DB26" s="655"/>
      <c r="DC26" s="659"/>
      <c r="DD26" s="630">
        <v>1857556</v>
      </c>
      <c r="DE26" s="622"/>
      <c r="DF26" s="622"/>
      <c r="DG26" s="622"/>
      <c r="DH26" s="622"/>
      <c r="DI26" s="622"/>
      <c r="DJ26" s="622"/>
      <c r="DK26" s="623"/>
      <c r="DL26" s="630" t="s">
        <v>228</v>
      </c>
      <c r="DM26" s="622"/>
      <c r="DN26" s="622"/>
      <c r="DO26" s="622"/>
      <c r="DP26" s="622"/>
      <c r="DQ26" s="622"/>
      <c r="DR26" s="622"/>
      <c r="DS26" s="622"/>
      <c r="DT26" s="622"/>
      <c r="DU26" s="622"/>
      <c r="DV26" s="623"/>
      <c r="DW26" s="626" t="s">
        <v>121</v>
      </c>
      <c r="DX26" s="655"/>
      <c r="DY26" s="655"/>
      <c r="DZ26" s="655"/>
      <c r="EA26" s="655"/>
      <c r="EB26" s="655"/>
      <c r="EC26" s="656"/>
    </row>
    <row r="27" spans="2:133" ht="11.25" customHeight="1" x14ac:dyDescent="0.15">
      <c r="B27" s="618" t="s">
        <v>292</v>
      </c>
      <c r="C27" s="619"/>
      <c r="D27" s="619"/>
      <c r="E27" s="619"/>
      <c r="F27" s="619"/>
      <c r="G27" s="619"/>
      <c r="H27" s="619"/>
      <c r="I27" s="619"/>
      <c r="J27" s="619"/>
      <c r="K27" s="619"/>
      <c r="L27" s="619"/>
      <c r="M27" s="619"/>
      <c r="N27" s="619"/>
      <c r="O27" s="619"/>
      <c r="P27" s="619"/>
      <c r="Q27" s="620"/>
      <c r="R27" s="621">
        <v>321904</v>
      </c>
      <c r="S27" s="622"/>
      <c r="T27" s="622"/>
      <c r="U27" s="622"/>
      <c r="V27" s="622"/>
      <c r="W27" s="622"/>
      <c r="X27" s="622"/>
      <c r="Y27" s="623"/>
      <c r="Z27" s="624">
        <v>3.1</v>
      </c>
      <c r="AA27" s="624"/>
      <c r="AB27" s="624"/>
      <c r="AC27" s="624"/>
      <c r="AD27" s="625" t="s">
        <v>228</v>
      </c>
      <c r="AE27" s="625"/>
      <c r="AF27" s="625"/>
      <c r="AG27" s="625"/>
      <c r="AH27" s="625"/>
      <c r="AI27" s="625"/>
      <c r="AJ27" s="625"/>
      <c r="AK27" s="625"/>
      <c r="AL27" s="626" t="s">
        <v>121</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6483200</v>
      </c>
      <c r="BH27" s="622"/>
      <c r="BI27" s="622"/>
      <c r="BJ27" s="622"/>
      <c r="BK27" s="622"/>
      <c r="BL27" s="622"/>
      <c r="BM27" s="622"/>
      <c r="BN27" s="623"/>
      <c r="BO27" s="624">
        <v>100</v>
      </c>
      <c r="BP27" s="624"/>
      <c r="BQ27" s="624"/>
      <c r="BR27" s="624"/>
      <c r="BS27" s="630">
        <v>499803</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535822</v>
      </c>
      <c r="CS27" s="657"/>
      <c r="CT27" s="657"/>
      <c r="CU27" s="657"/>
      <c r="CV27" s="657"/>
      <c r="CW27" s="657"/>
      <c r="CX27" s="657"/>
      <c r="CY27" s="658"/>
      <c r="CZ27" s="626">
        <v>5.4</v>
      </c>
      <c r="DA27" s="655"/>
      <c r="DB27" s="655"/>
      <c r="DC27" s="659"/>
      <c r="DD27" s="630">
        <v>217187</v>
      </c>
      <c r="DE27" s="657"/>
      <c r="DF27" s="657"/>
      <c r="DG27" s="657"/>
      <c r="DH27" s="657"/>
      <c r="DI27" s="657"/>
      <c r="DJ27" s="657"/>
      <c r="DK27" s="658"/>
      <c r="DL27" s="630">
        <v>216634</v>
      </c>
      <c r="DM27" s="657"/>
      <c r="DN27" s="657"/>
      <c r="DO27" s="657"/>
      <c r="DP27" s="657"/>
      <c r="DQ27" s="657"/>
      <c r="DR27" s="657"/>
      <c r="DS27" s="657"/>
      <c r="DT27" s="657"/>
      <c r="DU27" s="657"/>
      <c r="DV27" s="658"/>
      <c r="DW27" s="626">
        <v>3.3</v>
      </c>
      <c r="DX27" s="655"/>
      <c r="DY27" s="655"/>
      <c r="DZ27" s="655"/>
      <c r="EA27" s="655"/>
      <c r="EB27" s="655"/>
      <c r="EC27" s="656"/>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172</v>
      </c>
      <c r="AA28" s="624"/>
      <c r="AB28" s="624"/>
      <c r="AC28" s="624"/>
      <c r="AD28" s="625" t="s">
        <v>228</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885608</v>
      </c>
      <c r="CS28" s="622"/>
      <c r="CT28" s="622"/>
      <c r="CU28" s="622"/>
      <c r="CV28" s="622"/>
      <c r="CW28" s="622"/>
      <c r="CX28" s="622"/>
      <c r="CY28" s="623"/>
      <c r="CZ28" s="626">
        <v>8.9</v>
      </c>
      <c r="DA28" s="655"/>
      <c r="DB28" s="655"/>
      <c r="DC28" s="659"/>
      <c r="DD28" s="630">
        <v>876729</v>
      </c>
      <c r="DE28" s="622"/>
      <c r="DF28" s="622"/>
      <c r="DG28" s="622"/>
      <c r="DH28" s="622"/>
      <c r="DI28" s="622"/>
      <c r="DJ28" s="622"/>
      <c r="DK28" s="623"/>
      <c r="DL28" s="630">
        <v>876729</v>
      </c>
      <c r="DM28" s="622"/>
      <c r="DN28" s="622"/>
      <c r="DO28" s="622"/>
      <c r="DP28" s="622"/>
      <c r="DQ28" s="622"/>
      <c r="DR28" s="622"/>
      <c r="DS28" s="622"/>
      <c r="DT28" s="622"/>
      <c r="DU28" s="622"/>
      <c r="DV28" s="623"/>
      <c r="DW28" s="626">
        <v>13.5</v>
      </c>
      <c r="DX28" s="655"/>
      <c r="DY28" s="655"/>
      <c r="DZ28" s="655"/>
      <c r="EA28" s="655"/>
      <c r="EB28" s="655"/>
      <c r="EC28" s="656"/>
    </row>
    <row r="29" spans="2:133" ht="11.25" customHeight="1" x14ac:dyDescent="0.15">
      <c r="B29" s="618" t="s">
        <v>297</v>
      </c>
      <c r="C29" s="619"/>
      <c r="D29" s="619"/>
      <c r="E29" s="619"/>
      <c r="F29" s="619"/>
      <c r="G29" s="619"/>
      <c r="H29" s="619"/>
      <c r="I29" s="619"/>
      <c r="J29" s="619"/>
      <c r="K29" s="619"/>
      <c r="L29" s="619"/>
      <c r="M29" s="619"/>
      <c r="N29" s="619"/>
      <c r="O29" s="619"/>
      <c r="P29" s="619"/>
      <c r="Q29" s="620"/>
      <c r="R29" s="621">
        <v>410950</v>
      </c>
      <c r="S29" s="622"/>
      <c r="T29" s="622"/>
      <c r="U29" s="622"/>
      <c r="V29" s="622"/>
      <c r="W29" s="622"/>
      <c r="X29" s="622"/>
      <c r="Y29" s="623"/>
      <c r="Z29" s="624">
        <v>4</v>
      </c>
      <c r="AA29" s="624"/>
      <c r="AB29" s="624"/>
      <c r="AC29" s="624"/>
      <c r="AD29" s="625" t="s">
        <v>228</v>
      </c>
      <c r="AE29" s="625"/>
      <c r="AF29" s="625"/>
      <c r="AG29" s="625"/>
      <c r="AH29" s="625"/>
      <c r="AI29" s="625"/>
      <c r="AJ29" s="625"/>
      <c r="AK29" s="625"/>
      <c r="AL29" s="626" t="s">
        <v>172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885608</v>
      </c>
      <c r="CS29" s="657"/>
      <c r="CT29" s="657"/>
      <c r="CU29" s="657"/>
      <c r="CV29" s="657"/>
      <c r="CW29" s="657"/>
      <c r="CX29" s="657"/>
      <c r="CY29" s="658"/>
      <c r="CZ29" s="626">
        <v>8.9</v>
      </c>
      <c r="DA29" s="655"/>
      <c r="DB29" s="655"/>
      <c r="DC29" s="659"/>
      <c r="DD29" s="630">
        <v>876729</v>
      </c>
      <c r="DE29" s="657"/>
      <c r="DF29" s="657"/>
      <c r="DG29" s="657"/>
      <c r="DH29" s="657"/>
      <c r="DI29" s="657"/>
      <c r="DJ29" s="657"/>
      <c r="DK29" s="658"/>
      <c r="DL29" s="630">
        <v>876729</v>
      </c>
      <c r="DM29" s="657"/>
      <c r="DN29" s="657"/>
      <c r="DO29" s="657"/>
      <c r="DP29" s="657"/>
      <c r="DQ29" s="657"/>
      <c r="DR29" s="657"/>
      <c r="DS29" s="657"/>
      <c r="DT29" s="657"/>
      <c r="DU29" s="657"/>
      <c r="DV29" s="658"/>
      <c r="DW29" s="626">
        <v>13.5</v>
      </c>
      <c r="DX29" s="655"/>
      <c r="DY29" s="655"/>
      <c r="DZ29" s="655"/>
      <c r="EA29" s="655"/>
      <c r="EB29" s="655"/>
      <c r="EC29" s="656"/>
    </row>
    <row r="30" spans="2:133" ht="11.25" customHeight="1" x14ac:dyDescent="0.15">
      <c r="B30" s="618" t="s">
        <v>302</v>
      </c>
      <c r="C30" s="619"/>
      <c r="D30" s="619"/>
      <c r="E30" s="619"/>
      <c r="F30" s="619"/>
      <c r="G30" s="619"/>
      <c r="H30" s="619"/>
      <c r="I30" s="619"/>
      <c r="J30" s="619"/>
      <c r="K30" s="619"/>
      <c r="L30" s="619"/>
      <c r="M30" s="619"/>
      <c r="N30" s="619"/>
      <c r="O30" s="619"/>
      <c r="P30" s="619"/>
      <c r="Q30" s="620"/>
      <c r="R30" s="621">
        <v>26747</v>
      </c>
      <c r="S30" s="622"/>
      <c r="T30" s="622"/>
      <c r="U30" s="622"/>
      <c r="V30" s="622"/>
      <c r="W30" s="622"/>
      <c r="X30" s="622"/>
      <c r="Y30" s="623"/>
      <c r="Z30" s="624">
        <v>0.3</v>
      </c>
      <c r="AA30" s="624"/>
      <c r="AB30" s="624"/>
      <c r="AC30" s="624"/>
      <c r="AD30" s="625">
        <v>14</v>
      </c>
      <c r="AE30" s="625"/>
      <c r="AF30" s="625"/>
      <c r="AG30" s="625"/>
      <c r="AH30" s="625"/>
      <c r="AI30" s="625"/>
      <c r="AJ30" s="625"/>
      <c r="AK30" s="625"/>
      <c r="AL30" s="626">
        <v>0</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98.9</v>
      </c>
      <c r="BH30" s="682"/>
      <c r="BI30" s="682"/>
      <c r="BJ30" s="682"/>
      <c r="BK30" s="682"/>
      <c r="BL30" s="682"/>
      <c r="BM30" s="616">
        <v>94.4</v>
      </c>
      <c r="BN30" s="682"/>
      <c r="BO30" s="682"/>
      <c r="BP30" s="682"/>
      <c r="BQ30" s="683"/>
      <c r="BR30" s="681">
        <v>98.7</v>
      </c>
      <c r="BS30" s="682"/>
      <c r="BT30" s="682"/>
      <c r="BU30" s="682"/>
      <c r="BV30" s="682"/>
      <c r="BW30" s="682"/>
      <c r="BX30" s="616">
        <v>93.5</v>
      </c>
      <c r="BY30" s="682"/>
      <c r="BZ30" s="682"/>
      <c r="CA30" s="682"/>
      <c r="CB30" s="683"/>
      <c r="CD30" s="686"/>
      <c r="CE30" s="687"/>
      <c r="CF30" s="636" t="s">
        <v>305</v>
      </c>
      <c r="CG30" s="637"/>
      <c r="CH30" s="637"/>
      <c r="CI30" s="637"/>
      <c r="CJ30" s="637"/>
      <c r="CK30" s="637"/>
      <c r="CL30" s="637"/>
      <c r="CM30" s="637"/>
      <c r="CN30" s="637"/>
      <c r="CO30" s="637"/>
      <c r="CP30" s="637"/>
      <c r="CQ30" s="638"/>
      <c r="CR30" s="621">
        <v>836756</v>
      </c>
      <c r="CS30" s="622"/>
      <c r="CT30" s="622"/>
      <c r="CU30" s="622"/>
      <c r="CV30" s="622"/>
      <c r="CW30" s="622"/>
      <c r="CX30" s="622"/>
      <c r="CY30" s="623"/>
      <c r="CZ30" s="626">
        <v>8.4</v>
      </c>
      <c r="DA30" s="655"/>
      <c r="DB30" s="655"/>
      <c r="DC30" s="659"/>
      <c r="DD30" s="630">
        <v>829032</v>
      </c>
      <c r="DE30" s="622"/>
      <c r="DF30" s="622"/>
      <c r="DG30" s="622"/>
      <c r="DH30" s="622"/>
      <c r="DI30" s="622"/>
      <c r="DJ30" s="622"/>
      <c r="DK30" s="623"/>
      <c r="DL30" s="630">
        <v>829032</v>
      </c>
      <c r="DM30" s="622"/>
      <c r="DN30" s="622"/>
      <c r="DO30" s="622"/>
      <c r="DP30" s="622"/>
      <c r="DQ30" s="622"/>
      <c r="DR30" s="622"/>
      <c r="DS30" s="622"/>
      <c r="DT30" s="622"/>
      <c r="DU30" s="622"/>
      <c r="DV30" s="623"/>
      <c r="DW30" s="626">
        <v>12.7</v>
      </c>
      <c r="DX30" s="655"/>
      <c r="DY30" s="655"/>
      <c r="DZ30" s="655"/>
      <c r="EA30" s="655"/>
      <c r="EB30" s="655"/>
      <c r="EC30" s="656"/>
    </row>
    <row r="31" spans="2:133" ht="11.25" customHeight="1" x14ac:dyDescent="0.15">
      <c r="B31" s="618" t="s">
        <v>306</v>
      </c>
      <c r="C31" s="619"/>
      <c r="D31" s="619"/>
      <c r="E31" s="619"/>
      <c r="F31" s="619"/>
      <c r="G31" s="619"/>
      <c r="H31" s="619"/>
      <c r="I31" s="619"/>
      <c r="J31" s="619"/>
      <c r="K31" s="619"/>
      <c r="L31" s="619"/>
      <c r="M31" s="619"/>
      <c r="N31" s="619"/>
      <c r="O31" s="619"/>
      <c r="P31" s="619"/>
      <c r="Q31" s="620"/>
      <c r="R31" s="621">
        <v>614700</v>
      </c>
      <c r="S31" s="622"/>
      <c r="T31" s="622"/>
      <c r="U31" s="622"/>
      <c r="V31" s="622"/>
      <c r="W31" s="622"/>
      <c r="X31" s="622"/>
      <c r="Y31" s="623"/>
      <c r="Z31" s="624">
        <v>5.9</v>
      </c>
      <c r="AA31" s="624"/>
      <c r="AB31" s="624"/>
      <c r="AC31" s="624"/>
      <c r="AD31" s="625" t="s">
        <v>172</v>
      </c>
      <c r="AE31" s="625"/>
      <c r="AF31" s="625"/>
      <c r="AG31" s="625"/>
      <c r="AH31" s="625"/>
      <c r="AI31" s="625"/>
      <c r="AJ31" s="625"/>
      <c r="AK31" s="625"/>
      <c r="AL31" s="626" t="s">
        <v>228</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98.2</v>
      </c>
      <c r="BH31" s="657"/>
      <c r="BI31" s="657"/>
      <c r="BJ31" s="657"/>
      <c r="BK31" s="657"/>
      <c r="BL31" s="657"/>
      <c r="BM31" s="627">
        <v>94.8</v>
      </c>
      <c r="BN31" s="679"/>
      <c r="BO31" s="679"/>
      <c r="BP31" s="679"/>
      <c r="BQ31" s="680"/>
      <c r="BR31" s="678">
        <v>97.8</v>
      </c>
      <c r="BS31" s="657"/>
      <c r="BT31" s="657"/>
      <c r="BU31" s="657"/>
      <c r="BV31" s="657"/>
      <c r="BW31" s="657"/>
      <c r="BX31" s="627">
        <v>92.8</v>
      </c>
      <c r="BY31" s="679"/>
      <c r="BZ31" s="679"/>
      <c r="CA31" s="679"/>
      <c r="CB31" s="680"/>
      <c r="CD31" s="686"/>
      <c r="CE31" s="687"/>
      <c r="CF31" s="636" t="s">
        <v>309</v>
      </c>
      <c r="CG31" s="637"/>
      <c r="CH31" s="637"/>
      <c r="CI31" s="637"/>
      <c r="CJ31" s="637"/>
      <c r="CK31" s="637"/>
      <c r="CL31" s="637"/>
      <c r="CM31" s="637"/>
      <c r="CN31" s="637"/>
      <c r="CO31" s="637"/>
      <c r="CP31" s="637"/>
      <c r="CQ31" s="638"/>
      <c r="CR31" s="621">
        <v>48852</v>
      </c>
      <c r="CS31" s="657"/>
      <c r="CT31" s="657"/>
      <c r="CU31" s="657"/>
      <c r="CV31" s="657"/>
      <c r="CW31" s="657"/>
      <c r="CX31" s="657"/>
      <c r="CY31" s="658"/>
      <c r="CZ31" s="626">
        <v>0.5</v>
      </c>
      <c r="DA31" s="655"/>
      <c r="DB31" s="655"/>
      <c r="DC31" s="659"/>
      <c r="DD31" s="630">
        <v>47697</v>
      </c>
      <c r="DE31" s="657"/>
      <c r="DF31" s="657"/>
      <c r="DG31" s="657"/>
      <c r="DH31" s="657"/>
      <c r="DI31" s="657"/>
      <c r="DJ31" s="657"/>
      <c r="DK31" s="658"/>
      <c r="DL31" s="630">
        <v>47697</v>
      </c>
      <c r="DM31" s="657"/>
      <c r="DN31" s="657"/>
      <c r="DO31" s="657"/>
      <c r="DP31" s="657"/>
      <c r="DQ31" s="657"/>
      <c r="DR31" s="657"/>
      <c r="DS31" s="657"/>
      <c r="DT31" s="657"/>
      <c r="DU31" s="657"/>
      <c r="DV31" s="658"/>
      <c r="DW31" s="626">
        <v>0.7</v>
      </c>
      <c r="DX31" s="655"/>
      <c r="DY31" s="655"/>
      <c r="DZ31" s="655"/>
      <c r="EA31" s="655"/>
      <c r="EB31" s="655"/>
      <c r="EC31" s="656"/>
    </row>
    <row r="32" spans="2:133" ht="11.25" customHeight="1" x14ac:dyDescent="0.15">
      <c r="B32" s="618" t="s">
        <v>310</v>
      </c>
      <c r="C32" s="619"/>
      <c r="D32" s="619"/>
      <c r="E32" s="619"/>
      <c r="F32" s="619"/>
      <c r="G32" s="619"/>
      <c r="H32" s="619"/>
      <c r="I32" s="619"/>
      <c r="J32" s="619"/>
      <c r="K32" s="619"/>
      <c r="L32" s="619"/>
      <c r="M32" s="619"/>
      <c r="N32" s="619"/>
      <c r="O32" s="619"/>
      <c r="P32" s="619"/>
      <c r="Q32" s="620"/>
      <c r="R32" s="621">
        <v>137062</v>
      </c>
      <c r="S32" s="622"/>
      <c r="T32" s="622"/>
      <c r="U32" s="622"/>
      <c r="V32" s="622"/>
      <c r="W32" s="622"/>
      <c r="X32" s="622"/>
      <c r="Y32" s="623"/>
      <c r="Z32" s="624">
        <v>1.3</v>
      </c>
      <c r="AA32" s="624"/>
      <c r="AB32" s="624"/>
      <c r="AC32" s="624"/>
      <c r="AD32" s="625" t="s">
        <v>172</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98.8</v>
      </c>
      <c r="BH32" s="691"/>
      <c r="BI32" s="691"/>
      <c r="BJ32" s="691"/>
      <c r="BK32" s="691"/>
      <c r="BL32" s="691"/>
      <c r="BM32" s="692">
        <v>93.3</v>
      </c>
      <c r="BN32" s="691"/>
      <c r="BO32" s="691"/>
      <c r="BP32" s="691"/>
      <c r="BQ32" s="693"/>
      <c r="BR32" s="690">
        <v>98.7</v>
      </c>
      <c r="BS32" s="691"/>
      <c r="BT32" s="691"/>
      <c r="BU32" s="691"/>
      <c r="BV32" s="691"/>
      <c r="BW32" s="691"/>
      <c r="BX32" s="692">
        <v>92.7</v>
      </c>
      <c r="BY32" s="691"/>
      <c r="BZ32" s="691"/>
      <c r="CA32" s="691"/>
      <c r="CB32" s="693"/>
      <c r="CD32" s="688"/>
      <c r="CE32" s="689"/>
      <c r="CF32" s="636" t="s">
        <v>312</v>
      </c>
      <c r="CG32" s="637"/>
      <c r="CH32" s="637"/>
      <c r="CI32" s="637"/>
      <c r="CJ32" s="637"/>
      <c r="CK32" s="637"/>
      <c r="CL32" s="637"/>
      <c r="CM32" s="637"/>
      <c r="CN32" s="637"/>
      <c r="CO32" s="637"/>
      <c r="CP32" s="637"/>
      <c r="CQ32" s="638"/>
      <c r="CR32" s="621" t="s">
        <v>121</v>
      </c>
      <c r="CS32" s="622"/>
      <c r="CT32" s="622"/>
      <c r="CU32" s="622"/>
      <c r="CV32" s="622"/>
      <c r="CW32" s="622"/>
      <c r="CX32" s="622"/>
      <c r="CY32" s="623"/>
      <c r="CZ32" s="626" t="s">
        <v>228</v>
      </c>
      <c r="DA32" s="655"/>
      <c r="DB32" s="655"/>
      <c r="DC32" s="659"/>
      <c r="DD32" s="630" t="s">
        <v>228</v>
      </c>
      <c r="DE32" s="622"/>
      <c r="DF32" s="622"/>
      <c r="DG32" s="622"/>
      <c r="DH32" s="622"/>
      <c r="DI32" s="622"/>
      <c r="DJ32" s="622"/>
      <c r="DK32" s="623"/>
      <c r="DL32" s="630" t="s">
        <v>121</v>
      </c>
      <c r="DM32" s="622"/>
      <c r="DN32" s="622"/>
      <c r="DO32" s="622"/>
      <c r="DP32" s="622"/>
      <c r="DQ32" s="622"/>
      <c r="DR32" s="622"/>
      <c r="DS32" s="622"/>
      <c r="DT32" s="622"/>
      <c r="DU32" s="622"/>
      <c r="DV32" s="623"/>
      <c r="DW32" s="626" t="s">
        <v>172</v>
      </c>
      <c r="DX32" s="655"/>
      <c r="DY32" s="655"/>
      <c r="DZ32" s="655"/>
      <c r="EA32" s="655"/>
      <c r="EB32" s="655"/>
      <c r="EC32" s="656"/>
    </row>
    <row r="33" spans="2:133" ht="11.25" customHeight="1" x14ac:dyDescent="0.15">
      <c r="B33" s="618" t="s">
        <v>313</v>
      </c>
      <c r="C33" s="619"/>
      <c r="D33" s="619"/>
      <c r="E33" s="619"/>
      <c r="F33" s="619"/>
      <c r="G33" s="619"/>
      <c r="H33" s="619"/>
      <c r="I33" s="619"/>
      <c r="J33" s="619"/>
      <c r="K33" s="619"/>
      <c r="L33" s="619"/>
      <c r="M33" s="619"/>
      <c r="N33" s="619"/>
      <c r="O33" s="619"/>
      <c r="P33" s="619"/>
      <c r="Q33" s="620"/>
      <c r="R33" s="621">
        <v>474904</v>
      </c>
      <c r="S33" s="622"/>
      <c r="T33" s="622"/>
      <c r="U33" s="622"/>
      <c r="V33" s="622"/>
      <c r="W33" s="622"/>
      <c r="X33" s="622"/>
      <c r="Y33" s="623"/>
      <c r="Z33" s="624">
        <v>4.5999999999999996</v>
      </c>
      <c r="AA33" s="624"/>
      <c r="AB33" s="624"/>
      <c r="AC33" s="624"/>
      <c r="AD33" s="625" t="s">
        <v>121</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4616962</v>
      </c>
      <c r="CS33" s="657"/>
      <c r="CT33" s="657"/>
      <c r="CU33" s="657"/>
      <c r="CV33" s="657"/>
      <c r="CW33" s="657"/>
      <c r="CX33" s="657"/>
      <c r="CY33" s="658"/>
      <c r="CZ33" s="626">
        <v>46.6</v>
      </c>
      <c r="DA33" s="655"/>
      <c r="DB33" s="655"/>
      <c r="DC33" s="659"/>
      <c r="DD33" s="630">
        <v>3975408</v>
      </c>
      <c r="DE33" s="657"/>
      <c r="DF33" s="657"/>
      <c r="DG33" s="657"/>
      <c r="DH33" s="657"/>
      <c r="DI33" s="657"/>
      <c r="DJ33" s="657"/>
      <c r="DK33" s="658"/>
      <c r="DL33" s="630">
        <v>2429785</v>
      </c>
      <c r="DM33" s="657"/>
      <c r="DN33" s="657"/>
      <c r="DO33" s="657"/>
      <c r="DP33" s="657"/>
      <c r="DQ33" s="657"/>
      <c r="DR33" s="657"/>
      <c r="DS33" s="657"/>
      <c r="DT33" s="657"/>
      <c r="DU33" s="657"/>
      <c r="DV33" s="658"/>
      <c r="DW33" s="626">
        <v>37.299999999999997</v>
      </c>
      <c r="DX33" s="655"/>
      <c r="DY33" s="655"/>
      <c r="DZ33" s="655"/>
      <c r="EA33" s="655"/>
      <c r="EB33" s="655"/>
      <c r="EC33" s="656"/>
    </row>
    <row r="34" spans="2:133" ht="11.25" customHeight="1" x14ac:dyDescent="0.15">
      <c r="B34" s="618" t="s">
        <v>315</v>
      </c>
      <c r="C34" s="619"/>
      <c r="D34" s="619"/>
      <c r="E34" s="619"/>
      <c r="F34" s="619"/>
      <c r="G34" s="619"/>
      <c r="H34" s="619"/>
      <c r="I34" s="619"/>
      <c r="J34" s="619"/>
      <c r="K34" s="619"/>
      <c r="L34" s="619"/>
      <c r="M34" s="619"/>
      <c r="N34" s="619"/>
      <c r="O34" s="619"/>
      <c r="P34" s="619"/>
      <c r="Q34" s="620"/>
      <c r="R34" s="621">
        <v>98531</v>
      </c>
      <c r="S34" s="622"/>
      <c r="T34" s="622"/>
      <c r="U34" s="622"/>
      <c r="V34" s="622"/>
      <c r="W34" s="622"/>
      <c r="X34" s="622"/>
      <c r="Y34" s="623"/>
      <c r="Z34" s="624">
        <v>1</v>
      </c>
      <c r="AA34" s="624"/>
      <c r="AB34" s="624"/>
      <c r="AC34" s="624"/>
      <c r="AD34" s="625">
        <v>152</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2305664</v>
      </c>
      <c r="CS34" s="622"/>
      <c r="CT34" s="622"/>
      <c r="CU34" s="622"/>
      <c r="CV34" s="622"/>
      <c r="CW34" s="622"/>
      <c r="CX34" s="622"/>
      <c r="CY34" s="623"/>
      <c r="CZ34" s="626">
        <v>23.3</v>
      </c>
      <c r="DA34" s="655"/>
      <c r="DB34" s="655"/>
      <c r="DC34" s="659"/>
      <c r="DD34" s="630">
        <v>1918467</v>
      </c>
      <c r="DE34" s="622"/>
      <c r="DF34" s="622"/>
      <c r="DG34" s="622"/>
      <c r="DH34" s="622"/>
      <c r="DI34" s="622"/>
      <c r="DJ34" s="622"/>
      <c r="DK34" s="623"/>
      <c r="DL34" s="630">
        <v>1367212</v>
      </c>
      <c r="DM34" s="622"/>
      <c r="DN34" s="622"/>
      <c r="DO34" s="622"/>
      <c r="DP34" s="622"/>
      <c r="DQ34" s="622"/>
      <c r="DR34" s="622"/>
      <c r="DS34" s="622"/>
      <c r="DT34" s="622"/>
      <c r="DU34" s="622"/>
      <c r="DV34" s="623"/>
      <c r="DW34" s="626">
        <v>21</v>
      </c>
      <c r="DX34" s="655"/>
      <c r="DY34" s="655"/>
      <c r="DZ34" s="655"/>
      <c r="EA34" s="655"/>
      <c r="EB34" s="655"/>
      <c r="EC34" s="656"/>
    </row>
    <row r="35" spans="2:133" ht="11.25" customHeight="1" x14ac:dyDescent="0.15">
      <c r="B35" s="618" t="s">
        <v>319</v>
      </c>
      <c r="C35" s="619"/>
      <c r="D35" s="619"/>
      <c r="E35" s="619"/>
      <c r="F35" s="619"/>
      <c r="G35" s="619"/>
      <c r="H35" s="619"/>
      <c r="I35" s="619"/>
      <c r="J35" s="619"/>
      <c r="K35" s="619"/>
      <c r="L35" s="619"/>
      <c r="M35" s="619"/>
      <c r="N35" s="619"/>
      <c r="O35" s="619"/>
      <c r="P35" s="619"/>
      <c r="Q35" s="620"/>
      <c r="R35" s="621">
        <v>782900</v>
      </c>
      <c r="S35" s="622"/>
      <c r="T35" s="622"/>
      <c r="U35" s="622"/>
      <c r="V35" s="622"/>
      <c r="W35" s="622"/>
      <c r="X35" s="622"/>
      <c r="Y35" s="623"/>
      <c r="Z35" s="624">
        <v>7.5</v>
      </c>
      <c r="AA35" s="624"/>
      <c r="AB35" s="624"/>
      <c r="AC35" s="624"/>
      <c r="AD35" s="625" t="s">
        <v>228</v>
      </c>
      <c r="AE35" s="625"/>
      <c r="AF35" s="625"/>
      <c r="AG35" s="625"/>
      <c r="AH35" s="625"/>
      <c r="AI35" s="625"/>
      <c r="AJ35" s="625"/>
      <c r="AK35" s="625"/>
      <c r="AL35" s="626" t="s">
        <v>121</v>
      </c>
      <c r="AM35" s="627"/>
      <c r="AN35" s="627"/>
      <c r="AO35" s="628"/>
      <c r="AP35" s="214"/>
      <c r="AQ35" s="694" t="s">
        <v>320</v>
      </c>
      <c r="AR35" s="695"/>
      <c r="AS35" s="695"/>
      <c r="AT35" s="695"/>
      <c r="AU35" s="695"/>
      <c r="AV35" s="695"/>
      <c r="AW35" s="695"/>
      <c r="AX35" s="695"/>
      <c r="AY35" s="696"/>
      <c r="AZ35" s="610">
        <v>892799</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58085</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341177</v>
      </c>
      <c r="CS35" s="657"/>
      <c r="CT35" s="657"/>
      <c r="CU35" s="657"/>
      <c r="CV35" s="657"/>
      <c r="CW35" s="657"/>
      <c r="CX35" s="657"/>
      <c r="CY35" s="658"/>
      <c r="CZ35" s="626">
        <v>3.4</v>
      </c>
      <c r="DA35" s="655"/>
      <c r="DB35" s="655"/>
      <c r="DC35" s="659"/>
      <c r="DD35" s="630">
        <v>280595</v>
      </c>
      <c r="DE35" s="657"/>
      <c r="DF35" s="657"/>
      <c r="DG35" s="657"/>
      <c r="DH35" s="657"/>
      <c r="DI35" s="657"/>
      <c r="DJ35" s="657"/>
      <c r="DK35" s="658"/>
      <c r="DL35" s="630">
        <v>146984</v>
      </c>
      <c r="DM35" s="657"/>
      <c r="DN35" s="657"/>
      <c r="DO35" s="657"/>
      <c r="DP35" s="657"/>
      <c r="DQ35" s="657"/>
      <c r="DR35" s="657"/>
      <c r="DS35" s="657"/>
      <c r="DT35" s="657"/>
      <c r="DU35" s="657"/>
      <c r="DV35" s="658"/>
      <c r="DW35" s="626">
        <v>2.2999999999999998</v>
      </c>
      <c r="DX35" s="655"/>
      <c r="DY35" s="655"/>
      <c r="DZ35" s="655"/>
      <c r="EA35" s="655"/>
      <c r="EB35" s="655"/>
      <c r="EC35" s="656"/>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228</v>
      </c>
      <c r="AA36" s="624"/>
      <c r="AB36" s="624"/>
      <c r="AC36" s="624"/>
      <c r="AD36" s="625" t="s">
        <v>172</v>
      </c>
      <c r="AE36" s="625"/>
      <c r="AF36" s="625"/>
      <c r="AG36" s="625"/>
      <c r="AH36" s="625"/>
      <c r="AI36" s="625"/>
      <c r="AJ36" s="625"/>
      <c r="AK36" s="625"/>
      <c r="AL36" s="626" t="s">
        <v>228</v>
      </c>
      <c r="AM36" s="627"/>
      <c r="AN36" s="627"/>
      <c r="AO36" s="628"/>
      <c r="AQ36" s="698" t="s">
        <v>324</v>
      </c>
      <c r="AR36" s="699"/>
      <c r="AS36" s="699"/>
      <c r="AT36" s="699"/>
      <c r="AU36" s="699"/>
      <c r="AV36" s="699"/>
      <c r="AW36" s="699"/>
      <c r="AX36" s="699"/>
      <c r="AY36" s="700"/>
      <c r="AZ36" s="621">
        <v>360270</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42839</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429810</v>
      </c>
      <c r="CS36" s="622"/>
      <c r="CT36" s="622"/>
      <c r="CU36" s="622"/>
      <c r="CV36" s="622"/>
      <c r="CW36" s="622"/>
      <c r="CX36" s="622"/>
      <c r="CY36" s="623"/>
      <c r="CZ36" s="626">
        <v>4.3</v>
      </c>
      <c r="DA36" s="655"/>
      <c r="DB36" s="655"/>
      <c r="DC36" s="659"/>
      <c r="DD36" s="630">
        <v>349221</v>
      </c>
      <c r="DE36" s="622"/>
      <c r="DF36" s="622"/>
      <c r="DG36" s="622"/>
      <c r="DH36" s="622"/>
      <c r="DI36" s="622"/>
      <c r="DJ36" s="622"/>
      <c r="DK36" s="623"/>
      <c r="DL36" s="630">
        <v>303421</v>
      </c>
      <c r="DM36" s="622"/>
      <c r="DN36" s="622"/>
      <c r="DO36" s="622"/>
      <c r="DP36" s="622"/>
      <c r="DQ36" s="622"/>
      <c r="DR36" s="622"/>
      <c r="DS36" s="622"/>
      <c r="DT36" s="622"/>
      <c r="DU36" s="622"/>
      <c r="DV36" s="623"/>
      <c r="DW36" s="626">
        <v>4.7</v>
      </c>
      <c r="DX36" s="655"/>
      <c r="DY36" s="655"/>
      <c r="DZ36" s="655"/>
      <c r="EA36" s="655"/>
      <c r="EB36" s="655"/>
      <c r="EC36" s="656"/>
    </row>
    <row r="37" spans="2:133" ht="11.25" customHeight="1" x14ac:dyDescent="0.15">
      <c r="B37" s="618" t="s">
        <v>327</v>
      </c>
      <c r="C37" s="619"/>
      <c r="D37" s="619"/>
      <c r="E37" s="619"/>
      <c r="F37" s="619"/>
      <c r="G37" s="619"/>
      <c r="H37" s="619"/>
      <c r="I37" s="619"/>
      <c r="J37" s="619"/>
      <c r="K37" s="619"/>
      <c r="L37" s="619"/>
      <c r="M37" s="619"/>
      <c r="N37" s="619"/>
      <c r="O37" s="619"/>
      <c r="P37" s="619"/>
      <c r="Q37" s="620"/>
      <c r="R37" s="621" t="s">
        <v>172</v>
      </c>
      <c r="S37" s="622"/>
      <c r="T37" s="622"/>
      <c r="U37" s="622"/>
      <c r="V37" s="622"/>
      <c r="W37" s="622"/>
      <c r="X37" s="622"/>
      <c r="Y37" s="623"/>
      <c r="Z37" s="624" t="s">
        <v>121</v>
      </c>
      <c r="AA37" s="624"/>
      <c r="AB37" s="624"/>
      <c r="AC37" s="624"/>
      <c r="AD37" s="625" t="s">
        <v>172</v>
      </c>
      <c r="AE37" s="625"/>
      <c r="AF37" s="625"/>
      <c r="AG37" s="625"/>
      <c r="AH37" s="625"/>
      <c r="AI37" s="625"/>
      <c r="AJ37" s="625"/>
      <c r="AK37" s="625"/>
      <c r="AL37" s="626" t="s">
        <v>172</v>
      </c>
      <c r="AM37" s="627"/>
      <c r="AN37" s="627"/>
      <c r="AO37" s="628"/>
      <c r="AQ37" s="698" t="s">
        <v>328</v>
      </c>
      <c r="AR37" s="699"/>
      <c r="AS37" s="699"/>
      <c r="AT37" s="699"/>
      <c r="AU37" s="699"/>
      <c r="AV37" s="699"/>
      <c r="AW37" s="699"/>
      <c r="AX37" s="699"/>
      <c r="AY37" s="700"/>
      <c r="AZ37" s="621">
        <v>1371</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2206</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31621</v>
      </c>
      <c r="CS37" s="657"/>
      <c r="CT37" s="657"/>
      <c r="CU37" s="657"/>
      <c r="CV37" s="657"/>
      <c r="CW37" s="657"/>
      <c r="CX37" s="657"/>
      <c r="CY37" s="658"/>
      <c r="CZ37" s="626">
        <v>0.3</v>
      </c>
      <c r="DA37" s="655"/>
      <c r="DB37" s="655"/>
      <c r="DC37" s="659"/>
      <c r="DD37" s="630">
        <v>31063</v>
      </c>
      <c r="DE37" s="657"/>
      <c r="DF37" s="657"/>
      <c r="DG37" s="657"/>
      <c r="DH37" s="657"/>
      <c r="DI37" s="657"/>
      <c r="DJ37" s="657"/>
      <c r="DK37" s="658"/>
      <c r="DL37" s="630">
        <v>31063</v>
      </c>
      <c r="DM37" s="657"/>
      <c r="DN37" s="657"/>
      <c r="DO37" s="657"/>
      <c r="DP37" s="657"/>
      <c r="DQ37" s="657"/>
      <c r="DR37" s="657"/>
      <c r="DS37" s="657"/>
      <c r="DT37" s="657"/>
      <c r="DU37" s="657"/>
      <c r="DV37" s="658"/>
      <c r="DW37" s="626">
        <v>0.5</v>
      </c>
      <c r="DX37" s="655"/>
      <c r="DY37" s="655"/>
      <c r="DZ37" s="655"/>
      <c r="EA37" s="655"/>
      <c r="EB37" s="655"/>
      <c r="EC37" s="656"/>
    </row>
    <row r="38" spans="2:133" ht="11.25" customHeight="1" x14ac:dyDescent="0.15">
      <c r="B38" s="666" t="s">
        <v>331</v>
      </c>
      <c r="C38" s="667"/>
      <c r="D38" s="667"/>
      <c r="E38" s="667"/>
      <c r="F38" s="667"/>
      <c r="G38" s="667"/>
      <c r="H38" s="667"/>
      <c r="I38" s="667"/>
      <c r="J38" s="667"/>
      <c r="K38" s="667"/>
      <c r="L38" s="667"/>
      <c r="M38" s="667"/>
      <c r="N38" s="667"/>
      <c r="O38" s="667"/>
      <c r="P38" s="667"/>
      <c r="Q38" s="668"/>
      <c r="R38" s="701">
        <v>10369668</v>
      </c>
      <c r="S38" s="702"/>
      <c r="T38" s="702"/>
      <c r="U38" s="702"/>
      <c r="V38" s="702"/>
      <c r="W38" s="702"/>
      <c r="X38" s="702"/>
      <c r="Y38" s="703"/>
      <c r="Z38" s="704">
        <v>100</v>
      </c>
      <c r="AA38" s="704"/>
      <c r="AB38" s="704"/>
      <c r="AC38" s="704"/>
      <c r="AD38" s="705">
        <v>6510981</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20</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3170</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891428</v>
      </c>
      <c r="CS38" s="622"/>
      <c r="CT38" s="622"/>
      <c r="CU38" s="622"/>
      <c r="CV38" s="622"/>
      <c r="CW38" s="622"/>
      <c r="CX38" s="622"/>
      <c r="CY38" s="623"/>
      <c r="CZ38" s="626">
        <v>9</v>
      </c>
      <c r="DA38" s="655"/>
      <c r="DB38" s="655"/>
      <c r="DC38" s="659"/>
      <c r="DD38" s="630">
        <v>795735</v>
      </c>
      <c r="DE38" s="622"/>
      <c r="DF38" s="622"/>
      <c r="DG38" s="622"/>
      <c r="DH38" s="622"/>
      <c r="DI38" s="622"/>
      <c r="DJ38" s="622"/>
      <c r="DK38" s="623"/>
      <c r="DL38" s="630">
        <v>612168</v>
      </c>
      <c r="DM38" s="622"/>
      <c r="DN38" s="622"/>
      <c r="DO38" s="622"/>
      <c r="DP38" s="622"/>
      <c r="DQ38" s="622"/>
      <c r="DR38" s="622"/>
      <c r="DS38" s="622"/>
      <c r="DT38" s="622"/>
      <c r="DU38" s="622"/>
      <c r="DV38" s="623"/>
      <c r="DW38" s="626">
        <v>9.4</v>
      </c>
      <c r="DX38" s="655"/>
      <c r="DY38" s="655"/>
      <c r="DZ38" s="655"/>
      <c r="EA38" s="655"/>
      <c r="EB38" s="655"/>
      <c r="EC38" s="656"/>
    </row>
    <row r="39" spans="2:133" ht="11.25" customHeight="1" x14ac:dyDescent="0.15">
      <c r="AQ39" s="698" t="s">
        <v>335</v>
      </c>
      <c r="AR39" s="699"/>
      <c r="AS39" s="699"/>
      <c r="AT39" s="699"/>
      <c r="AU39" s="699"/>
      <c r="AV39" s="699"/>
      <c r="AW39" s="699"/>
      <c r="AX39" s="699"/>
      <c r="AY39" s="700"/>
      <c r="AZ39" s="621" t="s">
        <v>121</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110</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636359</v>
      </c>
      <c r="CS39" s="657"/>
      <c r="CT39" s="657"/>
      <c r="CU39" s="657"/>
      <c r="CV39" s="657"/>
      <c r="CW39" s="657"/>
      <c r="CX39" s="657"/>
      <c r="CY39" s="658"/>
      <c r="CZ39" s="626">
        <v>6.4</v>
      </c>
      <c r="DA39" s="655"/>
      <c r="DB39" s="655"/>
      <c r="DC39" s="659"/>
      <c r="DD39" s="630">
        <v>631390</v>
      </c>
      <c r="DE39" s="657"/>
      <c r="DF39" s="657"/>
      <c r="DG39" s="657"/>
      <c r="DH39" s="657"/>
      <c r="DI39" s="657"/>
      <c r="DJ39" s="657"/>
      <c r="DK39" s="658"/>
      <c r="DL39" s="630" t="s">
        <v>121</v>
      </c>
      <c r="DM39" s="657"/>
      <c r="DN39" s="657"/>
      <c r="DO39" s="657"/>
      <c r="DP39" s="657"/>
      <c r="DQ39" s="657"/>
      <c r="DR39" s="657"/>
      <c r="DS39" s="657"/>
      <c r="DT39" s="657"/>
      <c r="DU39" s="657"/>
      <c r="DV39" s="658"/>
      <c r="DW39" s="626" t="s">
        <v>121</v>
      </c>
      <c r="DX39" s="655"/>
      <c r="DY39" s="655"/>
      <c r="DZ39" s="655"/>
      <c r="EA39" s="655"/>
      <c r="EB39" s="655"/>
      <c r="EC39" s="656"/>
    </row>
    <row r="40" spans="2:133" ht="11.25" customHeight="1" x14ac:dyDescent="0.15">
      <c r="AQ40" s="698" t="s">
        <v>339</v>
      </c>
      <c r="AR40" s="699"/>
      <c r="AS40" s="699"/>
      <c r="AT40" s="699"/>
      <c r="AU40" s="699"/>
      <c r="AV40" s="699"/>
      <c r="AW40" s="699"/>
      <c r="AX40" s="699"/>
      <c r="AY40" s="700"/>
      <c r="AZ40" s="621">
        <v>161253</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68</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12524</v>
      </c>
      <c r="CS40" s="622"/>
      <c r="CT40" s="622"/>
      <c r="CU40" s="622"/>
      <c r="CV40" s="622"/>
      <c r="CW40" s="622"/>
      <c r="CX40" s="622"/>
      <c r="CY40" s="623"/>
      <c r="CZ40" s="626">
        <v>0.1</v>
      </c>
      <c r="DA40" s="655"/>
      <c r="DB40" s="655"/>
      <c r="DC40" s="659"/>
      <c r="DD40" s="630" t="s">
        <v>121</v>
      </c>
      <c r="DE40" s="622"/>
      <c r="DF40" s="622"/>
      <c r="DG40" s="622"/>
      <c r="DH40" s="622"/>
      <c r="DI40" s="622"/>
      <c r="DJ40" s="622"/>
      <c r="DK40" s="623"/>
      <c r="DL40" s="630" t="s">
        <v>121</v>
      </c>
      <c r="DM40" s="622"/>
      <c r="DN40" s="622"/>
      <c r="DO40" s="622"/>
      <c r="DP40" s="622"/>
      <c r="DQ40" s="622"/>
      <c r="DR40" s="622"/>
      <c r="DS40" s="622"/>
      <c r="DT40" s="622"/>
      <c r="DU40" s="622"/>
      <c r="DV40" s="623"/>
      <c r="DW40" s="626" t="s">
        <v>121</v>
      </c>
      <c r="DX40" s="655"/>
      <c r="DY40" s="655"/>
      <c r="DZ40" s="655"/>
      <c r="EA40" s="655"/>
      <c r="EB40" s="655"/>
      <c r="EC40" s="656"/>
    </row>
    <row r="41" spans="2:133" ht="11.25" customHeight="1" x14ac:dyDescent="0.15">
      <c r="AQ41" s="708" t="s">
        <v>342</v>
      </c>
      <c r="AR41" s="709"/>
      <c r="AS41" s="709"/>
      <c r="AT41" s="709"/>
      <c r="AU41" s="709"/>
      <c r="AV41" s="709"/>
      <c r="AW41" s="709"/>
      <c r="AX41" s="709"/>
      <c r="AY41" s="710"/>
      <c r="AZ41" s="701">
        <v>369885</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321</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1058153</v>
      </c>
      <c r="CS42" s="622"/>
      <c r="CT42" s="622"/>
      <c r="CU42" s="622"/>
      <c r="CV42" s="622"/>
      <c r="CW42" s="622"/>
      <c r="CX42" s="622"/>
      <c r="CY42" s="623"/>
      <c r="CZ42" s="626">
        <v>10.7</v>
      </c>
      <c r="DA42" s="627"/>
      <c r="DB42" s="627"/>
      <c r="DC42" s="722"/>
      <c r="DD42" s="630">
        <v>144433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6822</v>
      </c>
      <c r="CS43" s="657"/>
      <c r="CT43" s="657"/>
      <c r="CU43" s="657"/>
      <c r="CV43" s="657"/>
      <c r="CW43" s="657"/>
      <c r="CX43" s="657"/>
      <c r="CY43" s="658"/>
      <c r="CZ43" s="626">
        <v>0.1</v>
      </c>
      <c r="DA43" s="655"/>
      <c r="DB43" s="655"/>
      <c r="DC43" s="659"/>
      <c r="DD43" s="630">
        <v>6822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300</v>
      </c>
      <c r="CE44" s="734"/>
      <c r="CF44" s="618" t="s">
        <v>350</v>
      </c>
      <c r="CG44" s="619"/>
      <c r="CH44" s="619"/>
      <c r="CI44" s="619"/>
      <c r="CJ44" s="619"/>
      <c r="CK44" s="619"/>
      <c r="CL44" s="619"/>
      <c r="CM44" s="619"/>
      <c r="CN44" s="619"/>
      <c r="CO44" s="619"/>
      <c r="CP44" s="619"/>
      <c r="CQ44" s="620"/>
      <c r="CR44" s="621">
        <v>1058153</v>
      </c>
      <c r="CS44" s="622"/>
      <c r="CT44" s="622"/>
      <c r="CU44" s="622"/>
      <c r="CV44" s="622"/>
      <c r="CW44" s="622"/>
      <c r="CX44" s="622"/>
      <c r="CY44" s="623"/>
      <c r="CZ44" s="626">
        <v>10.7</v>
      </c>
      <c r="DA44" s="627"/>
      <c r="DB44" s="627"/>
      <c r="DC44" s="722"/>
      <c r="DD44" s="630">
        <v>144433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52883</v>
      </c>
      <c r="CS45" s="657"/>
      <c r="CT45" s="657"/>
      <c r="CU45" s="657"/>
      <c r="CV45" s="657"/>
      <c r="CW45" s="657"/>
      <c r="CX45" s="657"/>
      <c r="CY45" s="658"/>
      <c r="CZ45" s="626">
        <v>0.5</v>
      </c>
      <c r="DA45" s="655"/>
      <c r="DB45" s="655"/>
      <c r="DC45" s="659"/>
      <c r="DD45" s="630">
        <v>12914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1005270</v>
      </c>
      <c r="CS46" s="622"/>
      <c r="CT46" s="622"/>
      <c r="CU46" s="622"/>
      <c r="CV46" s="622"/>
      <c r="CW46" s="622"/>
      <c r="CX46" s="622"/>
      <c r="CY46" s="623"/>
      <c r="CZ46" s="626">
        <v>10.1</v>
      </c>
      <c r="DA46" s="627"/>
      <c r="DB46" s="627"/>
      <c r="DC46" s="722"/>
      <c r="DD46" s="630">
        <v>131519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t="s">
        <v>172</v>
      </c>
      <c r="CS47" s="657"/>
      <c r="CT47" s="657"/>
      <c r="CU47" s="657"/>
      <c r="CV47" s="657"/>
      <c r="CW47" s="657"/>
      <c r="CX47" s="657"/>
      <c r="CY47" s="658"/>
      <c r="CZ47" s="626" t="s">
        <v>121</v>
      </c>
      <c r="DA47" s="655"/>
      <c r="DB47" s="655"/>
      <c r="DC47" s="659"/>
      <c r="DD47" s="630" t="s">
        <v>172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172</v>
      </c>
      <c r="CS48" s="622"/>
      <c r="CT48" s="622"/>
      <c r="CU48" s="622"/>
      <c r="CV48" s="622"/>
      <c r="CW48" s="622"/>
      <c r="CX48" s="622"/>
      <c r="CY48" s="623"/>
      <c r="CZ48" s="626" t="s">
        <v>121</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9906839</v>
      </c>
      <c r="CS49" s="691"/>
      <c r="CT49" s="691"/>
      <c r="CU49" s="691"/>
      <c r="CV49" s="691"/>
      <c r="CW49" s="691"/>
      <c r="CX49" s="691"/>
      <c r="CY49" s="723"/>
      <c r="CZ49" s="706">
        <v>100</v>
      </c>
      <c r="DA49" s="724"/>
      <c r="DB49" s="724"/>
      <c r="DC49" s="725"/>
      <c r="DD49" s="726">
        <v>7918045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dKmEduumAkdNeuCbQSE7FgtHkXWi2ww5RSpvibEQsx2a24OGyn87qYzm7C6GTAo0/Ucto6yFMjJgGG0v6LKWeQ==" saltValue="VTJGSv6T43Ay2jD+cPNPC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10356</v>
      </c>
      <c r="R7" s="757"/>
      <c r="S7" s="757"/>
      <c r="T7" s="757"/>
      <c r="U7" s="757"/>
      <c r="V7" s="757">
        <v>9910</v>
      </c>
      <c r="W7" s="757"/>
      <c r="X7" s="757"/>
      <c r="Y7" s="757"/>
      <c r="Z7" s="757"/>
      <c r="AA7" s="757">
        <v>446</v>
      </c>
      <c r="AB7" s="757"/>
      <c r="AC7" s="757"/>
      <c r="AD7" s="757"/>
      <c r="AE7" s="758"/>
      <c r="AF7" s="759">
        <v>436</v>
      </c>
      <c r="AG7" s="760"/>
      <c r="AH7" s="760"/>
      <c r="AI7" s="760"/>
      <c r="AJ7" s="761"/>
      <c r="AK7" s="796">
        <v>148</v>
      </c>
      <c r="AL7" s="797"/>
      <c r="AM7" s="797"/>
      <c r="AN7" s="797"/>
      <c r="AO7" s="797"/>
      <c r="AP7" s="797">
        <v>5961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564</v>
      </c>
      <c r="BT7" s="801"/>
      <c r="BU7" s="801"/>
      <c r="BV7" s="801"/>
      <c r="BW7" s="801"/>
      <c r="BX7" s="801"/>
      <c r="BY7" s="801"/>
      <c r="BZ7" s="801"/>
      <c r="CA7" s="801"/>
      <c r="CB7" s="801"/>
      <c r="CC7" s="801"/>
      <c r="CD7" s="801"/>
      <c r="CE7" s="801"/>
      <c r="CF7" s="801"/>
      <c r="CG7" s="802"/>
      <c r="CH7" s="793">
        <v>0</v>
      </c>
      <c r="CI7" s="794"/>
      <c r="CJ7" s="794"/>
      <c r="CK7" s="794"/>
      <c r="CL7" s="795"/>
      <c r="CM7" s="793">
        <v>215</v>
      </c>
      <c r="CN7" s="794"/>
      <c r="CO7" s="794"/>
      <c r="CP7" s="794"/>
      <c r="CQ7" s="795"/>
      <c r="CR7" s="793">
        <v>168</v>
      </c>
      <c r="CS7" s="794"/>
      <c r="CT7" s="794"/>
      <c r="CU7" s="794"/>
      <c r="CV7" s="795"/>
      <c r="CW7" s="793">
        <v>4</v>
      </c>
      <c r="CX7" s="794"/>
      <c r="CY7" s="794"/>
      <c r="CZ7" s="794"/>
      <c r="DA7" s="795"/>
      <c r="DB7" s="793" t="s">
        <v>555</v>
      </c>
      <c r="DC7" s="794"/>
      <c r="DD7" s="794"/>
      <c r="DE7" s="794"/>
      <c r="DF7" s="795"/>
      <c r="DG7" s="793" t="s">
        <v>555</v>
      </c>
      <c r="DH7" s="794"/>
      <c r="DI7" s="794"/>
      <c r="DJ7" s="794"/>
      <c r="DK7" s="795"/>
      <c r="DL7" s="793" t="s">
        <v>555</v>
      </c>
      <c r="DM7" s="794"/>
      <c r="DN7" s="794"/>
      <c r="DO7" s="794"/>
      <c r="DP7" s="795"/>
      <c r="DQ7" s="793" t="s">
        <v>555</v>
      </c>
      <c r="DR7" s="794"/>
      <c r="DS7" s="794"/>
      <c r="DT7" s="794"/>
      <c r="DU7" s="795"/>
      <c r="DV7" s="774"/>
      <c r="DW7" s="775"/>
      <c r="DX7" s="775"/>
      <c r="DY7" s="775"/>
      <c r="DZ7" s="776"/>
      <c r="EA7" s="234"/>
    </row>
    <row r="8" spans="1:131" s="235" customFormat="1" ht="26.25" customHeight="1" x14ac:dyDescent="0.15">
      <c r="A8" s="241">
        <v>2</v>
      </c>
      <c r="B8" s="777" t="s">
        <v>379</v>
      </c>
      <c r="C8" s="778"/>
      <c r="D8" s="778"/>
      <c r="E8" s="778"/>
      <c r="F8" s="778"/>
      <c r="G8" s="778"/>
      <c r="H8" s="778"/>
      <c r="I8" s="778"/>
      <c r="J8" s="778"/>
      <c r="K8" s="778"/>
      <c r="L8" s="778"/>
      <c r="M8" s="778"/>
      <c r="N8" s="778"/>
      <c r="O8" s="778"/>
      <c r="P8" s="779"/>
      <c r="Q8" s="780">
        <v>32</v>
      </c>
      <c r="R8" s="781"/>
      <c r="S8" s="781"/>
      <c r="T8" s="781"/>
      <c r="U8" s="781"/>
      <c r="V8" s="781">
        <v>16</v>
      </c>
      <c r="W8" s="781"/>
      <c r="X8" s="781"/>
      <c r="Y8" s="781"/>
      <c r="Z8" s="781"/>
      <c r="AA8" s="781">
        <v>16</v>
      </c>
      <c r="AB8" s="781"/>
      <c r="AC8" s="781"/>
      <c r="AD8" s="781"/>
      <c r="AE8" s="782"/>
      <c r="AF8" s="783">
        <v>16</v>
      </c>
      <c r="AG8" s="784"/>
      <c r="AH8" s="784"/>
      <c r="AI8" s="784"/>
      <c r="AJ8" s="785"/>
      <c r="AK8" s="786" t="s">
        <v>555</v>
      </c>
      <c r="AL8" s="787"/>
      <c r="AM8" s="787"/>
      <c r="AN8" s="787"/>
      <c r="AO8" s="787"/>
      <c r="AP8" s="787" t="s">
        <v>556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565</v>
      </c>
      <c r="BT8" s="791"/>
      <c r="BU8" s="791"/>
      <c r="BV8" s="791"/>
      <c r="BW8" s="791"/>
      <c r="BX8" s="791"/>
      <c r="BY8" s="791"/>
      <c r="BZ8" s="791"/>
      <c r="CA8" s="791"/>
      <c r="CB8" s="791"/>
      <c r="CC8" s="791"/>
      <c r="CD8" s="791"/>
      <c r="CE8" s="791"/>
      <c r="CF8" s="791"/>
      <c r="CG8" s="792"/>
      <c r="CH8" s="803">
        <v>11</v>
      </c>
      <c r="CI8" s="804"/>
      <c r="CJ8" s="804"/>
      <c r="CK8" s="804"/>
      <c r="CL8" s="805"/>
      <c r="CM8" s="803">
        <v>98</v>
      </c>
      <c r="CN8" s="804"/>
      <c r="CO8" s="804"/>
      <c r="CP8" s="804"/>
      <c r="CQ8" s="805"/>
      <c r="CR8" s="803">
        <v>12</v>
      </c>
      <c r="CS8" s="804"/>
      <c r="CT8" s="804"/>
      <c r="CU8" s="804"/>
      <c r="CV8" s="805"/>
      <c r="CW8" s="803">
        <v>21</v>
      </c>
      <c r="CX8" s="804"/>
      <c r="CY8" s="804"/>
      <c r="CZ8" s="804"/>
      <c r="DA8" s="805"/>
      <c r="DB8" s="803" t="s">
        <v>555</v>
      </c>
      <c r="DC8" s="804"/>
      <c r="DD8" s="804"/>
      <c r="DE8" s="804"/>
      <c r="DF8" s="805"/>
      <c r="DG8" s="803" t="s">
        <v>555</v>
      </c>
      <c r="DH8" s="804"/>
      <c r="DI8" s="804"/>
      <c r="DJ8" s="804"/>
      <c r="DK8" s="805"/>
      <c r="DL8" s="803" t="s">
        <v>555</v>
      </c>
      <c r="DM8" s="804"/>
      <c r="DN8" s="804"/>
      <c r="DO8" s="804"/>
      <c r="DP8" s="805"/>
      <c r="DQ8" s="803" t="s">
        <v>555</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566</v>
      </c>
      <c r="BT9" s="791"/>
      <c r="BU9" s="791"/>
      <c r="BV9" s="791"/>
      <c r="BW9" s="791"/>
      <c r="BX9" s="791"/>
      <c r="BY9" s="791"/>
      <c r="BZ9" s="791"/>
      <c r="CA9" s="791"/>
      <c r="CB9" s="791"/>
      <c r="CC9" s="791"/>
      <c r="CD9" s="791"/>
      <c r="CE9" s="791"/>
      <c r="CF9" s="791"/>
      <c r="CG9" s="792"/>
      <c r="CH9" s="803">
        <v>2</v>
      </c>
      <c r="CI9" s="804"/>
      <c r="CJ9" s="804"/>
      <c r="CK9" s="804"/>
      <c r="CL9" s="805"/>
      <c r="CM9" s="803">
        <v>909</v>
      </c>
      <c r="CN9" s="804"/>
      <c r="CO9" s="804"/>
      <c r="CP9" s="804"/>
      <c r="CQ9" s="805"/>
      <c r="CR9" s="803">
        <v>0</v>
      </c>
      <c r="CS9" s="804"/>
      <c r="CT9" s="804"/>
      <c r="CU9" s="804"/>
      <c r="CV9" s="805"/>
      <c r="CW9" s="803" t="s">
        <v>555</v>
      </c>
      <c r="CX9" s="804"/>
      <c r="CY9" s="804"/>
      <c r="CZ9" s="804"/>
      <c r="DA9" s="805"/>
      <c r="DB9" s="803" t="s">
        <v>555</v>
      </c>
      <c r="DC9" s="804"/>
      <c r="DD9" s="804"/>
      <c r="DE9" s="804"/>
      <c r="DF9" s="805"/>
      <c r="DG9" s="803" t="s">
        <v>555</v>
      </c>
      <c r="DH9" s="804"/>
      <c r="DI9" s="804"/>
      <c r="DJ9" s="804"/>
      <c r="DK9" s="805"/>
      <c r="DL9" s="803" t="s">
        <v>555</v>
      </c>
      <c r="DM9" s="804"/>
      <c r="DN9" s="804"/>
      <c r="DO9" s="804"/>
      <c r="DP9" s="805"/>
      <c r="DQ9" s="803" t="s">
        <v>555</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10377</v>
      </c>
      <c r="R23" s="816"/>
      <c r="S23" s="816"/>
      <c r="T23" s="816"/>
      <c r="U23" s="816"/>
      <c r="V23" s="816">
        <v>9914</v>
      </c>
      <c r="W23" s="816"/>
      <c r="X23" s="816"/>
      <c r="Y23" s="816"/>
      <c r="Z23" s="816"/>
      <c r="AA23" s="816">
        <v>463</v>
      </c>
      <c r="AB23" s="816"/>
      <c r="AC23" s="816"/>
      <c r="AD23" s="816"/>
      <c r="AE23" s="817"/>
      <c r="AF23" s="818">
        <v>452</v>
      </c>
      <c r="AG23" s="816"/>
      <c r="AH23" s="816"/>
      <c r="AI23" s="816"/>
      <c r="AJ23" s="819"/>
      <c r="AK23" s="820"/>
      <c r="AL23" s="821"/>
      <c r="AM23" s="821"/>
      <c r="AN23" s="821"/>
      <c r="AO23" s="821"/>
      <c r="AP23" s="816">
        <v>5961</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1920</v>
      </c>
      <c r="R28" s="845"/>
      <c r="S28" s="845"/>
      <c r="T28" s="845"/>
      <c r="U28" s="845"/>
      <c r="V28" s="845">
        <v>1862</v>
      </c>
      <c r="W28" s="845"/>
      <c r="X28" s="845"/>
      <c r="Y28" s="845"/>
      <c r="Z28" s="845"/>
      <c r="AA28" s="845">
        <v>58</v>
      </c>
      <c r="AB28" s="845"/>
      <c r="AC28" s="845"/>
      <c r="AD28" s="845"/>
      <c r="AE28" s="846"/>
      <c r="AF28" s="847">
        <v>58</v>
      </c>
      <c r="AG28" s="845"/>
      <c r="AH28" s="845"/>
      <c r="AI28" s="845"/>
      <c r="AJ28" s="848"/>
      <c r="AK28" s="849">
        <v>161</v>
      </c>
      <c r="AL28" s="840"/>
      <c r="AM28" s="840"/>
      <c r="AN28" s="840"/>
      <c r="AO28" s="840"/>
      <c r="AP28" s="840">
        <v>54</v>
      </c>
      <c r="AQ28" s="840"/>
      <c r="AR28" s="840"/>
      <c r="AS28" s="840"/>
      <c r="AT28" s="840"/>
      <c r="AU28" s="840" t="s">
        <v>555</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209</v>
      </c>
      <c r="R29" s="781"/>
      <c r="S29" s="781"/>
      <c r="T29" s="781"/>
      <c r="U29" s="781"/>
      <c r="V29" s="781">
        <v>199</v>
      </c>
      <c r="W29" s="781"/>
      <c r="X29" s="781"/>
      <c r="Y29" s="781"/>
      <c r="Z29" s="781"/>
      <c r="AA29" s="781">
        <v>10</v>
      </c>
      <c r="AB29" s="781"/>
      <c r="AC29" s="781"/>
      <c r="AD29" s="781"/>
      <c r="AE29" s="782"/>
      <c r="AF29" s="783">
        <v>10</v>
      </c>
      <c r="AG29" s="784"/>
      <c r="AH29" s="784"/>
      <c r="AI29" s="784"/>
      <c r="AJ29" s="785"/>
      <c r="AK29" s="852">
        <v>176</v>
      </c>
      <c r="AL29" s="853"/>
      <c r="AM29" s="853"/>
      <c r="AN29" s="853"/>
      <c r="AO29" s="853"/>
      <c r="AP29" s="853" t="s">
        <v>555</v>
      </c>
      <c r="AQ29" s="853"/>
      <c r="AR29" s="853"/>
      <c r="AS29" s="853"/>
      <c r="AT29" s="853"/>
      <c r="AU29" s="853" t="s">
        <v>555</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1258</v>
      </c>
      <c r="R30" s="781"/>
      <c r="S30" s="781"/>
      <c r="T30" s="781"/>
      <c r="U30" s="781"/>
      <c r="V30" s="781">
        <v>1199</v>
      </c>
      <c r="W30" s="781"/>
      <c r="X30" s="781"/>
      <c r="Y30" s="781"/>
      <c r="Z30" s="781"/>
      <c r="AA30" s="781">
        <v>60</v>
      </c>
      <c r="AB30" s="781"/>
      <c r="AC30" s="781"/>
      <c r="AD30" s="781"/>
      <c r="AE30" s="782"/>
      <c r="AF30" s="783">
        <v>60</v>
      </c>
      <c r="AG30" s="784"/>
      <c r="AH30" s="784"/>
      <c r="AI30" s="784"/>
      <c r="AJ30" s="785"/>
      <c r="AK30" s="852">
        <v>202</v>
      </c>
      <c r="AL30" s="853"/>
      <c r="AM30" s="853"/>
      <c r="AN30" s="853"/>
      <c r="AO30" s="853"/>
      <c r="AP30" s="853" t="s">
        <v>555</v>
      </c>
      <c r="AQ30" s="853"/>
      <c r="AR30" s="853"/>
      <c r="AS30" s="853"/>
      <c r="AT30" s="853"/>
      <c r="AU30" s="853" t="s">
        <v>555</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441</v>
      </c>
      <c r="R31" s="781"/>
      <c r="S31" s="781"/>
      <c r="T31" s="781"/>
      <c r="U31" s="781"/>
      <c r="V31" s="781">
        <v>384</v>
      </c>
      <c r="W31" s="781"/>
      <c r="X31" s="781"/>
      <c r="Y31" s="781"/>
      <c r="Z31" s="781"/>
      <c r="AA31" s="781">
        <v>57</v>
      </c>
      <c r="AB31" s="781"/>
      <c r="AC31" s="781"/>
      <c r="AD31" s="781"/>
      <c r="AE31" s="782"/>
      <c r="AF31" s="783">
        <v>186</v>
      </c>
      <c r="AG31" s="784"/>
      <c r="AH31" s="784"/>
      <c r="AI31" s="784"/>
      <c r="AJ31" s="785"/>
      <c r="AK31" s="852">
        <v>2</v>
      </c>
      <c r="AL31" s="853"/>
      <c r="AM31" s="853"/>
      <c r="AN31" s="853"/>
      <c r="AO31" s="853"/>
      <c r="AP31" s="853">
        <v>1663</v>
      </c>
      <c r="AQ31" s="853"/>
      <c r="AR31" s="853"/>
      <c r="AS31" s="853"/>
      <c r="AT31" s="853"/>
      <c r="AU31" s="853">
        <v>7</v>
      </c>
      <c r="AV31" s="853"/>
      <c r="AW31" s="853"/>
      <c r="AX31" s="853"/>
      <c r="AY31" s="853"/>
      <c r="AZ31" s="854" t="s">
        <v>555</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1487</v>
      </c>
      <c r="R32" s="781"/>
      <c r="S32" s="781"/>
      <c r="T32" s="781"/>
      <c r="U32" s="781"/>
      <c r="V32" s="781">
        <v>1271</v>
      </c>
      <c r="W32" s="781"/>
      <c r="X32" s="781"/>
      <c r="Y32" s="781"/>
      <c r="Z32" s="781"/>
      <c r="AA32" s="781">
        <v>119</v>
      </c>
      <c r="AB32" s="781"/>
      <c r="AC32" s="781"/>
      <c r="AD32" s="781"/>
      <c r="AE32" s="782"/>
      <c r="AF32" s="783">
        <v>175</v>
      </c>
      <c r="AG32" s="784"/>
      <c r="AH32" s="784"/>
      <c r="AI32" s="784"/>
      <c r="AJ32" s="785"/>
      <c r="AK32" s="852">
        <v>360</v>
      </c>
      <c r="AL32" s="853"/>
      <c r="AM32" s="853"/>
      <c r="AN32" s="853"/>
      <c r="AO32" s="853"/>
      <c r="AP32" s="853">
        <v>5467</v>
      </c>
      <c r="AQ32" s="853"/>
      <c r="AR32" s="853"/>
      <c r="AS32" s="853"/>
      <c r="AT32" s="853"/>
      <c r="AU32" s="853">
        <v>2630</v>
      </c>
      <c r="AV32" s="853"/>
      <c r="AW32" s="853"/>
      <c r="AX32" s="853"/>
      <c r="AY32" s="853"/>
      <c r="AZ32" s="854" t="s">
        <v>555</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170</v>
      </c>
      <c r="R33" s="781"/>
      <c r="S33" s="781"/>
      <c r="T33" s="781"/>
      <c r="U33" s="781"/>
      <c r="V33" s="781">
        <v>155</v>
      </c>
      <c r="W33" s="781"/>
      <c r="X33" s="781"/>
      <c r="Y33" s="781"/>
      <c r="Z33" s="781"/>
      <c r="AA33" s="781">
        <v>15</v>
      </c>
      <c r="AB33" s="781"/>
      <c r="AC33" s="781"/>
      <c r="AD33" s="781"/>
      <c r="AE33" s="782"/>
      <c r="AF33" s="783">
        <v>15</v>
      </c>
      <c r="AG33" s="784"/>
      <c r="AH33" s="784"/>
      <c r="AI33" s="784"/>
      <c r="AJ33" s="785"/>
      <c r="AK33" s="852" t="s">
        <v>555</v>
      </c>
      <c r="AL33" s="853"/>
      <c r="AM33" s="853"/>
      <c r="AN33" s="853"/>
      <c r="AO33" s="853"/>
      <c r="AP33" s="853" t="s">
        <v>555</v>
      </c>
      <c r="AQ33" s="853"/>
      <c r="AR33" s="853"/>
      <c r="AS33" s="853"/>
      <c r="AT33" s="853"/>
      <c r="AU33" s="853" t="s">
        <v>555</v>
      </c>
      <c r="AV33" s="853"/>
      <c r="AW33" s="853"/>
      <c r="AX33" s="853"/>
      <c r="AY33" s="853"/>
      <c r="AZ33" s="854" t="s">
        <v>555</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504</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383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406</v>
      </c>
      <c r="AB66" s="740"/>
      <c r="AC66" s="740"/>
      <c r="AD66" s="740"/>
      <c r="AE66" s="741"/>
      <c r="AF66" s="874" t="s">
        <v>407</v>
      </c>
      <c r="AG66" s="835"/>
      <c r="AH66" s="835"/>
      <c r="AI66" s="835"/>
      <c r="AJ66" s="875"/>
      <c r="AK66" s="739" t="s">
        <v>390</v>
      </c>
      <c r="AL66" s="763"/>
      <c r="AM66" s="763"/>
      <c r="AN66" s="763"/>
      <c r="AO66" s="764"/>
      <c r="AP66" s="739" t="s">
        <v>391</v>
      </c>
      <c r="AQ66" s="740"/>
      <c r="AR66" s="740"/>
      <c r="AS66" s="740"/>
      <c r="AT66" s="741"/>
      <c r="AU66" s="739" t="s">
        <v>408</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557</v>
      </c>
      <c r="C68" s="892"/>
      <c r="D68" s="892"/>
      <c r="E68" s="892"/>
      <c r="F68" s="892"/>
      <c r="G68" s="892"/>
      <c r="H68" s="892"/>
      <c r="I68" s="892"/>
      <c r="J68" s="892"/>
      <c r="K68" s="892"/>
      <c r="L68" s="892"/>
      <c r="M68" s="892"/>
      <c r="N68" s="892"/>
      <c r="O68" s="892"/>
      <c r="P68" s="893"/>
      <c r="Q68" s="894">
        <v>9</v>
      </c>
      <c r="R68" s="888"/>
      <c r="S68" s="888"/>
      <c r="T68" s="888"/>
      <c r="U68" s="888"/>
      <c r="V68" s="888">
        <v>7</v>
      </c>
      <c r="W68" s="888"/>
      <c r="X68" s="888"/>
      <c r="Y68" s="888"/>
      <c r="Z68" s="888"/>
      <c r="AA68" s="888">
        <v>2</v>
      </c>
      <c r="AB68" s="888"/>
      <c r="AC68" s="888"/>
      <c r="AD68" s="888"/>
      <c r="AE68" s="888"/>
      <c r="AF68" s="888">
        <v>2</v>
      </c>
      <c r="AG68" s="888"/>
      <c r="AH68" s="888"/>
      <c r="AI68" s="888"/>
      <c r="AJ68" s="888"/>
      <c r="AK68" s="888" t="s">
        <v>562</v>
      </c>
      <c r="AL68" s="888"/>
      <c r="AM68" s="888"/>
      <c r="AN68" s="888"/>
      <c r="AO68" s="888"/>
      <c r="AP68" s="888" t="s">
        <v>555</v>
      </c>
      <c r="AQ68" s="888"/>
      <c r="AR68" s="888"/>
      <c r="AS68" s="888"/>
      <c r="AT68" s="888"/>
      <c r="AU68" s="888" t="s">
        <v>555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558</v>
      </c>
      <c r="C69" s="896"/>
      <c r="D69" s="896"/>
      <c r="E69" s="896"/>
      <c r="F69" s="896"/>
      <c r="G69" s="896"/>
      <c r="H69" s="896"/>
      <c r="I69" s="896"/>
      <c r="J69" s="896"/>
      <c r="K69" s="896"/>
      <c r="L69" s="896"/>
      <c r="M69" s="896"/>
      <c r="N69" s="896"/>
      <c r="O69" s="896"/>
      <c r="P69" s="897"/>
      <c r="Q69" s="898">
        <v>9</v>
      </c>
      <c r="R69" s="853"/>
      <c r="S69" s="853"/>
      <c r="T69" s="853"/>
      <c r="U69" s="853"/>
      <c r="V69" s="853">
        <v>1</v>
      </c>
      <c r="W69" s="853"/>
      <c r="X69" s="853"/>
      <c r="Y69" s="853"/>
      <c r="Z69" s="853"/>
      <c r="AA69" s="853">
        <v>8</v>
      </c>
      <c r="AB69" s="853"/>
      <c r="AC69" s="853"/>
      <c r="AD69" s="853"/>
      <c r="AE69" s="853"/>
      <c r="AF69" s="853">
        <v>8</v>
      </c>
      <c r="AG69" s="853"/>
      <c r="AH69" s="853"/>
      <c r="AI69" s="853"/>
      <c r="AJ69" s="853"/>
      <c r="AK69" s="899" t="s">
        <v>497</v>
      </c>
      <c r="AL69" s="900"/>
      <c r="AM69" s="900"/>
      <c r="AN69" s="900"/>
      <c r="AO69" s="852"/>
      <c r="AP69" s="899" t="s">
        <v>497</v>
      </c>
      <c r="AQ69" s="900"/>
      <c r="AR69" s="900"/>
      <c r="AS69" s="900"/>
      <c r="AT69" s="852"/>
      <c r="AU69" s="899" t="s">
        <v>497</v>
      </c>
      <c r="AV69" s="900"/>
      <c r="AW69" s="900"/>
      <c r="AX69" s="900"/>
      <c r="AY69" s="852"/>
      <c r="AZ69" s="901"/>
      <c r="BA69" s="901"/>
      <c r="BB69" s="901"/>
      <c r="BC69" s="901"/>
      <c r="BD69" s="902"/>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559</v>
      </c>
      <c r="C70" s="896"/>
      <c r="D70" s="896"/>
      <c r="E70" s="896"/>
      <c r="F70" s="896"/>
      <c r="G70" s="896"/>
      <c r="H70" s="896"/>
      <c r="I70" s="896"/>
      <c r="J70" s="896"/>
      <c r="K70" s="896"/>
      <c r="L70" s="896"/>
      <c r="M70" s="896"/>
      <c r="N70" s="896"/>
      <c r="O70" s="896"/>
      <c r="P70" s="897"/>
      <c r="Q70" s="898">
        <v>3920</v>
      </c>
      <c r="R70" s="853"/>
      <c r="S70" s="853"/>
      <c r="T70" s="853"/>
      <c r="U70" s="853"/>
      <c r="V70" s="853">
        <v>3739</v>
      </c>
      <c r="W70" s="853"/>
      <c r="X70" s="853"/>
      <c r="Y70" s="853"/>
      <c r="Z70" s="853"/>
      <c r="AA70" s="853">
        <v>180</v>
      </c>
      <c r="AB70" s="853"/>
      <c r="AC70" s="853"/>
      <c r="AD70" s="853"/>
      <c r="AE70" s="853"/>
      <c r="AF70" s="853">
        <v>180</v>
      </c>
      <c r="AG70" s="853"/>
      <c r="AH70" s="853"/>
      <c r="AI70" s="853"/>
      <c r="AJ70" s="853"/>
      <c r="AK70" s="899">
        <v>1</v>
      </c>
      <c r="AL70" s="900"/>
      <c r="AM70" s="900"/>
      <c r="AN70" s="900"/>
      <c r="AO70" s="852"/>
      <c r="AP70" s="899" t="s">
        <v>497</v>
      </c>
      <c r="AQ70" s="900"/>
      <c r="AR70" s="900"/>
      <c r="AS70" s="900"/>
      <c r="AT70" s="852"/>
      <c r="AU70" s="899" t="s">
        <v>497</v>
      </c>
      <c r="AV70" s="900"/>
      <c r="AW70" s="900"/>
      <c r="AX70" s="900"/>
      <c r="AY70" s="852"/>
      <c r="AZ70" s="901"/>
      <c r="BA70" s="901"/>
      <c r="BB70" s="901"/>
      <c r="BC70" s="901"/>
      <c r="BD70" s="902"/>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560</v>
      </c>
      <c r="C71" s="896"/>
      <c r="D71" s="896"/>
      <c r="E71" s="896"/>
      <c r="F71" s="896"/>
      <c r="G71" s="896"/>
      <c r="H71" s="896"/>
      <c r="I71" s="896"/>
      <c r="J71" s="896"/>
      <c r="K71" s="896"/>
      <c r="L71" s="896"/>
      <c r="M71" s="896"/>
      <c r="N71" s="896"/>
      <c r="O71" s="896"/>
      <c r="P71" s="897"/>
      <c r="Q71" s="898">
        <v>3570</v>
      </c>
      <c r="R71" s="853"/>
      <c r="S71" s="853"/>
      <c r="T71" s="853"/>
      <c r="U71" s="853"/>
      <c r="V71" s="853">
        <v>3100</v>
      </c>
      <c r="W71" s="853"/>
      <c r="X71" s="853"/>
      <c r="Y71" s="853"/>
      <c r="Z71" s="853"/>
      <c r="AA71" s="853">
        <v>470</v>
      </c>
      <c r="AB71" s="853"/>
      <c r="AC71" s="853"/>
      <c r="AD71" s="853"/>
      <c r="AE71" s="853"/>
      <c r="AF71" s="853">
        <v>470</v>
      </c>
      <c r="AG71" s="853"/>
      <c r="AH71" s="853"/>
      <c r="AI71" s="853"/>
      <c r="AJ71" s="853"/>
      <c r="AK71" s="853">
        <v>63</v>
      </c>
      <c r="AL71" s="853"/>
      <c r="AM71" s="853"/>
      <c r="AN71" s="853"/>
      <c r="AO71" s="853"/>
      <c r="AP71" s="899" t="s">
        <v>497</v>
      </c>
      <c r="AQ71" s="900"/>
      <c r="AR71" s="900"/>
      <c r="AS71" s="900"/>
      <c r="AT71" s="852"/>
      <c r="AU71" s="899" t="s">
        <v>497</v>
      </c>
      <c r="AV71" s="900"/>
      <c r="AW71" s="900"/>
      <c r="AX71" s="900"/>
      <c r="AY71" s="852"/>
      <c r="AZ71" s="901"/>
      <c r="BA71" s="901"/>
      <c r="BB71" s="901"/>
      <c r="BC71" s="901"/>
      <c r="BD71" s="902"/>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563</v>
      </c>
      <c r="C72" s="896"/>
      <c r="D72" s="896"/>
      <c r="E72" s="896"/>
      <c r="F72" s="896"/>
      <c r="G72" s="896"/>
      <c r="H72" s="896"/>
      <c r="I72" s="896"/>
      <c r="J72" s="896"/>
      <c r="K72" s="896"/>
      <c r="L72" s="896"/>
      <c r="M72" s="896"/>
      <c r="N72" s="896"/>
      <c r="O72" s="896"/>
      <c r="P72" s="897"/>
      <c r="Q72" s="898">
        <v>883572</v>
      </c>
      <c r="R72" s="853"/>
      <c r="S72" s="853"/>
      <c r="T72" s="853"/>
      <c r="U72" s="853"/>
      <c r="V72" s="853">
        <v>863176</v>
      </c>
      <c r="W72" s="853"/>
      <c r="X72" s="853"/>
      <c r="Y72" s="853"/>
      <c r="Z72" s="853"/>
      <c r="AA72" s="853">
        <v>20396</v>
      </c>
      <c r="AB72" s="853"/>
      <c r="AC72" s="853"/>
      <c r="AD72" s="853"/>
      <c r="AE72" s="853"/>
      <c r="AF72" s="853">
        <v>20396</v>
      </c>
      <c r="AG72" s="853"/>
      <c r="AH72" s="853"/>
      <c r="AI72" s="853"/>
      <c r="AJ72" s="853"/>
      <c r="AK72" s="853">
        <v>5429</v>
      </c>
      <c r="AL72" s="853"/>
      <c r="AM72" s="853"/>
      <c r="AN72" s="853"/>
      <c r="AO72" s="853"/>
      <c r="AP72" s="899" t="s">
        <v>497</v>
      </c>
      <c r="AQ72" s="900"/>
      <c r="AR72" s="900"/>
      <c r="AS72" s="900"/>
      <c r="AT72" s="852"/>
      <c r="AU72" s="899" t="s">
        <v>497</v>
      </c>
      <c r="AV72" s="900"/>
      <c r="AW72" s="900"/>
      <c r="AX72" s="900"/>
      <c r="AY72" s="852"/>
      <c r="AZ72" s="901"/>
      <c r="BA72" s="901"/>
      <c r="BB72" s="901"/>
      <c r="BC72" s="901"/>
      <c r="BD72" s="902"/>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561</v>
      </c>
      <c r="C73" s="896"/>
      <c r="D73" s="896"/>
      <c r="E73" s="896"/>
      <c r="F73" s="896"/>
      <c r="G73" s="896"/>
      <c r="H73" s="896"/>
      <c r="I73" s="896"/>
      <c r="J73" s="896"/>
      <c r="K73" s="896"/>
      <c r="L73" s="896"/>
      <c r="M73" s="896"/>
      <c r="N73" s="896"/>
      <c r="O73" s="896"/>
      <c r="P73" s="897"/>
      <c r="Q73" s="898">
        <v>749</v>
      </c>
      <c r="R73" s="853"/>
      <c r="S73" s="853"/>
      <c r="T73" s="853"/>
      <c r="U73" s="853"/>
      <c r="V73" s="853">
        <v>691</v>
      </c>
      <c r="W73" s="853"/>
      <c r="X73" s="853"/>
      <c r="Y73" s="853"/>
      <c r="Z73" s="853"/>
      <c r="AA73" s="853">
        <v>57</v>
      </c>
      <c r="AB73" s="853"/>
      <c r="AC73" s="853"/>
      <c r="AD73" s="853"/>
      <c r="AE73" s="853"/>
      <c r="AF73" s="853">
        <v>57</v>
      </c>
      <c r="AG73" s="853"/>
      <c r="AH73" s="853"/>
      <c r="AI73" s="853"/>
      <c r="AJ73" s="853"/>
      <c r="AK73" s="853">
        <v>57</v>
      </c>
      <c r="AL73" s="853"/>
      <c r="AM73" s="853"/>
      <c r="AN73" s="853"/>
      <c r="AO73" s="853"/>
      <c r="AP73" s="899" t="s">
        <v>497</v>
      </c>
      <c r="AQ73" s="900"/>
      <c r="AR73" s="900"/>
      <c r="AS73" s="900"/>
      <c r="AT73" s="852"/>
      <c r="AU73" s="899" t="s">
        <v>497</v>
      </c>
      <c r="AV73" s="900"/>
      <c r="AW73" s="900"/>
      <c r="AX73" s="900"/>
      <c r="AY73" s="852"/>
      <c r="AZ73" s="901"/>
      <c r="BA73" s="901"/>
      <c r="BB73" s="901"/>
      <c r="BC73" s="901"/>
      <c r="BD73" s="902"/>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1"/>
      <c r="BA74" s="901"/>
      <c r="BB74" s="901"/>
      <c r="BC74" s="901"/>
      <c r="BD74" s="902"/>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3"/>
      <c r="R75" s="900"/>
      <c r="S75" s="900"/>
      <c r="T75" s="900"/>
      <c r="U75" s="852"/>
      <c r="V75" s="899"/>
      <c r="W75" s="900"/>
      <c r="X75" s="900"/>
      <c r="Y75" s="900"/>
      <c r="Z75" s="852"/>
      <c r="AA75" s="899"/>
      <c r="AB75" s="900"/>
      <c r="AC75" s="900"/>
      <c r="AD75" s="900"/>
      <c r="AE75" s="852"/>
      <c r="AF75" s="899"/>
      <c r="AG75" s="900"/>
      <c r="AH75" s="900"/>
      <c r="AI75" s="900"/>
      <c r="AJ75" s="852"/>
      <c r="AK75" s="899"/>
      <c r="AL75" s="900"/>
      <c r="AM75" s="900"/>
      <c r="AN75" s="900"/>
      <c r="AO75" s="852"/>
      <c r="AP75" s="899"/>
      <c r="AQ75" s="900"/>
      <c r="AR75" s="900"/>
      <c r="AS75" s="900"/>
      <c r="AT75" s="852"/>
      <c r="AU75" s="899"/>
      <c r="AV75" s="900"/>
      <c r="AW75" s="900"/>
      <c r="AX75" s="900"/>
      <c r="AY75" s="852"/>
      <c r="AZ75" s="901"/>
      <c r="BA75" s="901"/>
      <c r="BB75" s="901"/>
      <c r="BC75" s="901"/>
      <c r="BD75" s="902"/>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3"/>
      <c r="R76" s="900"/>
      <c r="S76" s="900"/>
      <c r="T76" s="900"/>
      <c r="U76" s="852"/>
      <c r="V76" s="899"/>
      <c r="W76" s="900"/>
      <c r="X76" s="900"/>
      <c r="Y76" s="900"/>
      <c r="Z76" s="852"/>
      <c r="AA76" s="899"/>
      <c r="AB76" s="900"/>
      <c r="AC76" s="900"/>
      <c r="AD76" s="900"/>
      <c r="AE76" s="852"/>
      <c r="AF76" s="899"/>
      <c r="AG76" s="900"/>
      <c r="AH76" s="900"/>
      <c r="AI76" s="900"/>
      <c r="AJ76" s="852"/>
      <c r="AK76" s="899"/>
      <c r="AL76" s="900"/>
      <c r="AM76" s="900"/>
      <c r="AN76" s="900"/>
      <c r="AO76" s="852"/>
      <c r="AP76" s="899"/>
      <c r="AQ76" s="900"/>
      <c r="AR76" s="900"/>
      <c r="AS76" s="900"/>
      <c r="AT76" s="852"/>
      <c r="AU76" s="899"/>
      <c r="AV76" s="900"/>
      <c r="AW76" s="900"/>
      <c r="AX76" s="900"/>
      <c r="AY76" s="852"/>
      <c r="AZ76" s="901"/>
      <c r="BA76" s="901"/>
      <c r="BB76" s="901"/>
      <c r="BC76" s="901"/>
      <c r="BD76" s="902"/>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3"/>
      <c r="R77" s="900"/>
      <c r="S77" s="900"/>
      <c r="T77" s="900"/>
      <c r="U77" s="852"/>
      <c r="V77" s="899"/>
      <c r="W77" s="900"/>
      <c r="X77" s="900"/>
      <c r="Y77" s="900"/>
      <c r="Z77" s="852"/>
      <c r="AA77" s="899"/>
      <c r="AB77" s="900"/>
      <c r="AC77" s="900"/>
      <c r="AD77" s="900"/>
      <c r="AE77" s="852"/>
      <c r="AF77" s="899"/>
      <c r="AG77" s="900"/>
      <c r="AH77" s="900"/>
      <c r="AI77" s="900"/>
      <c r="AJ77" s="852"/>
      <c r="AK77" s="899"/>
      <c r="AL77" s="900"/>
      <c r="AM77" s="900"/>
      <c r="AN77" s="900"/>
      <c r="AO77" s="852"/>
      <c r="AP77" s="899"/>
      <c r="AQ77" s="900"/>
      <c r="AR77" s="900"/>
      <c r="AS77" s="900"/>
      <c r="AT77" s="852"/>
      <c r="AU77" s="899"/>
      <c r="AV77" s="900"/>
      <c r="AW77" s="900"/>
      <c r="AX77" s="900"/>
      <c r="AY77" s="852"/>
      <c r="AZ77" s="901"/>
      <c r="BA77" s="901"/>
      <c r="BB77" s="901"/>
      <c r="BC77" s="901"/>
      <c r="BD77" s="902"/>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299</v>
      </c>
      <c r="AG109" s="917"/>
      <c r="AH109" s="917"/>
      <c r="AI109" s="917"/>
      <c r="AJ109" s="918"/>
      <c r="AK109" s="916" t="s">
        <v>298</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299</v>
      </c>
      <c r="BW109" s="917"/>
      <c r="BX109" s="917"/>
      <c r="BY109" s="917"/>
      <c r="BZ109" s="918"/>
      <c r="CA109" s="916" t="s">
        <v>298</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299</v>
      </c>
      <c r="DM109" s="917"/>
      <c r="DN109" s="917"/>
      <c r="DO109" s="917"/>
      <c r="DP109" s="918"/>
      <c r="DQ109" s="916" t="s">
        <v>298</v>
      </c>
      <c r="DR109" s="917"/>
      <c r="DS109" s="917"/>
      <c r="DT109" s="917"/>
      <c r="DU109" s="918"/>
      <c r="DV109" s="916" t="s">
        <v>419</v>
      </c>
      <c r="DW109" s="917"/>
      <c r="DX109" s="917"/>
      <c r="DY109" s="917"/>
      <c r="DZ109" s="919"/>
    </row>
    <row r="110" spans="1:131" s="226" customFormat="1" ht="26.25" customHeight="1" x14ac:dyDescent="0.15">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991563</v>
      </c>
      <c r="AB110" s="924"/>
      <c r="AC110" s="924"/>
      <c r="AD110" s="924"/>
      <c r="AE110" s="925"/>
      <c r="AF110" s="926">
        <v>957896</v>
      </c>
      <c r="AG110" s="924"/>
      <c r="AH110" s="924"/>
      <c r="AI110" s="924"/>
      <c r="AJ110" s="925"/>
      <c r="AK110" s="926">
        <v>885608</v>
      </c>
      <c r="AL110" s="924"/>
      <c r="AM110" s="924"/>
      <c r="AN110" s="924"/>
      <c r="AO110" s="925"/>
      <c r="AP110" s="927">
        <v>17.100000000000001</v>
      </c>
      <c r="AQ110" s="928"/>
      <c r="AR110" s="928"/>
      <c r="AS110" s="928"/>
      <c r="AT110" s="929"/>
      <c r="AU110" s="930" t="s">
        <v>67</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6541456</v>
      </c>
      <c r="BR110" s="959"/>
      <c r="BS110" s="959"/>
      <c r="BT110" s="959"/>
      <c r="BU110" s="959"/>
      <c r="BV110" s="959">
        <v>6014902</v>
      </c>
      <c r="BW110" s="959"/>
      <c r="BX110" s="959"/>
      <c r="BY110" s="959"/>
      <c r="BZ110" s="959"/>
      <c r="CA110" s="959">
        <v>5961046</v>
      </c>
      <c r="CB110" s="959"/>
      <c r="CC110" s="959"/>
      <c r="CD110" s="959"/>
      <c r="CE110" s="959"/>
      <c r="CF110" s="973">
        <v>114.8</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425</v>
      </c>
      <c r="DM110" s="959"/>
      <c r="DN110" s="959"/>
      <c r="DO110" s="959"/>
      <c r="DP110" s="959"/>
      <c r="DQ110" s="959" t="s">
        <v>121</v>
      </c>
      <c r="DR110" s="959"/>
      <c r="DS110" s="959"/>
      <c r="DT110" s="959"/>
      <c r="DU110" s="959"/>
      <c r="DV110" s="960" t="s">
        <v>121</v>
      </c>
      <c r="DW110" s="960"/>
      <c r="DX110" s="960"/>
      <c r="DY110" s="960"/>
      <c r="DZ110" s="961"/>
    </row>
    <row r="111" spans="1:131" s="226" customFormat="1" ht="26.25" customHeight="1" x14ac:dyDescent="0.15">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121</v>
      </c>
      <c r="AG111" s="966"/>
      <c r="AH111" s="966"/>
      <c r="AI111" s="966"/>
      <c r="AJ111" s="967"/>
      <c r="AK111" s="968" t="s">
        <v>121</v>
      </c>
      <c r="AL111" s="966"/>
      <c r="AM111" s="966"/>
      <c r="AN111" s="966"/>
      <c r="AO111" s="967"/>
      <c r="AP111" s="969" t="s">
        <v>427</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t="s">
        <v>427</v>
      </c>
      <c r="BR111" s="952"/>
      <c r="BS111" s="952"/>
      <c r="BT111" s="952"/>
      <c r="BU111" s="952"/>
      <c r="BV111" s="952" t="s">
        <v>427</v>
      </c>
      <c r="BW111" s="952"/>
      <c r="BX111" s="952"/>
      <c r="BY111" s="952"/>
      <c r="BZ111" s="952"/>
      <c r="CA111" s="952" t="s">
        <v>427</v>
      </c>
      <c r="CB111" s="952"/>
      <c r="CC111" s="952"/>
      <c r="CD111" s="952"/>
      <c r="CE111" s="952"/>
      <c r="CF111" s="946" t="s">
        <v>427</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427</v>
      </c>
      <c r="DH111" s="952"/>
      <c r="DI111" s="952"/>
      <c r="DJ111" s="952"/>
      <c r="DK111" s="952"/>
      <c r="DL111" s="952" t="s">
        <v>427</v>
      </c>
      <c r="DM111" s="952"/>
      <c r="DN111" s="952"/>
      <c r="DO111" s="952"/>
      <c r="DP111" s="952"/>
      <c r="DQ111" s="952" t="s">
        <v>427</v>
      </c>
      <c r="DR111" s="952"/>
      <c r="DS111" s="952"/>
      <c r="DT111" s="952"/>
      <c r="DU111" s="952"/>
      <c r="DV111" s="953" t="s">
        <v>427</v>
      </c>
      <c r="DW111" s="953"/>
      <c r="DX111" s="953"/>
      <c r="DY111" s="953"/>
      <c r="DZ111" s="954"/>
    </row>
    <row r="112" spans="1:131" s="226" customFormat="1" ht="26.25" customHeight="1" x14ac:dyDescent="0.15">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425</v>
      </c>
      <c r="AB112" s="991"/>
      <c r="AC112" s="991"/>
      <c r="AD112" s="991"/>
      <c r="AE112" s="992"/>
      <c r="AF112" s="993" t="s">
        <v>427</v>
      </c>
      <c r="AG112" s="991"/>
      <c r="AH112" s="991"/>
      <c r="AI112" s="991"/>
      <c r="AJ112" s="992"/>
      <c r="AK112" s="993" t="s">
        <v>425</v>
      </c>
      <c r="AL112" s="991"/>
      <c r="AM112" s="991"/>
      <c r="AN112" s="991"/>
      <c r="AO112" s="992"/>
      <c r="AP112" s="994" t="s">
        <v>427</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2478150</v>
      </c>
      <c r="BR112" s="952"/>
      <c r="BS112" s="952"/>
      <c r="BT112" s="952"/>
      <c r="BU112" s="952"/>
      <c r="BV112" s="952">
        <v>2567244</v>
      </c>
      <c r="BW112" s="952"/>
      <c r="BX112" s="952"/>
      <c r="BY112" s="952"/>
      <c r="BZ112" s="952"/>
      <c r="CA112" s="952">
        <v>2636260</v>
      </c>
      <c r="CB112" s="952"/>
      <c r="CC112" s="952"/>
      <c r="CD112" s="952"/>
      <c r="CE112" s="952"/>
      <c r="CF112" s="946">
        <v>50.8</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425</v>
      </c>
      <c r="DH112" s="952"/>
      <c r="DI112" s="952"/>
      <c r="DJ112" s="952"/>
      <c r="DK112" s="952"/>
      <c r="DL112" s="952" t="s">
        <v>425</v>
      </c>
      <c r="DM112" s="952"/>
      <c r="DN112" s="952"/>
      <c r="DO112" s="952"/>
      <c r="DP112" s="952"/>
      <c r="DQ112" s="952" t="s">
        <v>425</v>
      </c>
      <c r="DR112" s="952"/>
      <c r="DS112" s="952"/>
      <c r="DT112" s="952"/>
      <c r="DU112" s="952"/>
      <c r="DV112" s="953" t="s">
        <v>425</v>
      </c>
      <c r="DW112" s="953"/>
      <c r="DX112" s="953"/>
      <c r="DY112" s="953"/>
      <c r="DZ112" s="954"/>
    </row>
    <row r="113" spans="1:130" s="226" customFormat="1" ht="26.25" customHeight="1" x14ac:dyDescent="0.15">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295890</v>
      </c>
      <c r="AB113" s="966"/>
      <c r="AC113" s="966"/>
      <c r="AD113" s="966"/>
      <c r="AE113" s="967"/>
      <c r="AF113" s="968">
        <v>307381</v>
      </c>
      <c r="AG113" s="966"/>
      <c r="AH113" s="966"/>
      <c r="AI113" s="966"/>
      <c r="AJ113" s="967"/>
      <c r="AK113" s="968">
        <v>262861</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t="s">
        <v>427</v>
      </c>
      <c r="BR113" s="952"/>
      <c r="BS113" s="952"/>
      <c r="BT113" s="952"/>
      <c r="BU113" s="952"/>
      <c r="BV113" s="952" t="s">
        <v>427</v>
      </c>
      <c r="BW113" s="952"/>
      <c r="BX113" s="952"/>
      <c r="BY113" s="952"/>
      <c r="BZ113" s="952"/>
      <c r="CA113" s="952" t="s">
        <v>425</v>
      </c>
      <c r="CB113" s="952"/>
      <c r="CC113" s="952"/>
      <c r="CD113" s="952"/>
      <c r="CE113" s="952"/>
      <c r="CF113" s="946" t="s">
        <v>425</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427</v>
      </c>
      <c r="DH113" s="991"/>
      <c r="DI113" s="991"/>
      <c r="DJ113" s="991"/>
      <c r="DK113" s="992"/>
      <c r="DL113" s="993" t="s">
        <v>427</v>
      </c>
      <c r="DM113" s="991"/>
      <c r="DN113" s="991"/>
      <c r="DO113" s="991"/>
      <c r="DP113" s="992"/>
      <c r="DQ113" s="993" t="s">
        <v>427</v>
      </c>
      <c r="DR113" s="991"/>
      <c r="DS113" s="991"/>
      <c r="DT113" s="991"/>
      <c r="DU113" s="992"/>
      <c r="DV113" s="994" t="s">
        <v>425</v>
      </c>
      <c r="DW113" s="995"/>
      <c r="DX113" s="995"/>
      <c r="DY113" s="995"/>
      <c r="DZ113" s="996"/>
    </row>
    <row r="114" spans="1:130" s="226" customFormat="1" ht="26.25" customHeight="1" x14ac:dyDescent="0.15">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427</v>
      </c>
      <c r="AB114" s="991"/>
      <c r="AC114" s="991"/>
      <c r="AD114" s="991"/>
      <c r="AE114" s="992"/>
      <c r="AF114" s="993" t="s">
        <v>425</v>
      </c>
      <c r="AG114" s="991"/>
      <c r="AH114" s="991"/>
      <c r="AI114" s="991"/>
      <c r="AJ114" s="992"/>
      <c r="AK114" s="993" t="s">
        <v>427</v>
      </c>
      <c r="AL114" s="991"/>
      <c r="AM114" s="991"/>
      <c r="AN114" s="991"/>
      <c r="AO114" s="992"/>
      <c r="AP114" s="994" t="s">
        <v>427</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2980520</v>
      </c>
      <c r="BR114" s="952"/>
      <c r="BS114" s="952"/>
      <c r="BT114" s="952"/>
      <c r="BU114" s="952"/>
      <c r="BV114" s="952">
        <v>2975844</v>
      </c>
      <c r="BW114" s="952"/>
      <c r="BX114" s="952"/>
      <c r="BY114" s="952"/>
      <c r="BZ114" s="952"/>
      <c r="CA114" s="952">
        <v>2820716</v>
      </c>
      <c r="CB114" s="952"/>
      <c r="CC114" s="952"/>
      <c r="CD114" s="952"/>
      <c r="CE114" s="952"/>
      <c r="CF114" s="946">
        <v>54.3</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425</v>
      </c>
      <c r="DH114" s="991"/>
      <c r="DI114" s="991"/>
      <c r="DJ114" s="991"/>
      <c r="DK114" s="992"/>
      <c r="DL114" s="993" t="s">
        <v>427</v>
      </c>
      <c r="DM114" s="991"/>
      <c r="DN114" s="991"/>
      <c r="DO114" s="991"/>
      <c r="DP114" s="992"/>
      <c r="DQ114" s="993" t="s">
        <v>427</v>
      </c>
      <c r="DR114" s="991"/>
      <c r="DS114" s="991"/>
      <c r="DT114" s="991"/>
      <c r="DU114" s="992"/>
      <c r="DV114" s="994" t="s">
        <v>427</v>
      </c>
      <c r="DW114" s="995"/>
      <c r="DX114" s="995"/>
      <c r="DY114" s="995"/>
      <c r="DZ114" s="996"/>
    </row>
    <row r="115" spans="1:130" s="226" customFormat="1" ht="26.25" customHeight="1" x14ac:dyDescent="0.15">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427</v>
      </c>
      <c r="AB115" s="966"/>
      <c r="AC115" s="966"/>
      <c r="AD115" s="966"/>
      <c r="AE115" s="967"/>
      <c r="AF115" s="968" t="s">
        <v>427</v>
      </c>
      <c r="AG115" s="966"/>
      <c r="AH115" s="966"/>
      <c r="AI115" s="966"/>
      <c r="AJ115" s="967"/>
      <c r="AK115" s="968" t="s">
        <v>425</v>
      </c>
      <c r="AL115" s="966"/>
      <c r="AM115" s="966"/>
      <c r="AN115" s="966"/>
      <c r="AO115" s="967"/>
      <c r="AP115" s="969" t="s">
        <v>425</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427</v>
      </c>
      <c r="BR115" s="952"/>
      <c r="BS115" s="952"/>
      <c r="BT115" s="952"/>
      <c r="BU115" s="952"/>
      <c r="BV115" s="952" t="s">
        <v>425</v>
      </c>
      <c r="BW115" s="952"/>
      <c r="BX115" s="952"/>
      <c r="BY115" s="952"/>
      <c r="BZ115" s="952"/>
      <c r="CA115" s="952" t="s">
        <v>425</v>
      </c>
      <c r="CB115" s="952"/>
      <c r="CC115" s="952"/>
      <c r="CD115" s="952"/>
      <c r="CE115" s="952"/>
      <c r="CF115" s="946" t="s">
        <v>425</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425</v>
      </c>
      <c r="DH115" s="991"/>
      <c r="DI115" s="991"/>
      <c r="DJ115" s="991"/>
      <c r="DK115" s="992"/>
      <c r="DL115" s="993" t="s">
        <v>427</v>
      </c>
      <c r="DM115" s="991"/>
      <c r="DN115" s="991"/>
      <c r="DO115" s="991"/>
      <c r="DP115" s="992"/>
      <c r="DQ115" s="993" t="s">
        <v>425</v>
      </c>
      <c r="DR115" s="991"/>
      <c r="DS115" s="991"/>
      <c r="DT115" s="991"/>
      <c r="DU115" s="992"/>
      <c r="DV115" s="994" t="s">
        <v>427</v>
      </c>
      <c r="DW115" s="995"/>
      <c r="DX115" s="995"/>
      <c r="DY115" s="995"/>
      <c r="DZ115" s="996"/>
    </row>
    <row r="116" spans="1:130" s="226" customFormat="1" ht="26.25" customHeight="1" x14ac:dyDescent="0.15">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427</v>
      </c>
      <c r="AB116" s="991"/>
      <c r="AC116" s="991"/>
      <c r="AD116" s="991"/>
      <c r="AE116" s="992"/>
      <c r="AF116" s="993" t="s">
        <v>425</v>
      </c>
      <c r="AG116" s="991"/>
      <c r="AH116" s="991"/>
      <c r="AI116" s="991"/>
      <c r="AJ116" s="992"/>
      <c r="AK116" s="993" t="s">
        <v>425</v>
      </c>
      <c r="AL116" s="991"/>
      <c r="AM116" s="991"/>
      <c r="AN116" s="991"/>
      <c r="AO116" s="992"/>
      <c r="AP116" s="994" t="s">
        <v>427</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425</v>
      </c>
      <c r="BR116" s="952"/>
      <c r="BS116" s="952"/>
      <c r="BT116" s="952"/>
      <c r="BU116" s="952"/>
      <c r="BV116" s="952" t="s">
        <v>425</v>
      </c>
      <c r="BW116" s="952"/>
      <c r="BX116" s="952"/>
      <c r="BY116" s="952"/>
      <c r="BZ116" s="952"/>
      <c r="CA116" s="952" t="s">
        <v>425</v>
      </c>
      <c r="CB116" s="952"/>
      <c r="CC116" s="952"/>
      <c r="CD116" s="952"/>
      <c r="CE116" s="952"/>
      <c r="CF116" s="946" t="s">
        <v>425</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425</v>
      </c>
      <c r="DH116" s="991"/>
      <c r="DI116" s="991"/>
      <c r="DJ116" s="991"/>
      <c r="DK116" s="992"/>
      <c r="DL116" s="993" t="s">
        <v>425</v>
      </c>
      <c r="DM116" s="991"/>
      <c r="DN116" s="991"/>
      <c r="DO116" s="991"/>
      <c r="DP116" s="992"/>
      <c r="DQ116" s="993" t="s">
        <v>425</v>
      </c>
      <c r="DR116" s="991"/>
      <c r="DS116" s="991"/>
      <c r="DT116" s="991"/>
      <c r="DU116" s="992"/>
      <c r="DV116" s="994" t="s">
        <v>425</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1287453</v>
      </c>
      <c r="AB117" s="1009"/>
      <c r="AC117" s="1009"/>
      <c r="AD117" s="1009"/>
      <c r="AE117" s="1010"/>
      <c r="AF117" s="1011">
        <v>1265277</v>
      </c>
      <c r="AG117" s="1009"/>
      <c r="AH117" s="1009"/>
      <c r="AI117" s="1009"/>
      <c r="AJ117" s="1010"/>
      <c r="AK117" s="1011">
        <v>1148469</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121</v>
      </c>
      <c r="BR117" s="952"/>
      <c r="BS117" s="952"/>
      <c r="BT117" s="952"/>
      <c r="BU117" s="952"/>
      <c r="BV117" s="952" t="s">
        <v>121</v>
      </c>
      <c r="BW117" s="952"/>
      <c r="BX117" s="952"/>
      <c r="BY117" s="952"/>
      <c r="BZ117" s="952"/>
      <c r="CA117" s="952" t="s">
        <v>121</v>
      </c>
      <c r="CB117" s="952"/>
      <c r="CC117" s="952"/>
      <c r="CD117" s="952"/>
      <c r="CE117" s="952"/>
      <c r="CF117" s="946" t="s">
        <v>121</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383</v>
      </c>
      <c r="DM117" s="991"/>
      <c r="DN117" s="991"/>
      <c r="DO117" s="991"/>
      <c r="DP117" s="992"/>
      <c r="DQ117" s="993" t="s">
        <v>121</v>
      </c>
      <c r="DR117" s="991"/>
      <c r="DS117" s="991"/>
      <c r="DT117" s="991"/>
      <c r="DU117" s="992"/>
      <c r="DV117" s="994" t="s">
        <v>383</v>
      </c>
      <c r="DW117" s="995"/>
      <c r="DX117" s="995"/>
      <c r="DY117" s="995"/>
      <c r="DZ117" s="996"/>
    </row>
    <row r="118" spans="1:130" s="226" customFormat="1" ht="26.25" customHeight="1" x14ac:dyDescent="0.15">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299</v>
      </c>
      <c r="AG118" s="917"/>
      <c r="AH118" s="917"/>
      <c r="AI118" s="917"/>
      <c r="AJ118" s="918"/>
      <c r="AK118" s="916" t="s">
        <v>298</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383</v>
      </c>
      <c r="CB118" s="1030"/>
      <c r="CC118" s="1030"/>
      <c r="CD118" s="1030"/>
      <c r="CE118" s="1030"/>
      <c r="CF118" s="946" t="s">
        <v>121</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121</v>
      </c>
      <c r="DH118" s="991"/>
      <c r="DI118" s="991"/>
      <c r="DJ118" s="991"/>
      <c r="DK118" s="992"/>
      <c r="DL118" s="993" t="s">
        <v>121</v>
      </c>
      <c r="DM118" s="991"/>
      <c r="DN118" s="991"/>
      <c r="DO118" s="991"/>
      <c r="DP118" s="992"/>
      <c r="DQ118" s="993" t="s">
        <v>121</v>
      </c>
      <c r="DR118" s="991"/>
      <c r="DS118" s="991"/>
      <c r="DT118" s="991"/>
      <c r="DU118" s="992"/>
      <c r="DV118" s="994" t="s">
        <v>383</v>
      </c>
      <c r="DW118" s="995"/>
      <c r="DX118" s="995"/>
      <c r="DY118" s="995"/>
      <c r="DZ118" s="996"/>
    </row>
    <row r="119" spans="1:130" s="226" customFormat="1" ht="26.25" customHeight="1" x14ac:dyDescent="0.15">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383</v>
      </c>
      <c r="AB119" s="924"/>
      <c r="AC119" s="924"/>
      <c r="AD119" s="924"/>
      <c r="AE119" s="925"/>
      <c r="AF119" s="926" t="s">
        <v>383</v>
      </c>
      <c r="AG119" s="924"/>
      <c r="AH119" s="924"/>
      <c r="AI119" s="924"/>
      <c r="AJ119" s="925"/>
      <c r="AK119" s="926" t="s">
        <v>121</v>
      </c>
      <c r="AL119" s="924"/>
      <c r="AM119" s="924"/>
      <c r="AN119" s="924"/>
      <c r="AO119" s="925"/>
      <c r="AP119" s="927" t="s">
        <v>121</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451</v>
      </c>
      <c r="BP119" s="1038"/>
      <c r="BQ119" s="1029">
        <v>12000126</v>
      </c>
      <c r="BR119" s="1030"/>
      <c r="BS119" s="1030"/>
      <c r="BT119" s="1030"/>
      <c r="BU119" s="1030"/>
      <c r="BV119" s="1030">
        <v>11557990</v>
      </c>
      <c r="BW119" s="1030"/>
      <c r="BX119" s="1030"/>
      <c r="BY119" s="1030"/>
      <c r="BZ119" s="1030"/>
      <c r="CA119" s="1030">
        <v>11418022</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121</v>
      </c>
      <c r="DH119" s="1016"/>
      <c r="DI119" s="1016"/>
      <c r="DJ119" s="1016"/>
      <c r="DK119" s="1017"/>
      <c r="DL119" s="1015" t="s">
        <v>383</v>
      </c>
      <c r="DM119" s="1016"/>
      <c r="DN119" s="1016"/>
      <c r="DO119" s="1016"/>
      <c r="DP119" s="1017"/>
      <c r="DQ119" s="1015" t="s">
        <v>383</v>
      </c>
      <c r="DR119" s="1016"/>
      <c r="DS119" s="1016"/>
      <c r="DT119" s="1016"/>
      <c r="DU119" s="1017"/>
      <c r="DV119" s="1018" t="s">
        <v>121</v>
      </c>
      <c r="DW119" s="1019"/>
      <c r="DX119" s="1019"/>
      <c r="DY119" s="1019"/>
      <c r="DZ119" s="1020"/>
    </row>
    <row r="120" spans="1:130" s="226" customFormat="1" ht="26.25" customHeight="1" x14ac:dyDescent="0.15">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383</v>
      </c>
      <c r="AB120" s="991"/>
      <c r="AC120" s="991"/>
      <c r="AD120" s="991"/>
      <c r="AE120" s="992"/>
      <c r="AF120" s="993" t="s">
        <v>121</v>
      </c>
      <c r="AG120" s="991"/>
      <c r="AH120" s="991"/>
      <c r="AI120" s="991"/>
      <c r="AJ120" s="992"/>
      <c r="AK120" s="993" t="s">
        <v>383</v>
      </c>
      <c r="AL120" s="991"/>
      <c r="AM120" s="991"/>
      <c r="AN120" s="991"/>
      <c r="AO120" s="992"/>
      <c r="AP120" s="994" t="s">
        <v>383</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902910</v>
      </c>
      <c r="BR120" s="959"/>
      <c r="BS120" s="959"/>
      <c r="BT120" s="959"/>
      <c r="BU120" s="959"/>
      <c r="BV120" s="959">
        <v>1433829</v>
      </c>
      <c r="BW120" s="959"/>
      <c r="BX120" s="959"/>
      <c r="BY120" s="959"/>
      <c r="BZ120" s="959"/>
      <c r="CA120" s="959">
        <v>2116808</v>
      </c>
      <c r="CB120" s="959"/>
      <c r="CC120" s="959"/>
      <c r="CD120" s="959"/>
      <c r="CE120" s="959"/>
      <c r="CF120" s="973">
        <v>40.799999999999997</v>
      </c>
      <c r="CG120" s="974"/>
      <c r="CH120" s="974"/>
      <c r="CI120" s="974"/>
      <c r="CJ120" s="974"/>
      <c r="CK120" s="1039" t="s">
        <v>455</v>
      </c>
      <c r="CL120" s="1040"/>
      <c r="CM120" s="1040"/>
      <c r="CN120" s="1040"/>
      <c r="CO120" s="1041"/>
      <c r="CP120" s="1047" t="s">
        <v>399</v>
      </c>
      <c r="CQ120" s="1048"/>
      <c r="CR120" s="1048"/>
      <c r="CS120" s="1048"/>
      <c r="CT120" s="1048"/>
      <c r="CU120" s="1048"/>
      <c r="CV120" s="1048"/>
      <c r="CW120" s="1048"/>
      <c r="CX120" s="1048"/>
      <c r="CY120" s="1048"/>
      <c r="CZ120" s="1048"/>
      <c r="DA120" s="1048"/>
      <c r="DB120" s="1048"/>
      <c r="DC120" s="1048"/>
      <c r="DD120" s="1048"/>
      <c r="DE120" s="1048"/>
      <c r="DF120" s="1049"/>
      <c r="DG120" s="958">
        <v>2476400</v>
      </c>
      <c r="DH120" s="959"/>
      <c r="DI120" s="959"/>
      <c r="DJ120" s="959"/>
      <c r="DK120" s="959"/>
      <c r="DL120" s="959">
        <v>2563757</v>
      </c>
      <c r="DM120" s="959"/>
      <c r="DN120" s="959"/>
      <c r="DO120" s="959"/>
      <c r="DP120" s="959"/>
      <c r="DQ120" s="959">
        <v>2629610</v>
      </c>
      <c r="DR120" s="959"/>
      <c r="DS120" s="959"/>
      <c r="DT120" s="959"/>
      <c r="DU120" s="959"/>
      <c r="DV120" s="960">
        <v>50.6</v>
      </c>
      <c r="DW120" s="960"/>
      <c r="DX120" s="960"/>
      <c r="DY120" s="960"/>
      <c r="DZ120" s="961"/>
    </row>
    <row r="121" spans="1:130" s="226" customFormat="1" ht="26.25" customHeight="1" x14ac:dyDescent="0.15">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383</v>
      </c>
      <c r="AB121" s="991"/>
      <c r="AC121" s="991"/>
      <c r="AD121" s="991"/>
      <c r="AE121" s="992"/>
      <c r="AF121" s="993" t="s">
        <v>121</v>
      </c>
      <c r="AG121" s="991"/>
      <c r="AH121" s="991"/>
      <c r="AI121" s="991"/>
      <c r="AJ121" s="992"/>
      <c r="AK121" s="993" t="s">
        <v>383</v>
      </c>
      <c r="AL121" s="991"/>
      <c r="AM121" s="991"/>
      <c r="AN121" s="991"/>
      <c r="AO121" s="992"/>
      <c r="AP121" s="994" t="s">
        <v>121</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98963</v>
      </c>
      <c r="BR121" s="952"/>
      <c r="BS121" s="952"/>
      <c r="BT121" s="952"/>
      <c r="BU121" s="952"/>
      <c r="BV121" s="952">
        <v>83197</v>
      </c>
      <c r="BW121" s="952"/>
      <c r="BX121" s="952"/>
      <c r="BY121" s="952"/>
      <c r="BZ121" s="952"/>
      <c r="CA121" s="952">
        <v>63366</v>
      </c>
      <c r="CB121" s="952"/>
      <c r="CC121" s="952"/>
      <c r="CD121" s="952"/>
      <c r="CE121" s="952"/>
      <c r="CF121" s="946">
        <v>1.2</v>
      </c>
      <c r="CG121" s="947"/>
      <c r="CH121" s="947"/>
      <c r="CI121" s="947"/>
      <c r="CJ121" s="947"/>
      <c r="CK121" s="1042"/>
      <c r="CL121" s="1043"/>
      <c r="CM121" s="1043"/>
      <c r="CN121" s="1043"/>
      <c r="CO121" s="1044"/>
      <c r="CP121" s="1052" t="s">
        <v>397</v>
      </c>
      <c r="CQ121" s="1053"/>
      <c r="CR121" s="1053"/>
      <c r="CS121" s="1053"/>
      <c r="CT121" s="1053"/>
      <c r="CU121" s="1053"/>
      <c r="CV121" s="1053"/>
      <c r="CW121" s="1053"/>
      <c r="CX121" s="1053"/>
      <c r="CY121" s="1053"/>
      <c r="CZ121" s="1053"/>
      <c r="DA121" s="1053"/>
      <c r="DB121" s="1053"/>
      <c r="DC121" s="1053"/>
      <c r="DD121" s="1053"/>
      <c r="DE121" s="1053"/>
      <c r="DF121" s="1054"/>
      <c r="DG121" s="951">
        <v>1750</v>
      </c>
      <c r="DH121" s="952"/>
      <c r="DI121" s="952"/>
      <c r="DJ121" s="952"/>
      <c r="DK121" s="952"/>
      <c r="DL121" s="952">
        <v>3487</v>
      </c>
      <c r="DM121" s="952"/>
      <c r="DN121" s="952"/>
      <c r="DO121" s="952"/>
      <c r="DP121" s="952"/>
      <c r="DQ121" s="952">
        <v>6650</v>
      </c>
      <c r="DR121" s="952"/>
      <c r="DS121" s="952"/>
      <c r="DT121" s="952"/>
      <c r="DU121" s="952"/>
      <c r="DV121" s="953">
        <v>0.1</v>
      </c>
      <c r="DW121" s="953"/>
      <c r="DX121" s="953"/>
      <c r="DY121" s="953"/>
      <c r="DZ121" s="954"/>
    </row>
    <row r="122" spans="1:130" s="226" customFormat="1" ht="26.25" customHeight="1" x14ac:dyDescent="0.15">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383</v>
      </c>
      <c r="AG122" s="991"/>
      <c r="AH122" s="991"/>
      <c r="AI122" s="991"/>
      <c r="AJ122" s="992"/>
      <c r="AK122" s="993" t="s">
        <v>121</v>
      </c>
      <c r="AL122" s="991"/>
      <c r="AM122" s="991"/>
      <c r="AN122" s="991"/>
      <c r="AO122" s="992"/>
      <c r="AP122" s="994" t="s">
        <v>121</v>
      </c>
      <c r="AQ122" s="995"/>
      <c r="AR122" s="995"/>
      <c r="AS122" s="995"/>
      <c r="AT122" s="996"/>
      <c r="AU122" s="1024"/>
      <c r="AV122" s="1025"/>
      <c r="AW122" s="1025"/>
      <c r="AX122" s="1025"/>
      <c r="AY122" s="1026"/>
      <c r="AZ122" s="1006" t="s">
        <v>458</v>
      </c>
      <c r="BA122" s="997"/>
      <c r="BB122" s="997"/>
      <c r="BC122" s="997"/>
      <c r="BD122" s="997"/>
      <c r="BE122" s="997"/>
      <c r="BF122" s="997"/>
      <c r="BG122" s="997"/>
      <c r="BH122" s="997"/>
      <c r="BI122" s="997"/>
      <c r="BJ122" s="997"/>
      <c r="BK122" s="997"/>
      <c r="BL122" s="997"/>
      <c r="BM122" s="997"/>
      <c r="BN122" s="997"/>
      <c r="BO122" s="997"/>
      <c r="BP122" s="998"/>
      <c r="BQ122" s="1029">
        <v>5488327</v>
      </c>
      <c r="BR122" s="1030"/>
      <c r="BS122" s="1030"/>
      <c r="BT122" s="1030"/>
      <c r="BU122" s="1030"/>
      <c r="BV122" s="1030">
        <v>5185645</v>
      </c>
      <c r="BW122" s="1030"/>
      <c r="BX122" s="1030"/>
      <c r="BY122" s="1030"/>
      <c r="BZ122" s="1030"/>
      <c r="CA122" s="1030">
        <v>4791716</v>
      </c>
      <c r="CB122" s="1030"/>
      <c r="CC122" s="1030"/>
      <c r="CD122" s="1030"/>
      <c r="CE122" s="1030"/>
      <c r="CF122" s="1050">
        <v>92.3</v>
      </c>
      <c r="CG122" s="1051"/>
      <c r="CH122" s="1051"/>
      <c r="CI122" s="1051"/>
      <c r="CJ122" s="1051"/>
      <c r="CK122" s="1042"/>
      <c r="CL122" s="1043"/>
      <c r="CM122" s="1043"/>
      <c r="CN122" s="1043"/>
      <c r="CO122" s="1044"/>
      <c r="CP122" s="1052" t="s">
        <v>401</v>
      </c>
      <c r="CQ122" s="1053"/>
      <c r="CR122" s="1053"/>
      <c r="CS122" s="1053"/>
      <c r="CT122" s="1053"/>
      <c r="CU122" s="1053"/>
      <c r="CV122" s="1053"/>
      <c r="CW122" s="1053"/>
      <c r="CX122" s="1053"/>
      <c r="CY122" s="1053"/>
      <c r="CZ122" s="1053"/>
      <c r="DA122" s="1053"/>
      <c r="DB122" s="1053"/>
      <c r="DC122" s="1053"/>
      <c r="DD122" s="1053"/>
      <c r="DE122" s="1053"/>
      <c r="DF122" s="1054"/>
      <c r="DG122" s="951" t="s">
        <v>383</v>
      </c>
      <c r="DH122" s="952"/>
      <c r="DI122" s="952"/>
      <c r="DJ122" s="952"/>
      <c r="DK122" s="952"/>
      <c r="DL122" s="952" t="s">
        <v>383</v>
      </c>
      <c r="DM122" s="952"/>
      <c r="DN122" s="952"/>
      <c r="DO122" s="952"/>
      <c r="DP122" s="952"/>
      <c r="DQ122" s="952" t="s">
        <v>121</v>
      </c>
      <c r="DR122" s="952"/>
      <c r="DS122" s="952"/>
      <c r="DT122" s="952"/>
      <c r="DU122" s="952"/>
      <c r="DV122" s="953" t="s">
        <v>121</v>
      </c>
      <c r="DW122" s="953"/>
      <c r="DX122" s="953"/>
      <c r="DY122" s="953"/>
      <c r="DZ122" s="954"/>
    </row>
    <row r="123" spans="1:130" s="226" customFormat="1" ht="26.25" customHeight="1" x14ac:dyDescent="0.15">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383</v>
      </c>
      <c r="AB123" s="991"/>
      <c r="AC123" s="991"/>
      <c r="AD123" s="991"/>
      <c r="AE123" s="992"/>
      <c r="AF123" s="993" t="s">
        <v>121</v>
      </c>
      <c r="AG123" s="991"/>
      <c r="AH123" s="991"/>
      <c r="AI123" s="991"/>
      <c r="AJ123" s="992"/>
      <c r="AK123" s="993" t="s">
        <v>121</v>
      </c>
      <c r="AL123" s="991"/>
      <c r="AM123" s="991"/>
      <c r="AN123" s="991"/>
      <c r="AO123" s="992"/>
      <c r="AP123" s="994" t="s">
        <v>383</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459</v>
      </c>
      <c r="BP123" s="1038"/>
      <c r="BQ123" s="1097">
        <v>6490200</v>
      </c>
      <c r="BR123" s="1098"/>
      <c r="BS123" s="1098"/>
      <c r="BT123" s="1098"/>
      <c r="BU123" s="1098"/>
      <c r="BV123" s="1098">
        <v>6702671</v>
      </c>
      <c r="BW123" s="1098"/>
      <c r="BX123" s="1098"/>
      <c r="BY123" s="1098"/>
      <c r="BZ123" s="1098"/>
      <c r="CA123" s="1098">
        <v>6971890</v>
      </c>
      <c r="CB123" s="1098"/>
      <c r="CC123" s="1098"/>
      <c r="CD123" s="1098"/>
      <c r="CE123" s="1098"/>
      <c r="CF123" s="1031"/>
      <c r="CG123" s="1032"/>
      <c r="CH123" s="1032"/>
      <c r="CI123" s="1032"/>
      <c r="CJ123" s="1033"/>
      <c r="CK123" s="1042"/>
      <c r="CL123" s="1043"/>
      <c r="CM123" s="1043"/>
      <c r="CN123" s="1043"/>
      <c r="CO123" s="1044"/>
      <c r="CP123" s="1052" t="s">
        <v>396</v>
      </c>
      <c r="CQ123" s="1053"/>
      <c r="CR123" s="1053"/>
      <c r="CS123" s="1053"/>
      <c r="CT123" s="1053"/>
      <c r="CU123" s="1053"/>
      <c r="CV123" s="1053"/>
      <c r="CW123" s="1053"/>
      <c r="CX123" s="1053"/>
      <c r="CY123" s="1053"/>
      <c r="CZ123" s="1053"/>
      <c r="DA123" s="1053"/>
      <c r="DB123" s="1053"/>
      <c r="DC123" s="1053"/>
      <c r="DD123" s="1053"/>
      <c r="DE123" s="1053"/>
      <c r="DF123" s="1054"/>
      <c r="DG123" s="990" t="s">
        <v>121</v>
      </c>
      <c r="DH123" s="991"/>
      <c r="DI123" s="991"/>
      <c r="DJ123" s="991"/>
      <c r="DK123" s="992"/>
      <c r="DL123" s="993" t="s">
        <v>383</v>
      </c>
      <c r="DM123" s="991"/>
      <c r="DN123" s="991"/>
      <c r="DO123" s="991"/>
      <c r="DP123" s="992"/>
      <c r="DQ123" s="993" t="s">
        <v>121</v>
      </c>
      <c r="DR123" s="991"/>
      <c r="DS123" s="991"/>
      <c r="DT123" s="991"/>
      <c r="DU123" s="992"/>
      <c r="DV123" s="994" t="s">
        <v>383</v>
      </c>
      <c r="DW123" s="995"/>
      <c r="DX123" s="995"/>
      <c r="DY123" s="995"/>
      <c r="DZ123" s="996"/>
    </row>
    <row r="124" spans="1:130" s="226" customFormat="1" ht="26.25" customHeight="1" thickBot="1" x14ac:dyDescent="0.2">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383</v>
      </c>
      <c r="AG124" s="991"/>
      <c r="AH124" s="991"/>
      <c r="AI124" s="991"/>
      <c r="AJ124" s="992"/>
      <c r="AK124" s="993" t="s">
        <v>121</v>
      </c>
      <c r="AL124" s="991"/>
      <c r="AM124" s="991"/>
      <c r="AN124" s="991"/>
      <c r="AO124" s="992"/>
      <c r="AP124" s="994" t="s">
        <v>121</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105.9</v>
      </c>
      <c r="BR124" s="1060"/>
      <c r="BS124" s="1060"/>
      <c r="BT124" s="1060"/>
      <c r="BU124" s="1060"/>
      <c r="BV124" s="1060">
        <v>92.3</v>
      </c>
      <c r="BW124" s="1060"/>
      <c r="BX124" s="1060"/>
      <c r="BY124" s="1060"/>
      <c r="BZ124" s="1060"/>
      <c r="CA124" s="1060">
        <v>85.6</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t="s">
        <v>121</v>
      </c>
      <c r="DH124" s="1016"/>
      <c r="DI124" s="1016"/>
      <c r="DJ124" s="1016"/>
      <c r="DK124" s="1017"/>
      <c r="DL124" s="1015" t="s">
        <v>121</v>
      </c>
      <c r="DM124" s="1016"/>
      <c r="DN124" s="1016"/>
      <c r="DO124" s="1016"/>
      <c r="DP124" s="1017"/>
      <c r="DQ124" s="1015" t="s">
        <v>383</v>
      </c>
      <c r="DR124" s="1016"/>
      <c r="DS124" s="1016"/>
      <c r="DT124" s="1016"/>
      <c r="DU124" s="1017"/>
      <c r="DV124" s="1018" t="s">
        <v>383</v>
      </c>
      <c r="DW124" s="1019"/>
      <c r="DX124" s="1019"/>
      <c r="DY124" s="1019"/>
      <c r="DZ124" s="1020"/>
    </row>
    <row r="125" spans="1:130" s="226" customFormat="1" ht="26.25" customHeight="1" x14ac:dyDescent="0.15">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383</v>
      </c>
      <c r="AB125" s="991"/>
      <c r="AC125" s="991"/>
      <c r="AD125" s="991"/>
      <c r="AE125" s="992"/>
      <c r="AF125" s="993" t="s">
        <v>383</v>
      </c>
      <c r="AG125" s="991"/>
      <c r="AH125" s="991"/>
      <c r="AI125" s="991"/>
      <c r="AJ125" s="992"/>
      <c r="AK125" s="993" t="s">
        <v>121</v>
      </c>
      <c r="AL125" s="991"/>
      <c r="AM125" s="991"/>
      <c r="AN125" s="991"/>
      <c r="AO125" s="992"/>
      <c r="AP125" s="994" t="s">
        <v>383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462</v>
      </c>
      <c r="CL125" s="1040"/>
      <c r="CM125" s="1040"/>
      <c r="CN125" s="1040"/>
      <c r="CO125" s="1041"/>
      <c r="CP125" s="972" t="s">
        <v>463</v>
      </c>
      <c r="CQ125" s="921"/>
      <c r="CR125" s="921"/>
      <c r="CS125" s="921"/>
      <c r="CT125" s="921"/>
      <c r="CU125" s="921"/>
      <c r="CV125" s="921"/>
      <c r="CW125" s="921"/>
      <c r="CX125" s="921"/>
      <c r="CY125" s="921"/>
      <c r="CZ125" s="921"/>
      <c r="DA125" s="921"/>
      <c r="DB125" s="921"/>
      <c r="DC125" s="921"/>
      <c r="DD125" s="921"/>
      <c r="DE125" s="921"/>
      <c r="DF125" s="922"/>
      <c r="DG125" s="958" t="s">
        <v>121</v>
      </c>
      <c r="DH125" s="959"/>
      <c r="DI125" s="959"/>
      <c r="DJ125" s="959"/>
      <c r="DK125" s="959"/>
      <c r="DL125" s="959" t="s">
        <v>121</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x14ac:dyDescent="0.2">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121</v>
      </c>
      <c r="AB126" s="991"/>
      <c r="AC126" s="991"/>
      <c r="AD126" s="991"/>
      <c r="AE126" s="992"/>
      <c r="AF126" s="993" t="s">
        <v>383</v>
      </c>
      <c r="AG126" s="991"/>
      <c r="AH126" s="991"/>
      <c r="AI126" s="991"/>
      <c r="AJ126" s="992"/>
      <c r="AK126" s="993" t="s">
        <v>121</v>
      </c>
      <c r="AL126" s="991"/>
      <c r="AM126" s="991"/>
      <c r="AN126" s="991"/>
      <c r="AO126" s="992"/>
      <c r="AP126" s="994" t="s">
        <v>383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t="s">
        <v>121</v>
      </c>
      <c r="DH126" s="952"/>
      <c r="DI126" s="952"/>
      <c r="DJ126" s="952"/>
      <c r="DK126" s="952"/>
      <c r="DL126" s="952" t="s">
        <v>121</v>
      </c>
      <c r="DM126" s="952"/>
      <c r="DN126" s="952"/>
      <c r="DO126" s="952"/>
      <c r="DP126" s="952"/>
      <c r="DQ126" s="952" t="s">
        <v>383</v>
      </c>
      <c r="DR126" s="952"/>
      <c r="DS126" s="952"/>
      <c r="DT126" s="952"/>
      <c r="DU126" s="952"/>
      <c r="DV126" s="953" t="s">
        <v>383</v>
      </c>
      <c r="DW126" s="953"/>
      <c r="DX126" s="953"/>
      <c r="DY126" s="953"/>
      <c r="DZ126" s="954"/>
    </row>
    <row r="127" spans="1:130" s="226" customFormat="1" ht="26.25" customHeight="1" x14ac:dyDescent="0.15">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121</v>
      </c>
      <c r="AB127" s="991"/>
      <c r="AC127" s="991"/>
      <c r="AD127" s="991"/>
      <c r="AE127" s="992"/>
      <c r="AF127" s="993" t="s">
        <v>121</v>
      </c>
      <c r="AG127" s="991"/>
      <c r="AH127" s="991"/>
      <c r="AI127" s="991"/>
      <c r="AJ127" s="992"/>
      <c r="AK127" s="993" t="s">
        <v>121</v>
      </c>
      <c r="AL127" s="991"/>
      <c r="AM127" s="991"/>
      <c r="AN127" s="991"/>
      <c r="AO127" s="992"/>
      <c r="AP127" s="994" t="s">
        <v>121</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383</v>
      </c>
      <c r="DH127" s="952"/>
      <c r="DI127" s="952"/>
      <c r="DJ127" s="952"/>
      <c r="DK127" s="952"/>
      <c r="DL127" s="952" t="s">
        <v>383</v>
      </c>
      <c r="DM127" s="952"/>
      <c r="DN127" s="952"/>
      <c r="DO127" s="952"/>
      <c r="DP127" s="952"/>
      <c r="DQ127" s="952" t="s">
        <v>383</v>
      </c>
      <c r="DR127" s="952"/>
      <c r="DS127" s="952"/>
      <c r="DT127" s="952"/>
      <c r="DU127" s="952"/>
      <c r="DV127" s="953" t="s">
        <v>121</v>
      </c>
      <c r="DW127" s="953"/>
      <c r="DX127" s="953"/>
      <c r="DY127" s="953"/>
      <c r="DZ127" s="954"/>
    </row>
    <row r="128" spans="1:130" s="226" customFormat="1" ht="26.25" customHeight="1" thickBot="1" x14ac:dyDescent="0.2">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v>14880</v>
      </c>
      <c r="AB128" s="1080"/>
      <c r="AC128" s="1080"/>
      <c r="AD128" s="1080"/>
      <c r="AE128" s="1081"/>
      <c r="AF128" s="1082">
        <v>16526</v>
      </c>
      <c r="AG128" s="1080"/>
      <c r="AH128" s="1080"/>
      <c r="AI128" s="1080"/>
      <c r="AJ128" s="1081"/>
      <c r="AK128" s="1082">
        <v>8879</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121</v>
      </c>
      <c r="BG128" s="1087"/>
      <c r="BH128" s="1087"/>
      <c r="BI128" s="1087"/>
      <c r="BJ128" s="1087"/>
      <c r="BK128" s="1087"/>
      <c r="BL128" s="1088"/>
      <c r="BM128" s="1086">
        <v>14.59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383</v>
      </c>
      <c r="DR128" s="1072"/>
      <c r="DS128" s="1072"/>
      <c r="DT128" s="1072"/>
      <c r="DU128" s="1072"/>
      <c r="DV128" s="1073" t="s">
        <v>121</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5767524</v>
      </c>
      <c r="AB129" s="991"/>
      <c r="AC129" s="991"/>
      <c r="AD129" s="991"/>
      <c r="AE129" s="992"/>
      <c r="AF129" s="993">
        <v>5835197</v>
      </c>
      <c r="AG129" s="991"/>
      <c r="AH129" s="991"/>
      <c r="AI129" s="991"/>
      <c r="AJ129" s="992"/>
      <c r="AK129" s="993">
        <v>5692484</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121</v>
      </c>
      <c r="BG129" s="1101"/>
      <c r="BH129" s="1101"/>
      <c r="BI129" s="1101"/>
      <c r="BJ129" s="1101"/>
      <c r="BK129" s="1101"/>
      <c r="BL129" s="1102"/>
      <c r="BM129" s="1100">
        <v>19.59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568385</v>
      </c>
      <c r="AB130" s="991"/>
      <c r="AC130" s="991"/>
      <c r="AD130" s="991"/>
      <c r="AE130" s="992"/>
      <c r="AF130" s="993">
        <v>574958</v>
      </c>
      <c r="AG130" s="991"/>
      <c r="AH130" s="991"/>
      <c r="AI130" s="991"/>
      <c r="AJ130" s="992"/>
      <c r="AK130" s="993">
        <v>499274</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12.8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5199139</v>
      </c>
      <c r="AB131" s="1016"/>
      <c r="AC131" s="1016"/>
      <c r="AD131" s="1016"/>
      <c r="AE131" s="1017"/>
      <c r="AF131" s="1015">
        <v>5260239</v>
      </c>
      <c r="AG131" s="1016"/>
      <c r="AH131" s="1016"/>
      <c r="AI131" s="1016"/>
      <c r="AJ131" s="1017"/>
      <c r="AK131" s="1015">
        <v>5193210</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v>85.6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13.544319550000001</v>
      </c>
      <c r="AB132" s="1132"/>
      <c r="AC132" s="1132"/>
      <c r="AD132" s="1132"/>
      <c r="AE132" s="1133"/>
      <c r="AF132" s="1134">
        <v>12.80917084</v>
      </c>
      <c r="AG132" s="1132"/>
      <c r="AH132" s="1132"/>
      <c r="AI132" s="1132"/>
      <c r="AJ132" s="1133"/>
      <c r="AK132" s="1134">
        <v>12.32986919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11.7</v>
      </c>
      <c r="AB133" s="1115"/>
      <c r="AC133" s="1115"/>
      <c r="AD133" s="1115"/>
      <c r="AE133" s="1116"/>
      <c r="AF133" s="1114">
        <v>12.6</v>
      </c>
      <c r="AG133" s="1115"/>
      <c r="AH133" s="1115"/>
      <c r="AI133" s="1115"/>
      <c r="AJ133" s="1116"/>
      <c r="AK133" s="1114">
        <v>12.8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BzF2logTmlxJ2mdJx2gfVxNnuSzz/y7/XAJANs6mAiYCo50RCUomxf0B/aAMSr9NUw3jpV+w/v2wAx4lHGssg==" saltValue="6Xd3a6znHQwzE8rnwJJO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xFAsGIQiu+pLPeS1X6b1R2OVNn4IegUIiITC8fJAH0p3EHvxMaysI34Ht2jiscyWqfJO8MpcK37rKUqq4H9gA==" saltValue="XBYvataDiEcaRc6b8ewP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GL2FKGMdRTRJOjFUAjFslta1reSJp0FFVd52dQMl1rMd9sGXvXEJ1e9Ec6XOgjN5RE5rIvCVTxTrQJGUhdZpA==" saltValue="cIBKGR8T9wzzl9Ku9VCw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2810294</v>
      </c>
      <c r="AP9" s="292">
        <v>234817</v>
      </c>
      <c r="AQ9" s="293">
        <v>87072</v>
      </c>
      <c r="AR9" s="294">
        <v>169.7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161474</v>
      </c>
      <c r="AP10" s="295">
        <v>13492</v>
      </c>
      <c r="AQ10" s="296">
        <v>10235</v>
      </c>
      <c r="AR10" s="297">
        <v>31.8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1681</v>
      </c>
      <c r="AP11" s="295">
        <v>140</v>
      </c>
      <c r="AQ11" s="296">
        <v>13554</v>
      </c>
      <c r="AR11" s="297">
        <v>-99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t="s">
        <v>497</v>
      </c>
      <c r="AP12" s="295" t="s">
        <v>497</v>
      </c>
      <c r="AQ12" s="296">
        <v>777</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v>97365</v>
      </c>
      <c r="AP14" s="295">
        <v>8135</v>
      </c>
      <c r="AQ14" s="296">
        <v>4055</v>
      </c>
      <c r="AR14" s="297">
        <v>100.6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v>6822</v>
      </c>
      <c r="AP15" s="295">
        <v>570</v>
      </c>
      <c r="AQ15" s="296">
        <v>1927</v>
      </c>
      <c r="AR15" s="297">
        <v>-70.400000000000006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-256530</v>
      </c>
      <c r="AP16" s="295">
        <v>-21435</v>
      </c>
      <c r="AQ16" s="296">
        <v>-9107</v>
      </c>
      <c r="AR16" s="297">
        <v>135.4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2821106</v>
      </c>
      <c r="AP17" s="295">
        <v>235721</v>
      </c>
      <c r="AQ17" s="296">
        <v>108514</v>
      </c>
      <c r="AR17" s="297">
        <v>117.2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27.74</v>
      </c>
      <c r="AP21" s="308">
        <v>10.050000000000001</v>
      </c>
      <c r="AQ21" s="309">
        <v>17.690000000000001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98.3</v>
      </c>
      <c r="AP22" s="313">
        <v>96.5</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885608</v>
      </c>
      <c r="AP32" s="322">
        <v>73998</v>
      </c>
      <c r="AQ32" s="323">
        <v>51702</v>
      </c>
      <c r="AR32" s="324">
        <v>43.1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497</v>
      </c>
      <c r="AP34" s="322" t="s">
        <v>497</v>
      </c>
      <c r="AQ34" s="323">
        <v>10</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262861</v>
      </c>
      <c r="AP35" s="322">
        <v>21964</v>
      </c>
      <c r="AQ35" s="323">
        <v>15257</v>
      </c>
      <c r="AR35" s="324">
        <v>44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t="s">
        <v>497</v>
      </c>
      <c r="AP36" s="322" t="s">
        <v>497</v>
      </c>
      <c r="AQ36" s="323">
        <v>3750</v>
      </c>
      <c r="AR36" s="324" t="s">
        <v>497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t="s">
        <v>497</v>
      </c>
      <c r="AP37" s="322" t="s">
        <v>497</v>
      </c>
      <c r="AQ37" s="323">
        <v>880</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t="s">
        <v>497</v>
      </c>
      <c r="AP38" s="325" t="s">
        <v>497</v>
      </c>
      <c r="AQ38" s="326">
        <v>8</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v>-8879</v>
      </c>
      <c r="AP39" s="322">
        <v>-742</v>
      </c>
      <c r="AQ39" s="323">
        <v>-2230</v>
      </c>
      <c r="AR39" s="324">
        <v>-66.7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-499274</v>
      </c>
      <c r="AP40" s="322">
        <v>-41717</v>
      </c>
      <c r="AQ40" s="323">
        <v>-47794</v>
      </c>
      <c r="AR40" s="324">
        <v>-12.7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640316</v>
      </c>
      <c r="AP41" s="322">
        <v>53502</v>
      </c>
      <c r="AQ41" s="323">
        <v>21582</v>
      </c>
      <c r="AR41" s="324">
        <v>147.9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384595</v>
      </c>
      <c r="AN51" s="344">
        <v>30465</v>
      </c>
      <c r="AO51" s="345">
        <v>-47.7</v>
      </c>
      <c r="AP51" s="346">
        <v>82748</v>
      </c>
      <c r="AQ51" s="347">
        <v>24.4</v>
      </c>
      <c r="AR51" s="348">
        <v>-72.099999999999994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241453</v>
      </c>
      <c r="AN52" s="352">
        <v>19127</v>
      </c>
      <c r="AO52" s="353">
        <v>-65.3</v>
      </c>
      <c r="AP52" s="354">
        <v>44732</v>
      </c>
      <c r="AQ52" s="355">
        <v>22.5</v>
      </c>
      <c r="AR52" s="356">
        <v>-87.8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373093</v>
      </c>
      <c r="AN53" s="344">
        <v>29895</v>
      </c>
      <c r="AO53" s="345">
        <v>-1.9</v>
      </c>
      <c r="AP53" s="346">
        <v>91837</v>
      </c>
      <c r="AQ53" s="347">
        <v>11</v>
      </c>
      <c r="AR53" s="348">
        <v>-12.9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333331</v>
      </c>
      <c r="AN54" s="352">
        <v>26709</v>
      </c>
      <c r="AO54" s="353">
        <v>39.6</v>
      </c>
      <c r="AP54" s="354">
        <v>54439</v>
      </c>
      <c r="AQ54" s="355">
        <v>21.7</v>
      </c>
      <c r="AR54" s="356">
        <v>17.899999999999999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818772</v>
      </c>
      <c r="AN55" s="344">
        <v>67662</v>
      </c>
      <c r="AO55" s="345">
        <v>126.3</v>
      </c>
      <c r="AP55" s="346">
        <v>75972</v>
      </c>
      <c r="AQ55" s="347">
        <v>-17.3</v>
      </c>
      <c r="AR55" s="348">
        <v>143.6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699149</v>
      </c>
      <c r="AN56" s="352">
        <v>57776</v>
      </c>
      <c r="AO56" s="353">
        <v>116.3</v>
      </c>
      <c r="AP56" s="354">
        <v>40712</v>
      </c>
      <c r="AQ56" s="355">
        <v>-25.2</v>
      </c>
      <c r="AR56" s="356">
        <v>141.5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574198</v>
      </c>
      <c r="AN57" s="344">
        <v>47782</v>
      </c>
      <c r="AO57" s="345">
        <v>-29.4</v>
      </c>
      <c r="AP57" s="346">
        <v>79466</v>
      </c>
      <c r="AQ57" s="347">
        <v>4.5999999999999996</v>
      </c>
      <c r="AR57" s="348">
        <v>-34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532154</v>
      </c>
      <c r="AN58" s="352">
        <v>44283</v>
      </c>
      <c r="AO58" s="353">
        <v>-23.4</v>
      </c>
      <c r="AP58" s="354">
        <v>44645</v>
      </c>
      <c r="AQ58" s="355">
        <v>9.6999999999999993</v>
      </c>
      <c r="AR58" s="356">
        <v>-33.1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1058153</v>
      </c>
      <c r="AN59" s="344">
        <v>88415</v>
      </c>
      <c r="AO59" s="345">
        <v>85</v>
      </c>
      <c r="AP59" s="346">
        <v>90072</v>
      </c>
      <c r="AQ59" s="347">
        <v>13.3</v>
      </c>
      <c r="AR59" s="348">
        <v>71.7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1005270</v>
      </c>
      <c r="AN60" s="352">
        <v>83996</v>
      </c>
      <c r="AO60" s="353">
        <v>89.7</v>
      </c>
      <c r="AP60" s="354">
        <v>46083</v>
      </c>
      <c r="AQ60" s="355">
        <v>3.2</v>
      </c>
      <c r="AR60" s="356">
        <v>86.5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641762</v>
      </c>
      <c r="AN61" s="359">
        <v>52844</v>
      </c>
      <c r="AO61" s="360">
        <v>26.5</v>
      </c>
      <c r="AP61" s="361">
        <v>84019</v>
      </c>
      <c r="AQ61" s="362">
        <v>7.2</v>
      </c>
      <c r="AR61" s="348">
        <v>19.3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562271</v>
      </c>
      <c r="AN62" s="352">
        <v>46378</v>
      </c>
      <c r="AO62" s="353">
        <v>31.4</v>
      </c>
      <c r="AP62" s="354">
        <v>46122</v>
      </c>
      <c r="AQ62" s="355">
        <v>6.4</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X+2i7Oapu2UjGFFBOyk1AhIYFm2XPCt7fQ3XFTMiHlo3HyEMaUbk/CH5TAJjsCAgeOkyA6G3An0lsRqH1pwOQ==" saltValue="ak5iOy36f+UnydvETgFt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Rxr9rY+12DlDU89Q8BRWug0kzFdQn+cCQ6grzDVMXIXlyDVs3awpyMH2UuyZ50iH6mAj1MD/e7f9NsKAYRKg==" saltValue="AiuUbY/NpwA9XHKwDIjZ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GKl9VU2XQl7WrTr9TaFXKrDaC52B+mudOn/KvIQaS9yzBSOn8trTfEYQtHnHPbn2VC2UVU8JVS7YFyhUFvKGg==" saltValue="EkNr2n2lo3WnmezkfoDY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4" t="s">
        <v>3</v>
      </c>
      <c r="D47" s="1174"/>
      <c r="E47" s="1175"/>
      <c r="F47" s="11">
        <v>4.37</v>
      </c>
      <c r="G47" s="12">
        <v>9.08</v>
      </c>
      <c r="H47" s="12">
        <v>6.78</v>
      </c>
      <c r="I47" s="12">
        <v>14.94</v>
      </c>
      <c r="J47" s="13">
        <v>24.09</v>
      </c>
    </row>
    <row r="48" spans="2:10" ht="57.75" customHeight="1" x14ac:dyDescent="0.15">
      <c r="B48" s="14"/>
      <c r="C48" s="1176" t="s">
        <v>4</v>
      </c>
      <c r="D48" s="1176"/>
      <c r="E48" s="1177"/>
      <c r="F48" s="15">
        <v>7.86</v>
      </c>
      <c r="G48" s="16">
        <v>3.88</v>
      </c>
      <c r="H48" s="16">
        <v>6.87</v>
      </c>
      <c r="I48" s="16">
        <v>7.45</v>
      </c>
      <c r="J48" s="17">
        <v>7.95</v>
      </c>
    </row>
    <row r="49" spans="2:10" ht="57.75" customHeight="1" thickBot="1" x14ac:dyDescent="0.2">
      <c r="B49" s="18"/>
      <c r="C49" s="1178" t="s">
        <v>5</v>
      </c>
      <c r="D49" s="1178"/>
      <c r="E49" s="1179"/>
      <c r="F49" s="19">
        <v>0.87</v>
      </c>
      <c r="G49" s="20">
        <v>0.89</v>
      </c>
      <c r="H49" s="20">
        <v>0.28000000000000003</v>
      </c>
      <c r="I49" s="20">
        <v>8.89</v>
      </c>
      <c r="J49" s="21">
        <v>9.09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yNDK3sHP3poHFaIk6VidHx68YuwE5BjC/xC2CcgGmWtQGQII2RqNfnvDY1zljZCP6Is/ja+YIJnSWxUXnq9sw==" saltValue="VRH1aRZd7/c3e2tHY86X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TOWNR023</cp:lastModifiedBy>
  <cp:lastPrinted>2019-03-26T02:54:19Z</cp:lastPrinted>
  <dcterms:created xsi:type="dcterms:W3CDTF">2019-02-14T02:32:34Z</dcterms:created>
  <dcterms:modified xsi:type="dcterms:W3CDTF">2019-10-18T01:52:14Z</dcterms:modified>
  <cp:category/>
</cp:coreProperties>
</file>