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2決算\05_市町村回答\１回目\▲29 箱根町\"/>
    </mc:Choice>
  </mc:AlternateContent>
  <bookViews>
    <workbookView xWindow="-120" yWindow="-120" windowWidth="21840" windowHeight="13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W36" i="10"/>
  <c r="BW37" i="10" s="1"/>
  <c r="BW38" i="10" s="1"/>
  <c r="BW39" i="10" s="1"/>
  <c r="BE36" i="10"/>
  <c r="AM36" i="10"/>
  <c r="C36" i="10"/>
  <c r="BW35" i="10"/>
  <c r="BE35" i="10"/>
  <c r="BW34" i="10"/>
  <c r="C34" i="10"/>
  <c r="CO34" i="10" l="1"/>
  <c r="CO35" i="10" s="1"/>
  <c r="CO36"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 r="AM35" i="10" s="1"/>
</calcChain>
</file>

<file path=xl/sharedStrings.xml><?xml version="1.0" encoding="utf-8"?>
<sst xmlns="http://schemas.openxmlformats.org/spreadsheetml/2006/main" count="1127" uniqueCount="604">
  <si>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</si>
  <si>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</si>
  <si>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</si>
  <si>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</si>
  <si>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</si>
  <si>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</si>
  <si>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</si>
  <si>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</si>
  <si>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</si>
  <si>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</si>
  <si>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</si>
  <si>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</si>
  <si>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</si>
  <si>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</si>
  <si>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</si>
  <si>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</si>
  <si>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</si>
  <si>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</si>
  <si>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</si>
  <si>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</si>
  <si>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</si>
  <si>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</si>
  <si>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</si>
  <si>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</si>
  <si>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</si>
  <si>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</si>
  <si>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</si>
  <si>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</si>
  <si>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</si>
  <si>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</si>
  <si>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</si>
  <si>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</si>
  <si>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</si>
  <si>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</si>
  <si>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</si>
  <si>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</si>
  <si>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</si>
  <si>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</si>
  <si>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</si>
  <si>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</si>
  <si>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</si>
  <si>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</si>
  <si>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</si>
  <si>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</si>
  <si>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</si>
  <si>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</si>
  <si>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</si>
  <si>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</si>
  <si>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</si>
  <si>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</si>
  <si>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</si>
  <si>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</si>
  <si>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</si>
  <si>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</si>
  <si>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</si>
  <si>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</si>
  <si>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</si>
  <si>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</si>
  <si>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</si>
  <si>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</si>
  <si>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</si>
  <si>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</si>
  <si>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</si>
  <si>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</si>
  <si>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</si>
  <si>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</si>
  <si>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</si>
  <si>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</si>
  <si>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</si>
  <si>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</si>
  <si>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</si>
  <si>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</si>
  <si>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</si>
  <si>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</si>
  <si>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</si>
  <si>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</si>
  <si>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</si>
  <si>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</si>
  <si>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</si>
  <si>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</si>
  <si>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</si>
  <si>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</si>
  <si>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</si>
  <si>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</si>
  <si>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</si>
  <si>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</si>
  <si>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</si>
  <si>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</si>
  <si>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</si>
  <si>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</si>
  <si>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</si>
  <si>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</si>
  <si>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</si>
  <si>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</si>
  <si>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</si>
  <si>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</si>
  <si>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</si>
  <si>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</si>
  <si>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</si>
  <si>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</si>
  <si>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</si>
  <si>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</si>
  <si>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</si>
  <si>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</si>
  <si>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</si>
  <si>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</si>
  <si>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</si>
  <si>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</si>
  <si>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</si>
  <si>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</si>
  <si>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</si>
  <si>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</si>
  <si>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</si>
  <si>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</si>
  <si>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</si>
  <si>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</si>
  <si>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</si>
  <si>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</si>
  <si>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</si>
  <si>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</si>
  <si>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</si>
  <si>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</si>
  <si>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</si>
  <si>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</si>
  <si>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</si>
  <si>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</si>
  <si>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</si>
  <si>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</si>
  <si>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</si>
  <si>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</si>
  <si>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</si>
  <si>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</si>
  <si>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</si>
  <si>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</si>
  <si>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</si>
  <si>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</si>
  <si>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</si>
  <si>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</si>
  <si>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</si>
  <si>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</si>
  <si>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</si>
  <si>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</si>
  <si>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</si>
  <si>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</si>
  <si>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</si>
  <si>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</si>
  <si>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</si>
  <si>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</si>
  <si>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</si>
  <si>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</si>
  <si>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</si>
  <si>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</si>
  <si>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</si>
  <si>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</si>
  <si>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</si>
  <si>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</si>
  <si>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</si>
  <si>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</si>
  <si>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</si>
  <si>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</si>
  <si>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</si>
  <si>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</si>
  <si>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</si>
  <si>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</si>
  <si>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</si>
  <si>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</si>
  <si>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</si>
  <si>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</si>
  <si>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</si>
  <si>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</si>
  <si>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</si>
  <si>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</si>
  <si>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</si>
  <si>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</si>
  <si>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</si>
  <si>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</si>
  <si>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</si>
  <si>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</si>
  <si>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</si>
  <si>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</si>
  <si>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</si>
  <si>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</si>
  <si>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</si>
  <si>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</si>
  <si>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</si>
  <si>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</si>
  <si>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</si>
  <si>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</si>
  <si>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</si>
  <si>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</si>
  <si>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</si>
  <si>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</si>
  <si>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</si>
  <si>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</si>
  <si>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</si>
  <si>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</si>
  <si>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</si>
  <si>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</si>
  <si>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</si>
  <si>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</si>
  <si>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</si>
  <si>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</si>
  <si>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</si>
  <si>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</si>
  <si>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</si>
  <si>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</si>
  <si>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</si>
  <si>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</si>
  <si>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</si>
  <si>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</si>
  <si>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</si>
  <si>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</si>
  <si>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</si>
  <si>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</si>
  <si>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神奈川県箱根町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</si>
  <si>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</si>
  <si>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</si>
  <si>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</si>
  <si>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</si>
  <si>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</si>
  <si>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</si>
  <si>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</si>
  <si>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</si>
  <si>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</si>
  <si>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</si>
  <si>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</si>
  <si>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</si>
  <si>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</si>
  <si>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</si>
  <si>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</si>
  <si>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</si>
  <si>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</si>
  <si>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</si>
  <si>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</si>
  <si>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</si>
  <si>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</si>
  <si>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</si>
  <si>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</si>
  <si>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</si>
  <si>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</si>
  <si>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</si>
  <si>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</si>
  <si>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</si>
  <si>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</si>
  <si>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</si>
  <si>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</si>
  <si>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</si>
  <si>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</si>
  <si>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</si>
  <si>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</si>
  <si>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</si>
  <si>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</si>
  <si>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</si>
  <si>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</si>
  <si>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</si>
  <si>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</si>
  <si>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</si>
  <si>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</si>
  <si>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</si>
  <si>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</si>
  <si>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</si>
  <si>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</si>
  <si>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</si>
  <si>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</si>
  <si>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</si>
  <si>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</si>
  <si>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</si>
  <si>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</si>
  <si>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</si>
  <si>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</si>
  <si>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</si>
  <si>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</si>
  <si>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</si>
  <si>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</si>
  <si>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</si>
  <si>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</si>
  <si>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</si>
  <si>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</si>
  <si>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</si>
  <si>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</si>
  <si>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</si>
  <si>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</si>
  <si>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</si>
  <si>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</si>
  <si>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</si>
  <si>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</si>
  <si>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</si>
  <si>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</si>
  <si>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</si>
  <si>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</si>
  <si>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</si>
  <si>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</si>
  <si>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</si>
  <si>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</si>
  <si>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</si>
  <si>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</si>
  <si>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</si>
  <si>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</si>
  <si>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</si>
  <si>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</si>
  <si>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</si>
  <si>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</si>
  <si>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</si>
  <si>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</si>
  <si>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</si>
  <si>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</si>
  <si>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</si>
  <si>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</si>
  <si>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</si>
  <si>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</si>
  <si>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</si>
  <si>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</si>
  <si>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</si>
  <si>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</si>
  <si>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</si>
  <si>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</si>
  <si>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</si>
  <si>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</si>
  <si>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</si>
  <si>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</si>
  <si>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</si>
  <si>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</si>
  <si>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</si>
  <si>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</si>
  <si>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</si>
  <si>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</si>
  <si>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</si>
  <si>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</si>
  <si>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</si>
  <si>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</si>
  <si>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</si>
  <si>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</si>
  <si>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</si>
  <si>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</si>
  <si>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</si>
  <si>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</si>
  <si>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</si>
  <si>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</si>
  <si>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</si>
  <si>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</si>
  <si>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</si>
  <si>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</si>
  <si>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</si>
  <si>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</si>
  <si>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</si>
  <si>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</si>
  <si>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</si>
  <si>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</si>
  <si>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</si>
  <si>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</si>
  <si>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</si>
  <si>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</si>
  <si>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</si>
  <si>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</si>
  <si>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</si>
  <si>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</si>
  <si>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</si>
  <si>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</si>
  <si>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</si>
  <si>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</si>
  <si>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</si>
  <si>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</si>
  <si>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</si>
  <si>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</si>
  <si>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</si>
  <si>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</si>
  <si>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</si>
  <si>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</si>
  <si>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</si>
  <si>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神奈川県箱根町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</si>
  <si>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</si>
  <si>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</si>
  <si>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</si>
  <si>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</si>
  <si>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</si>
  <si>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</si>
  <si>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</si>
  <si>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</si>
  <si>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</si>
  <si>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</si>
  <si>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</si>
  <si>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</si>
  <si>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</si>
  <si>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</si>
  <si>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</si>
  <si>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</si>
  <si>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</si>
  <si>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</si>
  <si>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</si>
  <si>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</si>
  <si>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</si>
  <si>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</si>
  <si>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</si>
  <si>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</si>
  <si>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</si>
  <si>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</si>
  <si>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</si>
  <si>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</si>
  <si>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</si>
  <si>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</si>
  <si>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</si>
  <si>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</si>
  <si>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</si>
  <si>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</si>
  <si>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</si>
  <si>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</si>
  <si>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</si>
  <si>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</si>
  <si>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</si>
  <si>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</si>
  <si>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</si>
  <si>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法適用企業</t>
    <phoneticPr fontId="5"/>
  </si>
  <si>
    <t>温泉特別会計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</si>
  <si>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</si>
  <si>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</si>
  <si>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</si>
  <si>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</si>
  <si>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</si>
  <si>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</si>
  <si>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</si>
  <si>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</si>
  <si>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</si>
  <si>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</si>
  <si>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</si>
  <si>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</si>
  <si>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</si>
  <si>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</si>
  <si>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</si>
  <si>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</si>
  <si>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</si>
  <si>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</si>
  <si>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</si>
  <si>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</si>
  <si>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</si>
  <si>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</si>
  <si>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</si>
  <si>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</si>
  <si>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</si>
  <si>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</si>
  <si>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</si>
  <si>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</si>
  <si>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</si>
  <si>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</si>
  <si>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</si>
  <si>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</si>
  <si>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</si>
  <si>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</si>
  <si>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</si>
  <si>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</si>
  <si>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</si>
  <si>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</si>
  <si>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</si>
  <si>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</si>
  <si>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</si>
  <si>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</si>
  <si>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</si>
  <si>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</si>
  <si>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</si>
  <si>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</si>
  <si>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</si>
  <si>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</si>
  <si>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</si>
  <si>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</si>
  <si>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</si>
  <si>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</si>
  <si>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</si>
  <si>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</si>
  <si>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</si>
  <si>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</si>
  <si>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</si>
  <si>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</si>
  <si>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</si>
  <si>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</si>
  <si>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</si>
  <si>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</si>
  <si>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</si>
  <si>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</si>
  <si>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</si>
  <si>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</si>
  <si>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</si>
  <si>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</si>
  <si>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</si>
  <si>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</si>
  <si>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</si>
  <si>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</si>
  <si>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</si>
  <si>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</si>
  <si>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</si>
  <si>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</si>
  <si>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</si>
  <si>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</si>
  <si>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</si>
  <si>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</si>
  <si>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</si>
  <si>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</si>
  <si>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</si>
  <si>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</si>
  <si>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</si>
  <si>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</si>
  <si>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</si>
  <si>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</si>
  <si>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</si>
  <si>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</si>
  <si>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</si>
  <si>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</si>
  <si>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</si>
  <si>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</si>
  <si>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</si>
  <si>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</si>
  <si>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</si>
  <si>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</si>
  <si>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</si>
  <si>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</si>
  <si>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</si>
  <si>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</si>
  <si>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</si>
  <si>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</si>
  <si>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</si>
  <si>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</si>
  <si>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</si>
  <si>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</si>
  <si>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</si>
  <si>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</si>
  <si>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</si>
  <si>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</si>
  <si>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</si>
  <si>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</si>
  <si>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</si>
  <si>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</si>
  <si>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</si>
  <si>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</si>
  <si>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</si>
  <si>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</si>
  <si>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</si>
  <si>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</si>
  <si>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</si>
  <si>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</si>
  <si>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</si>
  <si>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</si>
  <si>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</si>
  <si>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</si>
  <si>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</si>
  <si>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</si>
  <si>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</si>
  <si>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</si>
  <si>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</si>
  <si>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</si>
  <si>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</si>
  <si>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</si>
  <si>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</si>
  <si>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</si>
  <si>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</si>
  <si>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</si>
  <si>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</si>
  <si>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</si>
  <si>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</si>
  <si>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</si>
  <si>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</si>
  <si>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</si>
  <si>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</si>
  <si>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</si>
  <si>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</si>
  <si>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</si>
  <si>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</si>
  <si>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</si>
  <si>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</si>
  <si>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</si>
  <si>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</si>
  <si>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</si>
  <si>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</si>
  <si>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</si>
  <si>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</si>
  <si>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6.79</t>
  </si>
  <si>
    <t>一般会計</t>
  </si>
  <si>
    <t>公共下水道事業会計</t>
  </si>
  <si>
    <t>水道事業会計</t>
  </si>
  <si>
    <t>国民健康保険特別会計</t>
  </si>
  <si>
    <t>介護保険特別会計</t>
  </si>
  <si>
    <t>温泉特別会計</t>
  </si>
  <si>
    <t>育英奨学金特別会計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</si>
  <si>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</si>
  <si>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</si>
  <si>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</si>
  <si>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</si>
  <si>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</si>
  <si>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</si>
  <si>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</si>
  <si>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</si>
  <si>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</si>
  <si>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</si>
  <si>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箱根町外二カ市組合</t>
    <rPh sb="0" eb="2">
      <t>ハコネ</t>
    </rPh>
    <rPh sb="2" eb="4">
      <t>チョウガイ</t>
    </rPh>
    <rPh sb="4" eb="5">
      <t>ニ</t>
    </rPh>
    <rPh sb="6" eb="7">
      <t>シ</t>
    </rPh>
    <rPh sb="7" eb="9">
      <t>クミアイ</t>
    </rPh>
    <phoneticPr fontId="2"/>
  </si>
  <si>
    <t>南足柄市外4カ市町組合</t>
    <rPh sb="0" eb="5">
      <t>ミナミアシガラシガイ</t>
    </rPh>
    <rPh sb="7" eb="8">
      <t>シ</t>
    </rPh>
    <rPh sb="8" eb="9">
      <t>マチ</t>
    </rPh>
    <rPh sb="9" eb="11">
      <t>クミアイ</t>
    </rPh>
    <phoneticPr fontId="2"/>
  </si>
  <si>
    <t>神奈川県市町村職員退職手当組合</t>
    <rPh sb="0" eb="4">
      <t>カナガワケン</t>
    </rPh>
    <rPh sb="4" eb="7">
      <t>シチョウソン</t>
    </rPh>
    <rPh sb="7" eb="9">
      <t>ショクイン</t>
    </rPh>
    <rPh sb="9" eb="13">
      <t>タイショクテアテ</t>
    </rPh>
    <rPh sb="13" eb="15">
      <t>クミアイ</t>
    </rPh>
    <phoneticPr fontId="2"/>
  </si>
  <si>
    <t>神奈川県後期高齢者医療広域連合</t>
    <rPh sb="0" eb="4">
      <t>カナガワケン</t>
    </rPh>
    <rPh sb="4" eb="9">
      <t>コウキコウレイシャ</t>
    </rPh>
    <rPh sb="9" eb="11">
      <t>イリョウ</t>
    </rPh>
    <rPh sb="11" eb="15">
      <t>コウイキレンゴウ</t>
    </rPh>
    <phoneticPr fontId="2"/>
  </si>
  <si>
    <t>神奈川県後期高齢者医療広域連合（後期高齢者特別会計）</t>
    <rPh sb="0" eb="15">
      <t>カナガワケンコウキコウレイシャイリョウコウイキレンゴウ</t>
    </rPh>
    <rPh sb="16" eb="21">
      <t>コウキコウレイシャ</t>
    </rPh>
    <rPh sb="21" eb="23">
      <t>トクベツ</t>
    </rPh>
    <rPh sb="23" eb="25">
      <t>カイケイ</t>
    </rPh>
    <phoneticPr fontId="2"/>
  </si>
  <si>
    <t>（公財）箱根町文化スポーツ財団</t>
    <rPh sb="1" eb="3">
      <t>コウザイ</t>
    </rPh>
    <rPh sb="4" eb="7">
      <t>ハコネマチ</t>
    </rPh>
    <rPh sb="7" eb="9">
      <t>ブンカ</t>
    </rPh>
    <rPh sb="13" eb="15">
      <t>ザイダン</t>
    </rPh>
    <phoneticPr fontId="2"/>
  </si>
  <si>
    <t>（一財）箱根町観光協会</t>
    <rPh sb="1" eb="3">
      <t>イチザイ</t>
    </rPh>
    <rPh sb="4" eb="6">
      <t>ハコネ</t>
    </rPh>
    <rPh sb="6" eb="7">
      <t>マチ</t>
    </rPh>
    <rPh sb="7" eb="9">
      <t>カンコウ</t>
    </rPh>
    <rPh sb="9" eb="11">
      <t>キョウカイ</t>
    </rPh>
    <phoneticPr fontId="2"/>
  </si>
  <si>
    <t>（公財）かながわ健康財団</t>
    <rPh sb="1" eb="3">
      <t>コウザイ</t>
    </rPh>
    <rPh sb="8" eb="12">
      <t>ケンコウザイダン</t>
    </rPh>
    <phoneticPr fontId="2"/>
  </si>
  <si>
    <t>災害支援基金</t>
    <rPh sb="0" eb="4">
      <t>サイガイシエン</t>
    </rPh>
    <rPh sb="4" eb="6">
      <t>キキン</t>
    </rPh>
    <phoneticPr fontId="5"/>
  </si>
  <si>
    <t>育英奨学基金</t>
    <rPh sb="0" eb="4">
      <t>イクエイショウガク</t>
    </rPh>
    <rPh sb="4" eb="6">
      <t>キキン</t>
    </rPh>
    <phoneticPr fontId="5"/>
  </si>
  <si>
    <t>国際交流基金</t>
    <rPh sb="0" eb="4">
      <t>コクサイコウリュウ</t>
    </rPh>
    <rPh sb="4" eb="6">
      <t>キキン</t>
    </rPh>
    <phoneticPr fontId="5"/>
  </si>
  <si>
    <t>社会福祉基金</t>
    <rPh sb="0" eb="4">
      <t>シャカイフクシ</t>
    </rPh>
    <rPh sb="4" eb="6">
      <t>キキン</t>
    </rPh>
    <phoneticPr fontId="5"/>
  </si>
  <si>
    <t>資源保全基金</t>
    <rPh sb="0" eb="6">
      <t>シゲンホゼンキキン</t>
    </rPh>
    <phoneticPr fontId="5"/>
  </si>
  <si>
    <t>神奈川県町村情報システム共同組合</t>
    <rPh sb="0" eb="4">
      <t>カナガワケン</t>
    </rPh>
    <rPh sb="4" eb="6">
      <t>チョウソン</t>
    </rPh>
    <rPh sb="6" eb="8">
      <t>ジョウホウ</t>
    </rPh>
    <rPh sb="12" eb="14">
      <t>キョウドウ</t>
    </rPh>
    <rPh sb="14" eb="16">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</si>
</sst>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xmlns:c16r2="http://schemas.microsoft.com/office/drawing/2015/06/chart">
            <c:ext xmlns:c16="http://schemas.microsoft.com/office/drawing/2014/chart" uri="{C3380CC4-5D6E-409C-BE32-E72D297353CC}">
              <c16:uniqueId val="{00000000-D7B6-4274-A41A-200803EF5C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47782</c:v>
                </c:pt>
                <c:pt idx="1">
                  <c:v>88415</c:v>
                </c:pt>
                <c:pt idx="2">
                  <c:v>205449</c:v>
                </c:pt>
                <c:pt idx="3">
                  <c:v>167202</c:v>
                </c:pt>
                <c:pt idx="4">
                  <c:v>150986</c:v>
                </c:pt>
              </c:numCache>
            </c:numRef>
          </c:val>
          <c:smooth val="0"/>
          <c:extLst xmlns:c16r2="http://schemas.microsoft.com/office/drawing/2015/06/chart">
            <c:ext xmlns:c16="http://schemas.microsoft.com/office/drawing/2014/chart" uri="{C3380CC4-5D6E-409C-BE32-E72D297353CC}">
              <c16:uniqueId val="{00000001-D7B6-4274-A41A-200803EF5C13}"/>
            </c:ext>
          </c:extLst>
        </c:ser>
        <c:dLbls>
          <c:showLegendKey val="0"/>
          <c:showVal val="0"/>
          <c:showCatName val="0"/>
          <c:showSerName val="0"/>
          <c:showPercent val="0"/>
          <c:showBubbleSize val="0"/>
        </c:dLbls>
        <c:marker val="1"/>
        <c:smooth val="0"/>
        <c:axId val="471049832"/>
        <c:axId val="471069280"/>
      </c:lineChart>
      <c:catAx>
        <c:axId val="471049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069280"/>
        <c:crosses val="autoZero"/>
        <c:auto val="1"/>
        <c:lblAlgn val="ctr"/>
        <c:lblOffset val="100"/>
        <c:tickLblSkip val="1"/>
        <c:tickMarkSkip val="1"/>
        <c:noMultiLvlLbl val="0"/>
      </c:catAx>
      <c:valAx>
        <c:axId val="4710692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049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7.45</c:v>
                </c:pt>
                <c:pt idx="1">
                  <c:v>7.95</c:v>
                </c:pt>
                <c:pt idx="2">
                  <c:v>7.64</c:v>
                </c:pt>
                <c:pt idx="3">
                  <c:v>8.11</c:v>
                </c:pt>
                <c:pt idx="4">
                  <c:v>7.32</c:v>
                </c:pt>
              </c:numCache>
            </c:numRef>
          </c:val>
          <c:extLst xmlns:c16r2="http://schemas.microsoft.com/office/drawing/2015/06/chart">
            <c:ext xmlns:c16="http://schemas.microsoft.com/office/drawing/2014/chart" uri="{C3380CC4-5D6E-409C-BE32-E72D297353CC}">
              <c16:uniqueId val="{00000000-2403-4EB0-B50F-002DB540DC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14.94</c:v>
                </c:pt>
                <c:pt idx="1">
                  <c:v>24.09</c:v>
                </c:pt>
                <c:pt idx="2">
                  <c:v>29.91</c:v>
                </c:pt>
                <c:pt idx="3">
                  <c:v>32.07</c:v>
                </c:pt>
                <c:pt idx="4">
                  <c:v>25.76</c:v>
                </c:pt>
              </c:numCache>
            </c:numRef>
          </c:val>
          <c:extLst xmlns:c16r2="http://schemas.microsoft.com/office/drawing/2015/06/chart">
            <c:ext xmlns:c16="http://schemas.microsoft.com/office/drawing/2014/chart" uri="{C3380CC4-5D6E-409C-BE32-E72D297353CC}">
              <c16:uniqueId val="{00000001-2403-4EB0-B50F-002DB540DC0A}"/>
            </c:ext>
          </c:extLst>
        </c:ser>
        <c:dLbls>
          <c:showLegendKey val="0"/>
          <c:showVal val="0"/>
          <c:showCatName val="0"/>
          <c:showSerName val="0"/>
          <c:showPercent val="0"/>
          <c:showBubbleSize val="0"/>
        </c:dLbls>
        <c:gapWidth val="250"/>
        <c:overlap val="100"/>
        <c:axId val="486335344"/>
        <c:axId val="485880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8.89</c:v>
                </c:pt>
                <c:pt idx="1">
                  <c:v>9.09</c:v>
                </c:pt>
                <c:pt idx="2">
                  <c:v>6.24</c:v>
                </c:pt>
                <c:pt idx="3">
                  <c:v>2.36</c:v>
                </c:pt>
                <c:pt idx="4">
                  <c:v>-6.79</c:v>
                </c:pt>
              </c:numCache>
            </c:numRef>
          </c:val>
          <c:smooth val="0"/>
          <c:extLst xmlns:c16r2="http://schemas.microsoft.com/office/drawing/2015/06/chart">
            <c:ext xmlns:c16="http://schemas.microsoft.com/office/drawing/2014/chart" uri="{C3380CC4-5D6E-409C-BE32-E72D297353CC}">
              <c16:uniqueId val="{00000002-2403-4EB0-B50F-002DB540DC0A}"/>
            </c:ext>
          </c:extLst>
        </c:ser>
        <c:dLbls>
          <c:showLegendKey val="0"/>
          <c:showVal val="0"/>
          <c:showCatName val="0"/>
          <c:showSerName val="0"/>
          <c:showPercent val="0"/>
          <c:showBubbleSize val="0"/>
        </c:dLbls>
        <c:marker val="1"/>
        <c:smooth val="0"/>
        <c:axId val="486335344"/>
        <c:axId val="485880936"/>
      </c:lineChart>
      <c:catAx>
        <c:axId val="48633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880936"/>
        <c:crosses val="autoZero"/>
        <c:auto val="1"/>
        <c:lblAlgn val="ctr"/>
        <c:lblOffset val="100"/>
        <c:tickLblSkip val="1"/>
        <c:tickMarkSkip val="1"/>
        <c:noMultiLvlLbl val="0"/>
      </c:catAx>
      <c:valAx>
        <c:axId val="48588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33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0.93</c:v>
                </c:pt>
                <c:pt idx="2">
                  <c:v>#N/A</c:v>
                </c:pt>
                <c:pt idx="3">
                  <c:v>3.08</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4A7-4EFB-BEF8-F11F0DAC15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A7-4EFB-BEF8-F11F0DAC157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0.15</c:v>
                </c:pt>
                <c:pt idx="2">
                  <c:v>#N/A</c:v>
                </c:pt>
                <c:pt idx="3">
                  <c:v>0.18</c:v>
                </c:pt>
                <c:pt idx="4">
                  <c:v>#N/A</c:v>
                </c:pt>
                <c:pt idx="5">
                  <c:v>0.16</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2-B4A7-4EFB-BEF8-F11F0DAC1574}"/>
            </c:ext>
          </c:extLst>
        </c:ser>
        <c:ser>
          <c:idx val="3"/>
          <c:order val="3"/>
          <c:tx>
            <c:strRef>
              <c:f>データシート!$A$30</c:f>
              <c:strCache>
                <c:ptCount val="1"/>
                <c:pt idx="0">
                  <c:v>育英奨学金特別会計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0.25</c:v>
                </c:pt>
                <c:pt idx="2">
                  <c:v>#N/A</c:v>
                </c:pt>
                <c:pt idx="3">
                  <c:v>0.28000000000000003</c:v>
                </c:pt>
                <c:pt idx="4">
                  <c:v>#N/A</c:v>
                </c:pt>
                <c:pt idx="5">
                  <c:v>0.36</c:v>
                </c:pt>
                <c:pt idx="6">
                  <c:v>#N/A</c:v>
                </c:pt>
                <c:pt idx="7">
                  <c:v>0.44</c:v>
                </c:pt>
                <c:pt idx="8">
                  <c:v>#N/A</c:v>
                </c:pt>
                <c:pt idx="9">
                  <c:v>0.32</c:v>
                </c:pt>
              </c:numCache>
            </c:numRef>
          </c:val>
          <c:extLst xmlns:c16r2="http://schemas.microsoft.com/office/drawing/2015/06/chart">
            <c:ext xmlns:c16="http://schemas.microsoft.com/office/drawing/2014/chart" uri="{C3380CC4-5D6E-409C-BE32-E72D297353CC}">
              <c16:uniqueId val="{00000003-B4A7-4EFB-BEF8-F11F0DAC1574}"/>
            </c:ext>
          </c:extLst>
        </c:ser>
        <c:ser>
          <c:idx val="4"/>
          <c:order val="4"/>
          <c:tx>
            <c:strRef>
              <c:f>データシート!$A$31</c:f>
              <c:strCache>
                <c:ptCount val="1"/>
                <c:pt idx="0">
                  <c:v>温泉特別会計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0.34</c:v>
                </c:pt>
                <c:pt idx="2">
                  <c:v>#N/A</c:v>
                </c:pt>
                <c:pt idx="3">
                  <c:v>0.25</c:v>
                </c:pt>
                <c:pt idx="4">
                  <c:v>#N/A</c:v>
                </c:pt>
                <c:pt idx="5">
                  <c:v>0.33</c:v>
                </c:pt>
                <c:pt idx="6">
                  <c:v>#N/A</c:v>
                </c:pt>
                <c:pt idx="7">
                  <c:v>0.48</c:v>
                </c:pt>
                <c:pt idx="8">
                  <c:v>#N/A</c:v>
                </c:pt>
                <c:pt idx="9">
                  <c:v>0.62</c:v>
                </c:pt>
              </c:numCache>
            </c:numRef>
          </c:val>
          <c:extLst xmlns:c16r2="http://schemas.microsoft.com/office/drawing/2015/06/chart">
            <c:ext xmlns:c16="http://schemas.microsoft.com/office/drawing/2014/chart" uri="{C3380CC4-5D6E-409C-BE32-E72D297353CC}">
              <c16:uniqueId val="{00000004-B4A7-4EFB-BEF8-F11F0DAC157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1.04</c:v>
                </c:pt>
                <c:pt idx="4">
                  <c:v>#N/A</c:v>
                </c:pt>
                <c:pt idx="5">
                  <c:v>0.91</c:v>
                </c:pt>
                <c:pt idx="6">
                  <c:v>#N/A</c:v>
                </c:pt>
                <c:pt idx="7">
                  <c:v>1.05</c:v>
                </c:pt>
                <c:pt idx="8">
                  <c:v>#N/A</c:v>
                </c:pt>
                <c:pt idx="9">
                  <c:v>0.86</c:v>
                </c:pt>
              </c:numCache>
            </c:numRef>
          </c:val>
          <c:extLst xmlns:c16r2="http://schemas.microsoft.com/office/drawing/2015/06/chart">
            <c:ext xmlns:c16="http://schemas.microsoft.com/office/drawing/2014/chart" uri="{C3380CC4-5D6E-409C-BE32-E72D297353CC}">
              <c16:uniqueId val="{00000005-B4A7-4EFB-BEF8-F11F0DAC157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1.91</c:v>
                </c:pt>
                <c:pt idx="2">
                  <c:v>#N/A</c:v>
                </c:pt>
                <c:pt idx="3">
                  <c:v>1.02</c:v>
                </c:pt>
                <c:pt idx="4">
                  <c:v>#N/A</c:v>
                </c:pt>
                <c:pt idx="5">
                  <c:v>1.23</c:v>
                </c:pt>
                <c:pt idx="6">
                  <c:v>#N/A</c:v>
                </c:pt>
                <c:pt idx="7">
                  <c:v>1.02</c:v>
                </c:pt>
                <c:pt idx="8">
                  <c:v>#N/A</c:v>
                </c:pt>
                <c:pt idx="9">
                  <c:v>0.93</c:v>
                </c:pt>
              </c:numCache>
            </c:numRef>
          </c:val>
          <c:extLst xmlns:c16r2="http://schemas.microsoft.com/office/drawing/2015/06/chart">
            <c:ext xmlns:c16="http://schemas.microsoft.com/office/drawing/2014/chart" uri="{C3380CC4-5D6E-409C-BE32-E72D297353CC}">
              <c16:uniqueId val="{00000006-B4A7-4EFB-BEF8-F11F0DAC157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2.72</c:v>
                </c:pt>
                <c:pt idx="2">
                  <c:v>#N/A</c:v>
                </c:pt>
                <c:pt idx="3">
                  <c:v>3.27</c:v>
                </c:pt>
                <c:pt idx="4">
                  <c:v>#N/A</c:v>
                </c:pt>
                <c:pt idx="5">
                  <c:v>3.41</c:v>
                </c:pt>
                <c:pt idx="6">
                  <c:v>#N/A</c:v>
                </c:pt>
                <c:pt idx="7">
                  <c:v>3.41</c:v>
                </c:pt>
                <c:pt idx="8">
                  <c:v>#N/A</c:v>
                </c:pt>
                <c:pt idx="9">
                  <c:v>2.63</c:v>
                </c:pt>
              </c:numCache>
            </c:numRef>
          </c:val>
          <c:extLst xmlns:c16r2="http://schemas.microsoft.com/office/drawing/2015/06/chart">
            <c:ext xmlns:c16="http://schemas.microsoft.com/office/drawing/2014/chart" uri="{C3380CC4-5D6E-409C-BE32-E72D297353CC}">
              <c16:uniqueId val="{00000007-B4A7-4EFB-BEF8-F11F0DAC1574}"/>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4.07</c:v>
                </c:pt>
                <c:pt idx="6">
                  <c:v>#N/A</c:v>
                </c:pt>
                <c:pt idx="7">
                  <c:v>4.82</c:v>
                </c:pt>
                <c:pt idx="8">
                  <c:v>#N/A</c:v>
                </c:pt>
                <c:pt idx="9">
                  <c:v>3.78</c:v>
                </c:pt>
              </c:numCache>
            </c:numRef>
          </c:val>
          <c:extLst xmlns:c16r2="http://schemas.microsoft.com/office/drawing/2015/06/chart">
            <c:ext xmlns:c16="http://schemas.microsoft.com/office/drawing/2014/chart" uri="{C3380CC4-5D6E-409C-BE32-E72D297353CC}">
              <c16:uniqueId val="{00000008-B4A7-4EFB-BEF8-F11F0DAC15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7.19</c:v>
                </c:pt>
                <c:pt idx="2">
                  <c:v>#N/A</c:v>
                </c:pt>
                <c:pt idx="3">
                  <c:v>7.66</c:v>
                </c:pt>
                <c:pt idx="4">
                  <c:v>#N/A</c:v>
                </c:pt>
                <c:pt idx="5">
                  <c:v>7.27</c:v>
                </c:pt>
                <c:pt idx="6">
                  <c:v>#N/A</c:v>
                </c:pt>
                <c:pt idx="7">
                  <c:v>7.65</c:v>
                </c:pt>
                <c:pt idx="8">
                  <c:v>#N/A</c:v>
                </c:pt>
                <c:pt idx="9">
                  <c:v>6.99</c:v>
                </c:pt>
              </c:numCache>
            </c:numRef>
          </c:val>
          <c:extLst xmlns:c16r2="http://schemas.microsoft.com/office/drawing/2015/06/chart">
            <c:ext xmlns:c16="http://schemas.microsoft.com/office/drawing/2014/chart" uri="{C3380CC4-5D6E-409C-BE32-E72D297353CC}">
              <c16:uniqueId val="{00000009-B4A7-4EFB-BEF8-F11F0DAC1574}"/>
            </c:ext>
          </c:extLst>
        </c:ser>
        <c:dLbls>
          <c:showLegendKey val="0"/>
          <c:showVal val="0"/>
          <c:showCatName val="0"/>
          <c:showSerName val="0"/>
          <c:showPercent val="0"/>
          <c:showBubbleSize val="0"/>
        </c:dLbls>
        <c:gapWidth val="150"/>
        <c:overlap val="100"/>
        <c:axId val="486608032"/>
        <c:axId val="487925976"/>
      </c:barChart>
      <c:catAx>
        <c:axId val="4866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925976"/>
        <c:crosses val="autoZero"/>
        <c:auto val="1"/>
        <c:lblAlgn val="ctr"/>
        <c:lblOffset val="100"/>
        <c:tickLblSkip val="1"/>
        <c:tickMarkSkip val="1"/>
        <c:noMultiLvlLbl val="0"/>
      </c:catAx>
      <c:valAx>
        <c:axId val="48792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60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592</c:v>
                </c:pt>
                <c:pt idx="5">
                  <c:v>509</c:v>
                </c:pt>
                <c:pt idx="8">
                  <c:v>472</c:v>
                </c:pt>
                <c:pt idx="11">
                  <c:v>458</c:v>
                </c:pt>
                <c:pt idx="14">
                  <c:v>450</c:v>
                </c:pt>
              </c:numCache>
            </c:numRef>
          </c:val>
          <c:extLst xmlns:c16r2="http://schemas.microsoft.com/office/drawing/2015/06/chart">
            <c:ext xmlns:c16="http://schemas.microsoft.com/office/drawing/2014/chart" uri="{C3380CC4-5D6E-409C-BE32-E72D297353CC}">
              <c16:uniqueId val="{00000000-83EC-4763-AC05-077B09635F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3EC-4763-AC05-077B09635F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3EC-4763-AC05-077B09635F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EC-4763-AC05-077B09635F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307</c:v>
                </c:pt>
                <c:pt idx="3">
                  <c:v>263</c:v>
                </c:pt>
                <c:pt idx="6">
                  <c:v>209</c:v>
                </c:pt>
                <c:pt idx="9">
                  <c:v>194</c:v>
                </c:pt>
                <c:pt idx="12">
                  <c:v>111</c:v>
                </c:pt>
              </c:numCache>
            </c:numRef>
          </c:val>
          <c:extLst xmlns:c16r2="http://schemas.microsoft.com/office/drawing/2015/06/chart">
            <c:ext xmlns:c16="http://schemas.microsoft.com/office/drawing/2014/chart" uri="{C3380CC4-5D6E-409C-BE32-E72D297353CC}">
              <c16:uniqueId val="{00000004-83EC-4763-AC05-077B09635F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EC-4763-AC05-077B09635F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EC-4763-AC05-077B09635F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958</c:v>
                </c:pt>
                <c:pt idx="3">
                  <c:v>886</c:v>
                </c:pt>
                <c:pt idx="6">
                  <c:v>786</c:v>
                </c:pt>
                <c:pt idx="9">
                  <c:v>868</c:v>
                </c:pt>
                <c:pt idx="12">
                  <c:v>897</c:v>
                </c:pt>
              </c:numCache>
            </c:numRef>
          </c:val>
          <c:extLst xmlns:c16r2="http://schemas.microsoft.com/office/drawing/2015/06/chart">
            <c:ext xmlns:c16="http://schemas.microsoft.com/office/drawing/2014/chart" uri="{C3380CC4-5D6E-409C-BE32-E72D297353CC}">
              <c16:uniqueId val="{00000007-83EC-4763-AC05-077B09635FE6}"/>
            </c:ext>
          </c:extLst>
        </c:ser>
        <c:dLbls>
          <c:showLegendKey val="0"/>
          <c:showVal val="0"/>
          <c:showCatName val="0"/>
          <c:showSerName val="0"/>
          <c:showPercent val="0"/>
          <c:showBubbleSize val="0"/>
        </c:dLbls>
        <c:gapWidth val="100"/>
        <c:overlap val="100"/>
        <c:axId val="470859272"/>
        <c:axId val="470859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673</c:v>
                </c:pt>
                <c:pt idx="2">
                  <c:v>#N/A</c:v>
                </c:pt>
                <c:pt idx="3">
                  <c:v>#N/A</c:v>
                </c:pt>
                <c:pt idx="4">
                  <c:v>640</c:v>
                </c:pt>
                <c:pt idx="5">
                  <c:v>#N/A</c:v>
                </c:pt>
                <c:pt idx="6">
                  <c:v>#N/A</c:v>
                </c:pt>
                <c:pt idx="7">
                  <c:v>523</c:v>
                </c:pt>
                <c:pt idx="8">
                  <c:v>#N/A</c:v>
                </c:pt>
                <c:pt idx="9">
                  <c:v>#N/A</c:v>
                </c:pt>
                <c:pt idx="10">
                  <c:v>604</c:v>
                </c:pt>
                <c:pt idx="11">
                  <c:v>#N/A</c:v>
                </c:pt>
                <c:pt idx="12">
                  <c:v>#N/A</c:v>
                </c:pt>
                <c:pt idx="13">
                  <c:v>558</c:v>
                </c:pt>
                <c:pt idx="14">
                  <c:v>#N/A</c:v>
                </c:pt>
              </c:numCache>
            </c:numRef>
          </c:val>
          <c:smooth val="0"/>
          <c:extLst xmlns:c16r2="http://schemas.microsoft.com/office/drawing/2015/06/chart">
            <c:ext xmlns:c16="http://schemas.microsoft.com/office/drawing/2014/chart" uri="{C3380CC4-5D6E-409C-BE32-E72D297353CC}">
              <c16:uniqueId val="{00000008-83EC-4763-AC05-077B09635FE6}"/>
            </c:ext>
          </c:extLst>
        </c:ser>
        <c:dLbls>
          <c:showLegendKey val="0"/>
          <c:showVal val="0"/>
          <c:showCatName val="0"/>
          <c:showSerName val="0"/>
          <c:showPercent val="0"/>
          <c:showBubbleSize val="0"/>
        </c:dLbls>
        <c:marker val="1"/>
        <c:smooth val="0"/>
        <c:axId val="470859272"/>
        <c:axId val="470859656"/>
      </c:lineChart>
      <c:catAx>
        <c:axId val="47085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859656"/>
        <c:crosses val="autoZero"/>
        <c:auto val="1"/>
        <c:lblAlgn val="ctr"/>
        <c:lblOffset val="100"/>
        <c:tickLblSkip val="1"/>
        <c:tickMarkSkip val="1"/>
        <c:noMultiLvlLbl val="0"/>
      </c:catAx>
      <c:valAx>
        <c:axId val="47085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5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5186</c:v>
                </c:pt>
                <c:pt idx="5">
                  <c:v>4792</c:v>
                </c:pt>
                <c:pt idx="8">
                  <c:v>5197</c:v>
                </c:pt>
                <c:pt idx="11">
                  <c:v>5650</c:v>
                </c:pt>
                <c:pt idx="14">
                  <c:v>5705</c:v>
                </c:pt>
              </c:numCache>
            </c:numRef>
          </c:val>
          <c:extLst xmlns:c16r2="http://schemas.microsoft.com/office/drawing/2015/06/chart">
            <c:ext xmlns:c16="http://schemas.microsoft.com/office/drawing/2014/chart" uri="{C3380CC4-5D6E-409C-BE32-E72D297353CC}">
              <c16:uniqueId val="{00000000-301B-4A1E-9557-A4248B9B3F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63</c:v>
                </c:pt>
                <c:pt idx="8">
                  <c:v>41</c:v>
                </c:pt>
                <c:pt idx="11">
                  <c:v>20</c:v>
                </c:pt>
                <c:pt idx="14">
                  <c:v>276</c:v>
                </c:pt>
              </c:numCache>
            </c:numRef>
          </c:val>
          <c:extLst xmlns:c16r2="http://schemas.microsoft.com/office/drawing/2015/06/chart">
            <c:ext xmlns:c16="http://schemas.microsoft.com/office/drawing/2014/chart" uri="{C3380CC4-5D6E-409C-BE32-E72D297353CC}">
              <c16:uniqueId val="{00000001-301B-4A1E-9557-A4248B9B3F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1434</c:v>
                </c:pt>
                <c:pt idx="5">
                  <c:v>2117</c:v>
                </c:pt>
                <c:pt idx="8">
                  <c:v>2485</c:v>
                </c:pt>
                <c:pt idx="11">
                  <c:v>2614</c:v>
                </c:pt>
                <c:pt idx="14">
                  <c:v>2234</c:v>
                </c:pt>
              </c:numCache>
            </c:numRef>
          </c:val>
          <c:extLst xmlns:c16r2="http://schemas.microsoft.com/office/drawing/2015/06/chart">
            <c:ext xmlns:c16="http://schemas.microsoft.com/office/drawing/2014/chart" uri="{C3380CC4-5D6E-409C-BE32-E72D297353CC}">
              <c16:uniqueId val="{00000002-301B-4A1E-9557-A4248B9B3F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01B-4A1E-9557-A4248B9B3F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01B-4A1E-9557-A4248B9B3F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01B-4A1E-9557-A4248B9B3F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2976</c:v>
                </c:pt>
                <c:pt idx="3">
                  <c:v>2821</c:v>
                </c:pt>
                <c:pt idx="6">
                  <c:v>2794</c:v>
                </c:pt>
                <c:pt idx="9">
                  <c:v>2744</c:v>
                </c:pt>
                <c:pt idx="12">
                  <c:v>2694</c:v>
                </c:pt>
              </c:numCache>
            </c:numRef>
          </c:val>
          <c:extLst xmlns:c16r2="http://schemas.microsoft.com/office/drawing/2015/06/chart">
            <c:ext xmlns:c16="http://schemas.microsoft.com/office/drawing/2014/chart" uri="{C3380CC4-5D6E-409C-BE32-E72D297353CC}">
              <c16:uniqueId val="{00000006-301B-4A1E-9557-A4248B9B3F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01B-4A1E-9557-A4248B9B3F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2567</c:v>
                </c:pt>
                <c:pt idx="3">
                  <c:v>2636</c:v>
                </c:pt>
                <c:pt idx="6">
                  <c:v>2459</c:v>
                </c:pt>
                <c:pt idx="9">
                  <c:v>2297</c:v>
                </c:pt>
                <c:pt idx="12">
                  <c:v>1854</c:v>
                </c:pt>
              </c:numCache>
            </c:numRef>
          </c:val>
          <c:extLst xmlns:c16r2="http://schemas.microsoft.com/office/drawing/2015/06/chart">
            <c:ext xmlns:c16="http://schemas.microsoft.com/office/drawing/2014/chart" uri="{C3380CC4-5D6E-409C-BE32-E72D297353CC}">
              <c16:uniqueId val="{00000008-301B-4A1E-9557-A4248B9B3F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01B-4A1E-9557-A4248B9B3F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6015</c:v>
                </c:pt>
                <c:pt idx="3">
                  <c:v>5961</c:v>
                </c:pt>
                <c:pt idx="6">
                  <c:v>6969</c:v>
                </c:pt>
                <c:pt idx="9">
                  <c:v>7449</c:v>
                </c:pt>
                <c:pt idx="12">
                  <c:v>8408</c:v>
                </c:pt>
              </c:numCache>
            </c:numRef>
          </c:val>
          <c:extLst xmlns:c16r2="http://schemas.microsoft.com/office/drawing/2015/06/chart">
            <c:ext xmlns:c16="http://schemas.microsoft.com/office/drawing/2014/chart" uri="{C3380CC4-5D6E-409C-BE32-E72D297353CC}">
              <c16:uniqueId val="{0000000A-301B-4A1E-9557-A4248B9B3FE0}"/>
            </c:ext>
          </c:extLst>
        </c:ser>
        <c:dLbls>
          <c:showLegendKey val="0"/>
          <c:showVal val="0"/>
          <c:showCatName val="0"/>
          <c:showSerName val="0"/>
          <c:showPercent val="0"/>
          <c:showBubbleSize val="0"/>
        </c:dLbls>
        <c:gapWidth val="100"/>
        <c:overlap val="100"/>
        <c:axId val="487934152"/>
        <c:axId val="483412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4855</c:v>
                </c:pt>
                <c:pt idx="2">
                  <c:v>#N/A</c:v>
                </c:pt>
                <c:pt idx="3">
                  <c:v>#N/A</c:v>
                </c:pt>
                <c:pt idx="4">
                  <c:v>4446</c:v>
                </c:pt>
                <c:pt idx="5">
                  <c:v>#N/A</c:v>
                </c:pt>
                <c:pt idx="6">
                  <c:v>#N/A</c:v>
                </c:pt>
                <c:pt idx="7">
                  <c:v>4500</c:v>
                </c:pt>
                <c:pt idx="8">
                  <c:v>#N/A</c:v>
                </c:pt>
                <c:pt idx="9">
                  <c:v>#N/A</c:v>
                </c:pt>
                <c:pt idx="10">
                  <c:v>4206</c:v>
                </c:pt>
                <c:pt idx="11">
                  <c:v>#N/A</c:v>
                </c:pt>
                <c:pt idx="12">
                  <c:v>#N/A</c:v>
                </c:pt>
                <c:pt idx="13">
                  <c:v>4741</c:v>
                </c:pt>
                <c:pt idx="14">
                  <c:v>#N/A</c:v>
                </c:pt>
              </c:numCache>
            </c:numRef>
          </c:val>
          <c:smooth val="0"/>
          <c:extLst xmlns:c16r2="http://schemas.microsoft.com/office/drawing/2015/06/chart">
            <c:ext xmlns:c16="http://schemas.microsoft.com/office/drawing/2014/chart" uri="{C3380CC4-5D6E-409C-BE32-E72D297353CC}">
              <c16:uniqueId val="{0000000B-301B-4A1E-9557-A4248B9B3FE0}"/>
            </c:ext>
          </c:extLst>
        </c:ser>
        <c:dLbls>
          <c:showLegendKey val="0"/>
          <c:showVal val="0"/>
          <c:showCatName val="0"/>
          <c:showSerName val="0"/>
          <c:showPercent val="0"/>
          <c:showBubbleSize val="0"/>
        </c:dLbls>
        <c:marker val="1"/>
        <c:smooth val="0"/>
        <c:axId val="487934152"/>
        <c:axId val="483412376"/>
      </c:lineChart>
      <c:catAx>
        <c:axId val="48793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412376"/>
        <c:crosses val="autoZero"/>
        <c:auto val="1"/>
        <c:lblAlgn val="ctr"/>
        <c:lblOffset val="100"/>
        <c:tickLblSkip val="1"/>
        <c:tickMarkSkip val="1"/>
        <c:noMultiLvlLbl val="0"/>
      </c:catAx>
      <c:valAx>
        <c:axId val="483412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93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1742</c:v>
                </c:pt>
                <c:pt idx="1">
                  <c:v>1854</c:v>
                </c:pt>
                <c:pt idx="2">
                  <c:v>1501</c:v>
                </c:pt>
              </c:numCache>
            </c:numRef>
          </c:val>
          <c:extLst xmlns:c16r2="http://schemas.microsoft.com/office/drawing/2015/06/chart">
            <c:ext xmlns:c16="http://schemas.microsoft.com/office/drawing/2014/chart" uri="{C3380CC4-5D6E-409C-BE32-E72D297353CC}">
              <c16:uniqueId val="{00000000-3B9C-40C8-AEF7-153D65992D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3B9C-40C8-AEF7-153D65992D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494</c:v>
                </c:pt>
                <c:pt idx="1">
                  <c:v>490</c:v>
                </c:pt>
                <c:pt idx="2">
                  <c:v>498</c:v>
                </c:pt>
              </c:numCache>
            </c:numRef>
          </c:val>
          <c:extLst xmlns:c16r2="http://schemas.microsoft.com/office/drawing/2015/06/chart">
            <c:ext xmlns:c16="http://schemas.microsoft.com/office/drawing/2014/chart" uri="{C3380CC4-5D6E-409C-BE32-E72D297353CC}">
              <c16:uniqueId val="{00000002-3B9C-40C8-AEF7-153D65992DE9}"/>
            </c:ext>
          </c:extLst>
        </c:ser>
        <c:dLbls>
          <c:showLegendKey val="0"/>
          <c:showVal val="0"/>
          <c:showCatName val="0"/>
          <c:showSerName val="0"/>
          <c:showPercent val="0"/>
          <c:showBubbleSize val="0"/>
        </c:dLbls>
        <c:gapWidth val="120"/>
        <c:overlap val="100"/>
        <c:axId val="483378440"/>
        <c:axId val="487932712"/>
      </c:barChart>
      <c:catAx>
        <c:axId val="48337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932712"/>
        <c:crosses val="autoZero"/>
        <c:auto val="1"/>
        <c:lblAlgn val="ctr"/>
        <c:lblOffset val="100"/>
        <c:tickLblSkip val="1"/>
        <c:tickMarkSkip val="1"/>
        <c:noMultiLvlLbl val="0"/>
      </c:catAx>
      <c:valAx>
        <c:axId val="487932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37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公債費については、年間を通じて</a:t>
          </a:r>
          <a:r>
            <a:rPr kumimoji="1" lang="en-US" altLang="ja-JP" sz="1200">
              <a:latin typeface="ＭＳ ゴシック" pitchFamily="49" charset="-128"/>
              <a:ea typeface="ＭＳ ゴシック" pitchFamily="49" charset="-128"/>
            </a:rPr>
            <a:t>2,000</a:t>
          </a:r>
          <a:r>
            <a:rPr kumimoji="1" lang="ja-JP" altLang="en-US" sz="1200">
              <a:latin typeface="ＭＳ ゴシック" pitchFamily="49" charset="-128"/>
              <a:ea typeface="ＭＳ ゴシック" pitchFamily="49" charset="-128"/>
            </a:rPr>
            <a:t>万人にのぼる観光客に対応するため、ごみ処理施設、下水道施設の整備や消防力の強化に係る負担が大きく、劇的な数値の改善は難しい状況にある。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令和２年度は、町道整備事業や橋りょう長寿命化改修工事等係る起債の償還が始まったことにより、前年度に比べ、償還に要する経費が増加している。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一方、実質公債費比率は過去</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か年の平均値で算出しており、令和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年度より高い数値であった平成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年度が計上対象から外れたことから、比率としては、</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年度は、公民館整備や湯本分署整備を行っており、将来的に元利償還金の増加が見込まれる。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将来負担額は、地方債現在高の増加（</a:t>
          </a:r>
          <a:r>
            <a:rPr kumimoji="1" lang="en-US" altLang="ja-JP" sz="1400">
              <a:latin typeface="ＭＳ ゴシック" pitchFamily="49" charset="-128"/>
              <a:ea typeface="ＭＳ ゴシック" pitchFamily="49" charset="-128"/>
            </a:rPr>
            <a:t>+959</a:t>
          </a:r>
          <a:r>
            <a:rPr kumimoji="1" lang="ja-JP" altLang="en-US" sz="1400">
              <a:latin typeface="ＭＳ ゴシック" pitchFamily="49" charset="-128"/>
              <a:ea typeface="ＭＳ ゴシック" pitchFamily="49" charset="-128"/>
            </a:rPr>
            <a:t>百万円）等により</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地方債現在高の増加は、湯本分署の建設を行った令和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年度の借入（</a:t>
          </a:r>
          <a:r>
            <a:rPr kumimoji="1" lang="en-US" altLang="ja-JP" sz="1400">
              <a:latin typeface="ＭＳ ゴシック" pitchFamily="49" charset="-128"/>
              <a:ea typeface="ＭＳ ゴシック" pitchFamily="49" charset="-128"/>
            </a:rPr>
            <a:t>450</a:t>
          </a:r>
          <a:r>
            <a:rPr kumimoji="1" lang="ja-JP" altLang="en-US" sz="1400">
              <a:latin typeface="ＭＳ ゴシック" pitchFamily="49" charset="-128"/>
              <a:ea typeface="ＭＳ ゴシック" pitchFamily="49" charset="-128"/>
            </a:rPr>
            <a:t>百万円）の影響が大きい。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退職手当負担見込額の減少は、一般職の人数減少に伴うものである。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充当可能財源等は、充当可能基金の減少（</a:t>
          </a:r>
          <a:r>
            <a:rPr kumimoji="1" lang="en-US" altLang="ja-JP" sz="1400">
              <a:latin typeface="ＭＳ ゴシック" pitchFamily="49" charset="-128"/>
              <a:ea typeface="ＭＳ ゴシック" pitchFamily="49" charset="-128"/>
            </a:rPr>
            <a:t>380</a:t>
          </a:r>
          <a:r>
            <a:rPr kumimoji="1" lang="ja-JP" altLang="en-US" sz="1400">
              <a:latin typeface="ＭＳ ゴシック" pitchFamily="49" charset="-128"/>
              <a:ea typeface="ＭＳ ゴシック" pitchFamily="49" charset="-128"/>
            </a:rPr>
            <a:t>百万円）により</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充当可能基金は、財政調整基金の取り崩しにより減少した。なお、充当可能特定歳入の増は、猶予特例債（</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百万円）によるものである。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将来負担額が増加し、充当可能財源等が減少したことから、将来負担比率の分子は増加した。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神奈川県箱根町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当町では、留保財源を確保しないため、、前年度繰越金がそのまま財政調整基金に積み立てられ、補正予算の財源は財政調整基金の取り崩しである。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感染拡大に伴う、町内事業者への支援や、町内経済活性化のため、住民に対しクーポンの配布を行うなど、コロナ対策関連の経費の多くを、補正予算で対応しているため、、財政調整基金が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その他の特定目的基金については、基金の目的に一致する寄附があった場合は積立を行い、目的に一致する事業等の執行があった場合に繰入れを行うものである。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感染拡大による経済状況の悪化や、自然災害への対応、財源確保のための取り崩しが続いており、緊急時の対応としての残高としては、依然として不足していることから、今後も基金残高の増に向けて努力していく必要がある。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年度に町行財政改革アクションプランで定めた、財政調整金積立金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千円の当初予算への計上を続けていくもの。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その他の特定目的基金については、寄付金の受入れ、事業の執行等において均衡を保ちつつ適切に運用していくもの。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・災害支援基金：災害時の被災者の生活再建、災害時の見舞金弔慰金の支給を行う災害支援事業の財源とするため設置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・育英奨学基金：箱根町育英奨学事業を推進するため設置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・育英奨学基金：基金への積立（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百万円）により増となったもの。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・資源保全基金：関連事業の財源とするための取崩額が、資源保全基金指定寄付金の積立額を上回ったため、減となったもの。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各基金において、歳入については寄附金の多寡や事業の執行状況により増減が伴うため、今後の方針については寄附金の受入れ、事業の執行等において均衡を保ちつつ適切に運用していくもの。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年度は、ふるさと納税寄附金の減少により、積立額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また、新型コロナウイルス感染症への対応等により、取崩額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取崩額が積立額を上回ったことで、基金残高は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感染拡大による経済状況の悪化や、自然災害への対応、財源確保のための取り崩しが続いており、緊急時の対応としての残高としては、依然として不足していることから、今後も基金残高の増に向けて努力していく必要がある。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年度に町行財政改革アクションプランで定めた、財政調整金積立金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千円の当初予算への計上を続けていくもの。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類似団体の中では最も高い水準となっており、全国平均及び県内平均との比較においても継続して高い水準を保っている。しかし、財政力指数は在住人口をベースとして計算されており、年間を通じて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万人にも上る観光客についてはほとんど反映されていない。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観光を基幹産業とする当町において、観光関連の事業に要する経費や観光客も考慮した環境衛生施設の維持管理、消防・救急体制の強化等に多額の経費を要している。そのため、町の規模で必要とされている金額と実際の決算額との間に大きな乖離が生じ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19957</xdr:rowOff>
    </xdr:from>
    <xdr:to>
      <xdr:col>23</xdr:col>
      <xdr:colOff>133350</xdr:colOff>
      <xdr:row>36</xdr:row>
      <xdr:rowOff>19957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6192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42938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61921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42938</xdr:rowOff>
    </xdr:from>
    <xdr:to>
      <xdr:col>15</xdr:col>
      <xdr:colOff>82550</xdr:colOff>
      <xdr:row>36</xdr:row>
      <xdr:rowOff>65919</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2151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54428</xdr:rowOff>
    </xdr:from>
    <xdr:to>
      <xdr:col>11</xdr:col>
      <xdr:colOff>31750</xdr:colOff>
      <xdr:row>36</xdr:row>
      <xdr:rowOff>65919</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62266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140607</xdr:rowOff>
    </xdr:from>
    <xdr:to>
      <xdr:col>23</xdr:col>
      <xdr:colOff>184150</xdr:colOff>
      <xdr:row>36</xdr:row>
      <xdr:rowOff>70757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61884</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06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140607</xdr:rowOff>
    </xdr:from>
    <xdr:to>
      <xdr:col>19</xdr:col>
      <xdr:colOff>184150</xdr:colOff>
      <xdr:row>36</xdr:row>
      <xdr:rowOff>70757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80934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163588</xdr:rowOff>
    </xdr:from>
    <xdr:to>
      <xdr:col>15</xdr:col>
      <xdr:colOff>133350</xdr:colOff>
      <xdr:row>36</xdr:row>
      <xdr:rowOff>93738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103915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15119</xdr:rowOff>
    </xdr:from>
    <xdr:to>
      <xdr:col>11</xdr:col>
      <xdr:colOff>82550</xdr:colOff>
      <xdr:row>36</xdr:row>
      <xdr:rowOff>116719</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126896</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595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3628</xdr:rowOff>
    </xdr:from>
    <xdr:to>
      <xdr:col>7</xdr:col>
      <xdr:colOff>31750</xdr:colOff>
      <xdr:row>36</xdr:row>
      <xdr:rowOff>105228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115405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新型コロナウイルス感染症による観光客数の減少により、入湯税や施設の使用料等が減少したことから、歳入が減少し、経常収支比率は、昨年度から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今後も、箱根町行財政改革アクションプランを着実に実行することで、歳入確保、歳出削減を推進し、財政の健全化を図っていく。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85090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044344"/>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71544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9438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64</xdr:row>
      <xdr:rowOff>43392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9438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43392</xdr:rowOff>
    </xdr:from>
    <xdr:to>
      <xdr:col>11</xdr:col>
      <xdr:colOff>31750</xdr:colOff>
      <xdr:row>64</xdr:row>
      <xdr:rowOff>87630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1016192"/>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6367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6579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11,200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である。そのため、県内平均及び全国平均を大きく上回っている。また、人口が年々減少していることもあり、一人当たりの人件費・物件費は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13622</xdr:rowOff>
    </xdr:from>
    <xdr:to>
      <xdr:col>23</xdr:col>
      <xdr:colOff>133350</xdr:colOff>
      <xdr:row>88</xdr:row>
      <xdr:rowOff>139757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5101222"/>
          <a:ext cx="838200" cy="1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36111</xdr:rowOff>
    </xdr:from>
    <xdr:to>
      <xdr:col>19</xdr:col>
      <xdr:colOff>133350</xdr:colOff>
      <xdr:row>88</xdr:row>
      <xdr:rowOff>13622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952261"/>
          <a:ext cx="889000" cy="1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153696</xdr:rowOff>
    </xdr:from>
    <xdr:to>
      <xdr:col>15</xdr:col>
      <xdr:colOff>82550</xdr:colOff>
      <xdr:row>87</xdr:row>
      <xdr:rowOff>36111</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898396"/>
          <a:ext cx="889000" cy="5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106753</xdr:rowOff>
    </xdr:from>
    <xdr:to>
      <xdr:col>11</xdr:col>
      <xdr:colOff>31750</xdr:colOff>
      <xdr:row>86</xdr:row>
      <xdr:rowOff>153696</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851453"/>
          <a:ext cx="889000" cy="4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88957</xdr:rowOff>
    </xdr:from>
    <xdr:to>
      <xdr:col>23</xdr:col>
      <xdr:colOff>184150</xdr:colOff>
      <xdr:row>89</xdr:row>
      <xdr:rowOff>19107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51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156284</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507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134272</xdr:rowOff>
    </xdr:from>
    <xdr:to>
      <xdr:col>19</xdr:col>
      <xdr:colOff>184150</xdr:colOff>
      <xdr:row>88</xdr:row>
      <xdr:rowOff>64422</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5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49199</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513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156761</xdr:rowOff>
    </xdr:from>
    <xdr:to>
      <xdr:col>15</xdr:col>
      <xdr:colOff>133350</xdr:colOff>
      <xdr:row>87</xdr:row>
      <xdr:rowOff>86911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9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71688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98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102896</xdr:rowOff>
    </xdr:from>
    <xdr:to>
      <xdr:col>11</xdr:col>
      <xdr:colOff>82550</xdr:colOff>
      <xdr:row>87</xdr:row>
      <xdr:rowOff>33046</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48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17823</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93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55953</xdr:rowOff>
    </xdr:from>
    <xdr:to>
      <xdr:col>7</xdr:col>
      <xdr:colOff>31750</xdr:colOff>
      <xdr:row>86</xdr:row>
      <xdr:rowOff>157553</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8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142330</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88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ポイントの減となり、国基準を下回る結果となった。今後もより一層給与の適正化に努めていく。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89</xdr:row>
      <xdr:rowOff>907</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6179800" y="15099091"/>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81341</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5290800" y="152599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81341</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4401800" y="152484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160866</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a:off x="13512800" y="15041638"/>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公務の執行方法の見直しや効率的な組織の改編などにより、職員の削減を継続的に行ってきたが、年間を通じて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上る観光客に対応するための観光、ごみ処理下水道及び消防に関連する施設に勤務する職員を数多く必要とすることから類似団体の平均値を大きく上回る数値となっている。また、山間部に集落が点在する地形のため、出張所や消防分遣所も集落ごとに配備する必要があり、他団体よりも多くの職員を擁してい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2311</xdr:rowOff>
    </xdr:from>
    <xdr:to>
      <xdr:col>81</xdr:col>
      <xdr:colOff>44450</xdr:colOff>
      <xdr:row>67</xdr:row>
      <xdr:rowOff>40919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148946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134188</xdr:rowOff>
    </xdr:from>
    <xdr:to>
      <xdr:col>77</xdr:col>
      <xdr:colOff>44450</xdr:colOff>
      <xdr:row>67</xdr:row>
      <xdr:rowOff>2311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1449888"/>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90271</xdr:rowOff>
    </xdr:from>
    <xdr:to>
      <xdr:col>72</xdr:col>
      <xdr:colOff>203200</xdr:colOff>
      <xdr:row>66</xdr:row>
      <xdr:rowOff>134188</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1405971"/>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88824</xdr:rowOff>
    </xdr:from>
    <xdr:to>
      <xdr:col>68</xdr:col>
      <xdr:colOff>152400</xdr:colOff>
      <xdr:row>66</xdr:row>
      <xdr:rowOff>90271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1404524"/>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161569</xdr:rowOff>
    </xdr:from>
    <xdr:to>
      <xdr:col>81</xdr:col>
      <xdr:colOff>95250</xdr:colOff>
      <xdr:row>67</xdr:row>
      <xdr:rowOff>91719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14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57446</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13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122961</xdr:rowOff>
    </xdr:from>
    <xdr:to>
      <xdr:col>77</xdr:col>
      <xdr:colOff>95250</xdr:colOff>
      <xdr:row>67</xdr:row>
      <xdr:rowOff>53111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14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37888</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152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83388</xdr:rowOff>
    </xdr:from>
    <xdr:to>
      <xdr:col>73</xdr:col>
      <xdr:colOff>44450</xdr:colOff>
      <xdr:row>67</xdr:row>
      <xdr:rowOff>13538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1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169765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1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39471</xdr:rowOff>
    </xdr:from>
    <xdr:to>
      <xdr:col>68</xdr:col>
      <xdr:colOff>203200</xdr:colOff>
      <xdr:row>66</xdr:row>
      <xdr:rowOff>141071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13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125848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144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38024</xdr:rowOff>
    </xdr:from>
    <xdr:to>
      <xdr:col>64</xdr:col>
      <xdr:colOff>152400</xdr:colOff>
      <xdr:row>66</xdr:row>
      <xdr:rowOff>139624</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1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124401</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14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万人にも上る観光客に対応するため、ごみ処理施設、下水道施設の整備や消防力の強化に係る負担が大きく、劇的な数値の改善は難しい状況にある。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ポイント減となった。単年度では前年度と比較して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今後も公共施設の老朽化への対応に伴い、起債を行う必要性が高まるが、地方債の発行と償還のバランスの適切な対応を取るよう努めていく。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78486</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24560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78486</xdr:rowOff>
    </xdr:from>
    <xdr:to>
      <xdr:col>77</xdr:col>
      <xdr:colOff>44450</xdr:colOff>
      <xdr:row>42</xdr:row>
      <xdr:rowOff>102616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160528</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3035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42</xdr:row>
      <xdr:rowOff>160528</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27686</xdr:rowOff>
    </xdr:from>
    <xdr:to>
      <xdr:col>77</xdr:col>
      <xdr:colOff>95250</xdr:colOff>
      <xdr:row>42</xdr:row>
      <xdr:rowOff>129286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114063</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分子となる将来負担額は、湯本分署建設事業などの事業による地方債借入額が償還完了した額を上回った他、財政調整基金の取り崩しが多く、充当可能財源が減少したことにより増加した。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分母については大きな変動が無かったが、分子が増加したことにより、将来負担比率は増加した。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90636</xdr:rowOff>
    </xdr:from>
    <xdr:to>
      <xdr:col>81</xdr:col>
      <xdr:colOff>44450</xdr:colOff>
      <xdr:row>17</xdr:row>
      <xdr:rowOff>164634</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3005286"/>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90636</xdr:rowOff>
    </xdr:from>
    <xdr:to>
      <xdr:col>77</xdr:col>
      <xdr:colOff>44450</xdr:colOff>
      <xdr:row>17</xdr:row>
      <xdr:rowOff>130852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300528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130852</xdr:rowOff>
    </xdr:from>
    <xdr:to>
      <xdr:col>72</xdr:col>
      <xdr:colOff>203200</xdr:colOff>
      <xdr:row>17</xdr:row>
      <xdr:rowOff>144526</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3045502"/>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144526</xdr:rowOff>
    </xdr:from>
    <xdr:to>
      <xdr:col>68</xdr:col>
      <xdr:colOff>152400</xdr:colOff>
      <xdr:row>18</xdr:row>
      <xdr:rowOff>26966</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3059176"/>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113834</xdr:rowOff>
    </xdr:from>
    <xdr:to>
      <xdr:col>81</xdr:col>
      <xdr:colOff>95250</xdr:colOff>
      <xdr:row>18</xdr:row>
      <xdr:rowOff>43984</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30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85911</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300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39836</xdr:rowOff>
    </xdr:from>
    <xdr:to>
      <xdr:col>77</xdr:col>
      <xdr:colOff>95250</xdr:colOff>
      <xdr:row>17</xdr:row>
      <xdr:rowOff>141436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126213</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3040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80052</xdr:rowOff>
    </xdr:from>
    <xdr:to>
      <xdr:col>73</xdr:col>
      <xdr:colOff>44450</xdr:colOff>
      <xdr:row>18</xdr:row>
      <xdr:rowOff>10202</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166429</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8653</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147616</xdr:rowOff>
    </xdr:from>
    <xdr:to>
      <xdr:col>64</xdr:col>
      <xdr:colOff>152400</xdr:colOff>
      <xdr:row>18</xdr:row>
      <xdr:rowOff>77766</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62543</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岳地域に集落が点在するという地形により、出張所などに勤務する職員を多く必要とするため、県内及び全国市町村平均値を大きく上回り、類似団体との比較においては昨年度に引き続きもっとも低い順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年度から会計年度任用職員の給与が、人件費に計上されていることもあり、対前年比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37846</xdr:rowOff>
    </xdr:from>
    <xdr:to>
      <xdr:col>24</xdr:col>
      <xdr:colOff>25400</xdr:colOff>
      <xdr:row>40</xdr:row>
      <xdr:rowOff>3556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7243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39</xdr:row>
      <xdr:rowOff>37846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706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19558</xdr:rowOff>
    </xdr:from>
    <xdr:to>
      <xdr:col>15</xdr:col>
      <xdr:colOff>98425</xdr:colOff>
      <xdr:row>39</xdr:row>
      <xdr:rowOff>19558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159004</xdr:rowOff>
    </xdr:from>
    <xdr:to>
      <xdr:col>11</xdr:col>
      <xdr:colOff>9525</xdr:colOff>
      <xdr:row>39</xdr:row>
      <xdr:rowOff>19558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6741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124206</xdr:rowOff>
    </xdr:from>
    <xdr:to>
      <xdr:col>24</xdr:col>
      <xdr:colOff>76200</xdr:colOff>
      <xdr:row>40</xdr:row>
      <xdr:rowOff>54356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32783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71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140208</xdr:rowOff>
    </xdr:from>
    <xdr:to>
      <xdr:col>15</xdr:col>
      <xdr:colOff>149225</xdr:colOff>
      <xdr:row>39</xdr:row>
      <xdr:rowOff>70358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55135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108204</xdr:rowOff>
    </xdr:from>
    <xdr:to>
      <xdr:col>6</xdr:col>
      <xdr:colOff>171450</xdr:colOff>
      <xdr:row>39</xdr:row>
      <xdr:rowOff>38354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23131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物件費の中では、委託料がその多くを占めているが、その大半はごみ処理施設の維持管理など、環境整備に要する経費であり、年間</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万人もの観光客に対応するために必要不可欠なものである。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今後も住民及び観光客に十分なサービスを提供しつつ、事業等の見直しを推進し、経費の削減に努めていく。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146050</xdr:rowOff>
    </xdr:from>
    <xdr:to>
      <xdr:col>82</xdr:col>
      <xdr:colOff>107950</xdr:colOff>
      <xdr:row>20</xdr:row>
      <xdr:rowOff>155575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575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31750</xdr:rowOff>
    </xdr:from>
    <xdr:to>
      <xdr:col>78</xdr:col>
      <xdr:colOff>69850</xdr:colOff>
      <xdr:row>20</xdr:row>
      <xdr:rowOff>146050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460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31750</xdr:rowOff>
    </xdr:from>
    <xdr:to>
      <xdr:col>73</xdr:col>
      <xdr:colOff>180975</xdr:colOff>
      <xdr:row>20</xdr:row>
      <xdr:rowOff>127000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3460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127000</xdr:rowOff>
    </xdr:from>
    <xdr:to>
      <xdr:col>69</xdr:col>
      <xdr:colOff>92075</xdr:colOff>
      <xdr:row>21</xdr:row>
      <xdr:rowOff>31750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355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104775</xdr:rowOff>
    </xdr:from>
    <xdr:to>
      <xdr:col>82</xdr:col>
      <xdr:colOff>158750</xdr:colOff>
      <xdr:row>21</xdr:row>
      <xdr:rowOff>34925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13352</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44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95250</xdr:rowOff>
    </xdr:from>
    <xdr:to>
      <xdr:col>78</xdr:col>
      <xdr:colOff>120650</xdr:colOff>
      <xdr:row>21</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10177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61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152400</xdr:rowOff>
    </xdr:from>
    <xdr:to>
      <xdr:col>74</xdr:col>
      <xdr:colOff>31750</xdr:colOff>
      <xdr:row>20</xdr:row>
      <xdr:rowOff>82550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67327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152400</xdr:rowOff>
    </xdr:from>
    <xdr:to>
      <xdr:col>65</xdr:col>
      <xdr:colOff>53975</xdr:colOff>
      <xdr:row>21</xdr:row>
      <xdr:rowOff>82550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67327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国の法令に基づき実施されているものが多い他、町が単独で行う各種扶助費にも多額の費用が掛かっており、歳出削減が難しく、財政を圧迫することが懸念される。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xmlns=""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xmlns=""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xmlns=""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22225</xdr:rowOff>
    </xdr:from>
    <xdr:to>
      <xdr:col>24</xdr:col>
      <xdr:colOff>25400</xdr:colOff>
      <xdr:row>54</xdr:row>
      <xdr:rowOff>60325</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3987800" y="92805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xmlns=""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41275</xdr:rowOff>
    </xdr:from>
    <xdr:to>
      <xdr:col>19</xdr:col>
      <xdr:colOff>187325</xdr:colOff>
      <xdr:row>54</xdr:row>
      <xdr:rowOff>60325</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3098800" y="9299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41275</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2209800" y="9299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41275</xdr:rowOff>
    </xdr:from>
    <xdr:to>
      <xdr:col>11</xdr:col>
      <xdr:colOff>9525</xdr:colOff>
      <xdr:row>54</xdr:row>
      <xdr:rowOff>50800</xdr:rowOff>
    </xdr:to>
    <xdr:cxnSp macro="">
      <xdr:nvCxnSpPr>
        <xdr:cNvPr id="202" name="直線コネクタ 201">
          <a:extLst>
            <a:ext uri="{FF2B5EF4-FFF2-40B4-BE49-F238E27FC236}">
              <a16:creationId xmlns:a16="http://schemas.microsoft.com/office/drawing/2014/main" xmlns="" id="{00000000-0008-0000-0400-0000CA000000}"/>
            </a:ext>
          </a:extLst>
        </xdr:cNvPr>
        <xdr:cNvCxnSpPr/>
      </xdr:nvCxnSpPr>
      <xdr:spPr>
        <a:xfrm flipV="1">
          <a:off x="1320800" y="9299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xmlns=""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xmlns=""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142875</xdr:rowOff>
    </xdr:from>
    <xdr:to>
      <xdr:col>24</xdr:col>
      <xdr:colOff>76200</xdr:colOff>
      <xdr:row>54</xdr:row>
      <xdr:rowOff>73025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47752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51452</xdr:rowOff>
    </xdr:from>
    <xdr:ext cx="762000" cy="259045"/>
    <xdr:sp macro="" textlink="">
      <xdr:nvSpPr>
        <xdr:cNvPr id="213" name="扶助費該当値テキスト">
          <a:extLst>
            <a:ext uri="{FF2B5EF4-FFF2-40B4-BE49-F238E27FC236}">
              <a16:creationId xmlns:a16="http://schemas.microsoft.com/office/drawing/2014/main" xmlns="" id="{00000000-0008-0000-0400-0000D5000000}"/>
            </a:ext>
          </a:extLst>
        </xdr:cNvPr>
        <xdr:cNvSpPr txBox="1"/>
      </xdr:nvSpPr>
      <xdr:spPr>
        <a:xfrm>
          <a:off x="4914900" y="913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xdr:rowOff>
    </xdr:from>
    <xdr:to>
      <xdr:col>20</xdr:col>
      <xdr:colOff>38100</xdr:colOff>
      <xdr:row>54</xdr:row>
      <xdr:rowOff>111125</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3937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121302</xdr:rowOff>
    </xdr:from>
    <xdr:ext cx="7366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3606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161925</xdr:rowOff>
    </xdr:from>
    <xdr:to>
      <xdr:col>15</xdr:col>
      <xdr:colOff>149225</xdr:colOff>
      <xdr:row>54</xdr:row>
      <xdr:rowOff>92075</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3048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102252</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2717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8" name="楕円 217">
          <a:extLst>
            <a:ext uri="{FF2B5EF4-FFF2-40B4-BE49-F238E27FC236}">
              <a16:creationId xmlns:a16="http://schemas.microsoft.com/office/drawing/2014/main" xmlns="" id="{00000000-0008-0000-0400-0000DA000000}"/>
            </a:ext>
          </a:extLst>
        </xdr:cNvPr>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9" name="テキスト ボックス 218">
          <a:extLst>
            <a:ext uri="{FF2B5EF4-FFF2-40B4-BE49-F238E27FC236}">
              <a16:creationId xmlns:a16="http://schemas.microsoft.com/office/drawing/2014/main" xmlns="" id="{00000000-0008-0000-0400-0000DB000000}"/>
            </a:ext>
          </a:extLst>
        </xdr:cNvPr>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20" name="楕円 219">
          <a:extLst>
            <a:ext uri="{FF2B5EF4-FFF2-40B4-BE49-F238E27FC236}">
              <a16:creationId xmlns:a16="http://schemas.microsoft.com/office/drawing/2014/main" xmlns="" id="{00000000-0008-0000-0400-0000DC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維持補修費の増加により、前年度比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ポイント増となっている。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xmlns=""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xmlns=""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xmlns=""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169454</xdr:rowOff>
    </xdr:from>
    <xdr:to>
      <xdr:col>82</xdr:col>
      <xdr:colOff>107950</xdr:colOff>
      <xdr:row>57</xdr:row>
      <xdr:rowOff>56787</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5671800" y="977065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xmlns=""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169454</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4782800" y="97445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11067</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flipV="1">
          <a:off x="13893800" y="97445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11067</xdr:rowOff>
    </xdr:to>
    <xdr:cxnSp macro="">
      <xdr:nvCxnSpPr>
        <xdr:cNvPr id="264" name="直線コネクタ 263">
          <a:extLst>
            <a:ext uri="{FF2B5EF4-FFF2-40B4-BE49-F238E27FC236}">
              <a16:creationId xmlns:a16="http://schemas.microsoft.com/office/drawing/2014/main" xmlns="" id="{00000000-0008-0000-0400-000008010000}"/>
            </a:ext>
          </a:extLst>
        </xdr:cNvPr>
        <xdr:cNvCxnSpPr/>
      </xdr:nvCxnSpPr>
      <xdr:spPr>
        <a:xfrm>
          <a:off x="13004800" y="97379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5987</xdr:rowOff>
    </xdr:from>
    <xdr:to>
      <xdr:col>82</xdr:col>
      <xdr:colOff>158750</xdr:colOff>
      <xdr:row>57</xdr:row>
      <xdr:rowOff>107587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64592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22514</xdr:rowOff>
    </xdr:from>
    <xdr:ext cx="762000" cy="259045"/>
    <xdr:sp macro="" textlink="">
      <xdr:nvSpPr>
        <xdr:cNvPr id="275" name="その他該当値テキスト">
          <a:extLst>
            <a:ext uri="{FF2B5EF4-FFF2-40B4-BE49-F238E27FC236}">
              <a16:creationId xmlns:a16="http://schemas.microsoft.com/office/drawing/2014/main" xmlns="" id="{00000000-0008-0000-0400-000013010000}"/>
            </a:ext>
          </a:extLst>
        </xdr:cNvPr>
        <xdr:cNvSpPr txBox="1"/>
      </xdr:nvSpPr>
      <xdr:spPr>
        <a:xfrm>
          <a:off x="16598900" y="96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118654</xdr:rowOff>
    </xdr:from>
    <xdr:to>
      <xdr:col>78</xdr:col>
      <xdr:colOff>120650</xdr:colOff>
      <xdr:row>57</xdr:row>
      <xdr:rowOff>48804</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5621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58981</xdr:rowOff>
    </xdr:from>
    <xdr:ext cx="7366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5290800" y="948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131717</xdr:rowOff>
    </xdr:from>
    <xdr:to>
      <xdr:col>69</xdr:col>
      <xdr:colOff>142875</xdr:colOff>
      <xdr:row>57</xdr:row>
      <xdr:rowOff>61867</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3843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72044</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3512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26324</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623800" y="94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年度は対前年比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県内及び全国平均を大きく下回り、類似団体内の順位では上位となっている。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xmlns=""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xmlns=""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xmlns=""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131572</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5671800" y="5956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xmlns=""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35</xdr:row>
      <xdr:rowOff>5842</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4782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35</xdr:row>
      <xdr:rowOff>5842</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a:off x="13893800" y="59425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113284</xdr:rowOff>
    </xdr:from>
    <xdr:to>
      <xdr:col>69</xdr:col>
      <xdr:colOff>92075</xdr:colOff>
      <xdr:row>34</xdr:row>
      <xdr:rowOff>140716</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004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33" name="補助費等該当値テキスト">
          <a:extLst>
            <a:ext uri="{FF2B5EF4-FFF2-40B4-BE49-F238E27FC236}">
              <a16:creationId xmlns:a16="http://schemas.microsoft.com/office/drawing/2014/main" xmlns="" id="{00000000-0008-0000-0400-00004D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29,181</a:t>
          </a:r>
          <a:r>
            <a:rPr kumimoji="1" lang="ja-JP" altLang="en-US" sz="1300">
              <a:latin typeface="ＭＳ Ｐゴシック" panose="020B0600070205080204" pitchFamily="50" charset="-128"/>
              <a:ea typeface="ＭＳ Ｐゴシック" panose="020B0600070205080204" pitchFamily="50" charset="-128"/>
            </a:rPr>
            <a:t>千円、比率として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今後、老朽化した公共施設に対し投資が必要となるが、公共施設再編・整備計画に従いながらも、地方債の発行と償還のバランスが適切となるよう努めていく。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33274</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3193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163576</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3098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77</xdr:row>
      <xdr:rowOff>1270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129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46989</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年度は扶助費を除いた各経常経費が増加しており、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今後も引き続き経費の削減に努めていく。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80</xdr:row>
      <xdr:rowOff>85852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632687"/>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88137</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46989</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893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51563</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004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7129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4638</xdr:rowOff>
    </xdr:from>
    <xdr:to>
      <xdr:col>29</xdr:col>
      <xdr:colOff>127000</xdr:colOff>
      <xdr:row>11</xdr:row>
      <xdr:rowOff>77744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1938213"/>
          <a:ext cx="647700" cy="7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77744</xdr:rowOff>
    </xdr:from>
    <xdr:to>
      <xdr:col>26</xdr:col>
      <xdr:colOff>50800</xdr:colOff>
      <xdr:row>11</xdr:row>
      <xdr:rowOff>146782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011319"/>
          <a:ext cx="698500" cy="6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146782</xdr:rowOff>
    </xdr:from>
    <xdr:to>
      <xdr:col>22</xdr:col>
      <xdr:colOff>114300</xdr:colOff>
      <xdr:row>12</xdr:row>
      <xdr:rowOff>35781</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080357"/>
          <a:ext cx="698500" cy="6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35781</xdr:rowOff>
    </xdr:from>
    <xdr:to>
      <xdr:col>18</xdr:col>
      <xdr:colOff>177800</xdr:colOff>
      <xdr:row>12</xdr:row>
      <xdr:rowOff>88923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140806"/>
          <a:ext cx="698500" cy="5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125288</xdr:rowOff>
    </xdr:from>
    <xdr:to>
      <xdr:col>29</xdr:col>
      <xdr:colOff>177800</xdr:colOff>
      <xdr:row>11</xdr:row>
      <xdr:rowOff>55438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188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71965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18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26944</xdr:rowOff>
    </xdr:from>
    <xdr:to>
      <xdr:col>26</xdr:col>
      <xdr:colOff>101600</xdr:colOff>
      <xdr:row>11</xdr:row>
      <xdr:rowOff>128544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196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138721</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1729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95982</xdr:rowOff>
    </xdr:from>
    <xdr:to>
      <xdr:col>22</xdr:col>
      <xdr:colOff>165100</xdr:colOff>
      <xdr:row>12</xdr:row>
      <xdr:rowOff>26132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02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36309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17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156431</xdr:rowOff>
    </xdr:from>
    <xdr:to>
      <xdr:col>19</xdr:col>
      <xdr:colOff>38100</xdr:colOff>
      <xdr:row>12</xdr:row>
      <xdr:rowOff>86581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09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96758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18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38123</xdr:rowOff>
    </xdr:from>
    <xdr:to>
      <xdr:col>15</xdr:col>
      <xdr:colOff>101600</xdr:colOff>
      <xdr:row>12</xdr:row>
      <xdr:rowOff>139723</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14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149900</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19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247986</xdr:rowOff>
    </xdr:from>
    <xdr:to>
      <xdr:col>29</xdr:col>
      <xdr:colOff>127000</xdr:colOff>
      <xdr:row>33</xdr:row>
      <xdr:rowOff>300488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172536"/>
          <a:ext cx="6477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247986</xdr:rowOff>
    </xdr:from>
    <xdr:to>
      <xdr:col>26</xdr:col>
      <xdr:colOff>50800</xdr:colOff>
      <xdr:row>34</xdr:row>
      <xdr:rowOff>52934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172536"/>
          <a:ext cx="698500" cy="14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231737</xdr:rowOff>
    </xdr:from>
    <xdr:to>
      <xdr:col>22</xdr:col>
      <xdr:colOff>114300</xdr:colOff>
      <xdr:row>34</xdr:row>
      <xdr:rowOff>52934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156287"/>
          <a:ext cx="698500" cy="16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182816</xdr:rowOff>
    </xdr:from>
    <xdr:to>
      <xdr:col>18</xdr:col>
      <xdr:colOff>177800</xdr:colOff>
      <xdr:row>33</xdr:row>
      <xdr:rowOff>231737</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107366"/>
          <a:ext cx="698500" cy="4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249688</xdr:rowOff>
    </xdr:from>
    <xdr:to>
      <xdr:col>29</xdr:col>
      <xdr:colOff>177800</xdr:colOff>
      <xdr:row>34</xdr:row>
      <xdr:rowOff>8388</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1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158265</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08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197186</xdr:rowOff>
    </xdr:from>
    <xdr:to>
      <xdr:col>26</xdr:col>
      <xdr:colOff>101600</xdr:colOff>
      <xdr:row>33</xdr:row>
      <xdr:rowOff>298786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12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137513</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5890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2134</xdr:rowOff>
    </xdr:from>
    <xdr:to>
      <xdr:col>22</xdr:col>
      <xdr:colOff>165100</xdr:colOff>
      <xdr:row>34</xdr:row>
      <xdr:rowOff>103734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26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113911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03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180937</xdr:rowOff>
    </xdr:from>
    <xdr:to>
      <xdr:col>19</xdr:col>
      <xdr:colOff>38100</xdr:colOff>
      <xdr:row>33</xdr:row>
      <xdr:rowOff>282537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10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121264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587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132016</xdr:rowOff>
    </xdr:from>
    <xdr:to>
      <xdr:col>15</xdr:col>
      <xdr:colOff>101600</xdr:colOff>
      <xdr:row>33</xdr:row>
      <xdr:rowOff>233616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056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72343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582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101963</xdr:rowOff>
    </xdr:from>
    <xdr:to>
      <xdr:col>24</xdr:col>
      <xdr:colOff>63500</xdr:colOff>
      <xdr:row>32</xdr:row>
      <xdr:rowOff>38956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5416913"/>
          <a:ext cx="838200" cy="1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38956</xdr:rowOff>
    </xdr:from>
    <xdr:to>
      <xdr:col>19</xdr:col>
      <xdr:colOff>177800</xdr:colOff>
      <xdr:row>32</xdr:row>
      <xdr:rowOff>63224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5525356"/>
          <a:ext cx="8890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63224</xdr:rowOff>
    </xdr:from>
    <xdr:to>
      <xdr:col>15</xdr:col>
      <xdr:colOff>50800</xdr:colOff>
      <xdr:row>32</xdr:row>
      <xdr:rowOff>94817</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5549624"/>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94817</xdr:rowOff>
    </xdr:from>
    <xdr:to>
      <xdr:col>10</xdr:col>
      <xdr:colOff>114300</xdr:colOff>
      <xdr:row>32</xdr:row>
      <xdr:rowOff>117247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5581217"/>
          <a:ext cx="8890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51163</xdr:rowOff>
    </xdr:from>
    <xdr:to>
      <xdr:col>24</xdr:col>
      <xdr:colOff>114300</xdr:colOff>
      <xdr:row>31</xdr:row>
      <xdr:rowOff>152763</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53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4190</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531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159606</xdr:rowOff>
    </xdr:from>
    <xdr:to>
      <xdr:col>20</xdr:col>
      <xdr:colOff>38100</xdr:colOff>
      <xdr:row>32</xdr:row>
      <xdr:rowOff>89756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54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106283</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524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12424</xdr:rowOff>
    </xdr:from>
    <xdr:to>
      <xdr:col>15</xdr:col>
      <xdr:colOff>101600</xdr:colOff>
      <xdr:row>32</xdr:row>
      <xdr:rowOff>114024</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54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130551</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52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44017</xdr:rowOff>
    </xdr:from>
    <xdr:to>
      <xdr:col>10</xdr:col>
      <xdr:colOff>165100</xdr:colOff>
      <xdr:row>32</xdr:row>
      <xdr:rowOff>145617</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553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162144</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30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66447</xdr:rowOff>
    </xdr:from>
    <xdr:to>
      <xdr:col>6</xdr:col>
      <xdr:colOff>38100</xdr:colOff>
      <xdr:row>32</xdr:row>
      <xdr:rowOff>168047</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55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13124</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532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xmlns=""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xmlns=""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xmlns=""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49604</xdr:rowOff>
    </xdr:from>
    <xdr:to>
      <xdr:col>24</xdr:col>
      <xdr:colOff>63500</xdr:colOff>
      <xdr:row>52</xdr:row>
      <xdr:rowOff>113457</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3797300" y="8965004"/>
          <a:ext cx="838200"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xmlns=""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xmlns=""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113457</xdr:rowOff>
    </xdr:from>
    <xdr:to>
      <xdr:col>19</xdr:col>
      <xdr:colOff>177800</xdr:colOff>
      <xdr:row>53</xdr:row>
      <xdr:rowOff>92594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2908300" y="9028857"/>
          <a:ext cx="889000" cy="15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xmlns=""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xmlns=""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92594</xdr:rowOff>
    </xdr:from>
    <xdr:to>
      <xdr:col>15</xdr:col>
      <xdr:colOff>50800</xdr:colOff>
      <xdr:row>53</xdr:row>
      <xdr:rowOff>116145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019300" y="9179444"/>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116145</xdr:rowOff>
    </xdr:from>
    <xdr:to>
      <xdr:col>10</xdr:col>
      <xdr:colOff>114300</xdr:colOff>
      <xdr:row>53</xdr:row>
      <xdr:rowOff>144505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1130300" y="9202995"/>
          <a:ext cx="889000"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170254</xdr:rowOff>
    </xdr:from>
    <xdr:to>
      <xdr:col>24</xdr:col>
      <xdr:colOff>114300</xdr:colOff>
      <xdr:row>52</xdr:row>
      <xdr:rowOff>100404</xdr:rowOff>
    </xdr:to>
    <xdr:sp macro="" textlink="">
      <xdr:nvSpPr>
        <xdr:cNvPr id="132" name="楕円 131">
          <a:extLst>
            <a:ext uri="{FF2B5EF4-FFF2-40B4-BE49-F238E27FC236}">
              <a16:creationId xmlns:a16="http://schemas.microsoft.com/office/drawing/2014/main" xmlns="" id="{00000000-0008-0000-0600-000084000000}"/>
            </a:ext>
          </a:extLst>
        </xdr:cNvPr>
        <xdr:cNvSpPr/>
      </xdr:nvSpPr>
      <xdr:spPr>
        <a:xfrm>
          <a:off x="4584700" y="89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85181</xdr:rowOff>
    </xdr:from>
    <xdr:ext cx="599010" cy="259045"/>
    <xdr:sp macro="" textlink="">
      <xdr:nvSpPr>
        <xdr:cNvPr id="133" name="物件費該当値テキスト">
          <a:extLst>
            <a:ext uri="{FF2B5EF4-FFF2-40B4-BE49-F238E27FC236}">
              <a16:creationId xmlns:a16="http://schemas.microsoft.com/office/drawing/2014/main" xmlns="" id="{00000000-0008-0000-0600-000085000000}"/>
            </a:ext>
          </a:extLst>
        </xdr:cNvPr>
        <xdr:cNvSpPr txBox="1"/>
      </xdr:nvSpPr>
      <xdr:spPr>
        <a:xfrm>
          <a:off x="4686300" y="882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62657</xdr:rowOff>
    </xdr:from>
    <xdr:to>
      <xdr:col>20</xdr:col>
      <xdr:colOff>38100</xdr:colOff>
      <xdr:row>52</xdr:row>
      <xdr:rowOff>164257</xdr:rowOff>
    </xdr:to>
    <xdr:sp macro="" textlink="">
      <xdr:nvSpPr>
        <xdr:cNvPr id="134" name="楕円 133">
          <a:extLst>
            <a:ext uri="{FF2B5EF4-FFF2-40B4-BE49-F238E27FC236}">
              <a16:creationId xmlns:a16="http://schemas.microsoft.com/office/drawing/2014/main" xmlns="" id="{00000000-0008-0000-0600-000086000000}"/>
            </a:ext>
          </a:extLst>
        </xdr:cNvPr>
        <xdr:cNvSpPr/>
      </xdr:nvSpPr>
      <xdr:spPr>
        <a:xfrm>
          <a:off x="3746500" y="89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9334</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497795" y="875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41794</xdr:rowOff>
    </xdr:from>
    <xdr:to>
      <xdr:col>15</xdr:col>
      <xdr:colOff>101600</xdr:colOff>
      <xdr:row>53</xdr:row>
      <xdr:rowOff>143394</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2857500" y="91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159921</xdr:rowOff>
    </xdr:from>
    <xdr:ext cx="59901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608795" y="890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65345</xdr:rowOff>
    </xdr:from>
    <xdr:to>
      <xdr:col>10</xdr:col>
      <xdr:colOff>165100</xdr:colOff>
      <xdr:row>53</xdr:row>
      <xdr:rowOff>166945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1968500" y="91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12022</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719795" y="892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93705</xdr:rowOff>
    </xdr:from>
    <xdr:to>
      <xdr:col>6</xdr:col>
      <xdr:colOff>38100</xdr:colOff>
      <xdr:row>54</xdr:row>
      <xdr:rowOff>23855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1079500" y="91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40382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830795" y="89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xmlns=""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xmlns=""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xmlns=""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xmlns=""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xmlns=""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93790</xdr:rowOff>
    </xdr:from>
    <xdr:to>
      <xdr:col>24</xdr:col>
      <xdr:colOff>63500</xdr:colOff>
      <xdr:row>71</xdr:row>
      <xdr:rowOff>112344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2266740"/>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112344</xdr:rowOff>
    </xdr:from>
    <xdr:to>
      <xdr:col>19</xdr:col>
      <xdr:colOff>177800</xdr:colOff>
      <xdr:row>72</xdr:row>
      <xdr:rowOff>62129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2908300" y="12285294"/>
          <a:ext cx="8890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62129</xdr:rowOff>
    </xdr:from>
    <xdr:to>
      <xdr:col>15</xdr:col>
      <xdr:colOff>50800</xdr:colOff>
      <xdr:row>72</xdr:row>
      <xdr:rowOff>158483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2406529"/>
          <a:ext cx="8890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158483</xdr:rowOff>
    </xdr:from>
    <xdr:to>
      <xdr:col>10</xdr:col>
      <xdr:colOff>114300</xdr:colOff>
      <xdr:row>73</xdr:row>
      <xdr:rowOff>10503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2502883"/>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42990</xdr:rowOff>
    </xdr:from>
    <xdr:to>
      <xdr:col>24</xdr:col>
      <xdr:colOff>114300</xdr:colOff>
      <xdr:row>71</xdr:row>
      <xdr:rowOff>144590</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2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167467</xdr:rowOff>
    </xdr:from>
    <xdr:ext cx="534377"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216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61544</xdr:rowOff>
    </xdr:from>
    <xdr:to>
      <xdr:col>20</xdr:col>
      <xdr:colOff>38100</xdr:colOff>
      <xdr:row>71</xdr:row>
      <xdr:rowOff>163144</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22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8221</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30111" y="12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11329</xdr:rowOff>
    </xdr:from>
    <xdr:to>
      <xdr:col>15</xdr:col>
      <xdr:colOff>101600</xdr:colOff>
      <xdr:row>72</xdr:row>
      <xdr:rowOff>112929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23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129456</xdr:rowOff>
    </xdr:from>
    <xdr:ext cx="534377"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41111" y="121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107683</xdr:rowOff>
    </xdr:from>
    <xdr:to>
      <xdr:col>10</xdr:col>
      <xdr:colOff>165100</xdr:colOff>
      <xdr:row>73</xdr:row>
      <xdr:rowOff>37833</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24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54360</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52111" y="1222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131153</xdr:rowOff>
    </xdr:from>
    <xdr:to>
      <xdr:col>6</xdr:col>
      <xdr:colOff>38100</xdr:colOff>
      <xdr:row>73</xdr:row>
      <xdr:rowOff>61303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2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77830</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63111" y="1225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32245</xdr:rowOff>
    </xdr:from>
    <xdr:to>
      <xdr:col>24</xdr:col>
      <xdr:colOff>63500</xdr:colOff>
      <xdr:row>98</xdr:row>
      <xdr:rowOff>64109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3797300" y="16834345"/>
          <a:ext cx="838200" cy="3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32245</xdr:rowOff>
    </xdr:from>
    <xdr:to>
      <xdr:col>19</xdr:col>
      <xdr:colOff>177800</xdr:colOff>
      <xdr:row>98</xdr:row>
      <xdr:rowOff>43269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834345"/>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28308</xdr:rowOff>
    </xdr:from>
    <xdr:to>
      <xdr:col>15</xdr:col>
      <xdr:colOff>50800</xdr:colOff>
      <xdr:row>98</xdr:row>
      <xdr:rowOff>43269</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019300" y="1683040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2133</xdr:rowOff>
    </xdr:from>
    <xdr:to>
      <xdr:col>10</xdr:col>
      <xdr:colOff>114300</xdr:colOff>
      <xdr:row>98</xdr:row>
      <xdr:rowOff>28308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1130300" y="16804233"/>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13309</xdr:rowOff>
    </xdr:from>
    <xdr:to>
      <xdr:col>24</xdr:col>
      <xdr:colOff>114300</xdr:colOff>
      <xdr:row>98</xdr:row>
      <xdr:rowOff>114909</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163186</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79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152895</xdr:rowOff>
    </xdr:from>
    <xdr:to>
      <xdr:col>20</xdr:col>
      <xdr:colOff>38100</xdr:colOff>
      <xdr:row>98</xdr:row>
      <xdr:rowOff>83045</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7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74172</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87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163919</xdr:rowOff>
    </xdr:from>
    <xdr:to>
      <xdr:col>15</xdr:col>
      <xdr:colOff>101600</xdr:colOff>
      <xdr:row>98</xdr:row>
      <xdr:rowOff>94069</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7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85196</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8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148958</xdr:rowOff>
    </xdr:from>
    <xdr:to>
      <xdr:col>10</xdr:col>
      <xdr:colOff>165100</xdr:colOff>
      <xdr:row>98</xdr:row>
      <xdr:rowOff>79108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7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70235</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8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122783</xdr:rowOff>
    </xdr:from>
    <xdr:to>
      <xdr:col>6</xdr:col>
      <xdr:colOff>38100</xdr:colOff>
      <xdr:row>98</xdr:row>
      <xdr:rowOff>52933</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7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44060</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8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xmlns=""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xmlns=""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xmlns=""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20515</xdr:rowOff>
    </xdr:from>
    <xdr:to>
      <xdr:col>55</xdr:col>
      <xdr:colOff>0</xdr:colOff>
      <xdr:row>37</xdr:row>
      <xdr:rowOff>134012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9639300" y="5849815"/>
          <a:ext cx="838200" cy="62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37399</xdr:rowOff>
    </xdr:from>
    <xdr:ext cx="599010" cy="259045"/>
    <xdr:sp macro="" textlink="">
      <xdr:nvSpPr>
        <xdr:cNvPr id="286" name="補助費等平均値テキスト">
          <a:extLst>
            <a:ext uri="{FF2B5EF4-FFF2-40B4-BE49-F238E27FC236}">
              <a16:creationId xmlns:a16="http://schemas.microsoft.com/office/drawing/2014/main" xmlns="" id="{00000000-0008-0000-0600-00001E010000}"/>
            </a:ext>
          </a:extLst>
        </xdr:cNvPr>
        <xdr:cNvSpPr txBox="1"/>
      </xdr:nvSpPr>
      <xdr:spPr>
        <a:xfrm>
          <a:off x="10528300" y="58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122330</xdr:rowOff>
    </xdr:from>
    <xdr:to>
      <xdr:col>50</xdr:col>
      <xdr:colOff>114300</xdr:colOff>
      <xdr:row>37</xdr:row>
      <xdr:rowOff>134012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8750300" y="6465980"/>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122330</xdr:rowOff>
    </xdr:from>
    <xdr:to>
      <xdr:col>45</xdr:col>
      <xdr:colOff>177800</xdr:colOff>
      <xdr:row>38</xdr:row>
      <xdr:rowOff>79071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7861300" y="6465980"/>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52656</xdr:rowOff>
    </xdr:from>
    <xdr:to>
      <xdr:col>41</xdr:col>
      <xdr:colOff>50800</xdr:colOff>
      <xdr:row>38</xdr:row>
      <xdr:rowOff>79071</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6972300" y="6567756"/>
          <a:ext cx="889000" cy="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141165</xdr:rowOff>
    </xdr:from>
    <xdr:to>
      <xdr:col>55</xdr:col>
      <xdr:colOff>50800</xdr:colOff>
      <xdr:row>34</xdr:row>
      <xdr:rowOff>71315</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10426700" y="5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164042</xdr:rowOff>
    </xdr:from>
    <xdr:ext cx="599010" cy="259045"/>
    <xdr:sp macro="" textlink="">
      <xdr:nvSpPr>
        <xdr:cNvPr id="305" name="補助費等該当値テキスト">
          <a:extLst>
            <a:ext uri="{FF2B5EF4-FFF2-40B4-BE49-F238E27FC236}">
              <a16:creationId xmlns:a16="http://schemas.microsoft.com/office/drawing/2014/main" xmlns="" id="{00000000-0008-0000-0600-000031010000}"/>
            </a:ext>
          </a:extLst>
        </xdr:cNvPr>
        <xdr:cNvSpPr txBox="1"/>
      </xdr:nvSpPr>
      <xdr:spPr>
        <a:xfrm>
          <a:off x="10528300" y="565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83212</xdr:rowOff>
    </xdr:from>
    <xdr:to>
      <xdr:col>50</xdr:col>
      <xdr:colOff>165100</xdr:colOff>
      <xdr:row>38</xdr:row>
      <xdr:rowOff>13362</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9588500" y="64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4489</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372111" y="65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71530</xdr:rowOff>
    </xdr:from>
    <xdr:to>
      <xdr:col>46</xdr:col>
      <xdr:colOff>38100</xdr:colOff>
      <xdr:row>38</xdr:row>
      <xdr:rowOff>1681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8699500" y="64151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164258</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483111" y="65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28271</xdr:rowOff>
    </xdr:from>
    <xdr:to>
      <xdr:col>41</xdr:col>
      <xdr:colOff>101600</xdr:colOff>
      <xdr:row>38</xdr:row>
      <xdr:rowOff>129871</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7810500" y="65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120998</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94111" y="66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1856</xdr:rowOff>
    </xdr:from>
    <xdr:to>
      <xdr:col>36</xdr:col>
      <xdr:colOff>165100</xdr:colOff>
      <xdr:row>38</xdr:row>
      <xdr:rowOff>103456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6921500" y="65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94583</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05111" y="66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93211</xdr:rowOff>
    </xdr:from>
    <xdr:to>
      <xdr:col>55</xdr:col>
      <xdr:colOff>0</xdr:colOff>
      <xdr:row>55</xdr:row>
      <xdr:rowOff>154994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9639300" y="9522961"/>
          <a:ext cx="838200" cy="6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118939</xdr:rowOff>
    </xdr:from>
    <xdr:to>
      <xdr:col>50</xdr:col>
      <xdr:colOff>114300</xdr:colOff>
      <xdr:row>55</xdr:row>
      <xdr:rowOff>93211</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8750300" y="9377239"/>
          <a:ext cx="889000" cy="1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118939</xdr:rowOff>
    </xdr:from>
    <xdr:to>
      <xdr:col>45</xdr:col>
      <xdr:colOff>177800</xdr:colOff>
      <xdr:row>57</xdr:row>
      <xdr:rowOff>50489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377239"/>
          <a:ext cx="889000" cy="44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50489</xdr:rowOff>
    </xdr:from>
    <xdr:to>
      <xdr:col>41</xdr:col>
      <xdr:colOff>50800</xdr:colOff>
      <xdr:row>58</xdr:row>
      <xdr:rowOff>33851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6972300" y="9823139"/>
          <a:ext cx="889000" cy="1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104194</xdr:rowOff>
    </xdr:from>
    <xdr:to>
      <xdr:col>55</xdr:col>
      <xdr:colOff>50800</xdr:colOff>
      <xdr:row>56</xdr:row>
      <xdr:rowOff>34344</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53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127071</xdr:rowOff>
    </xdr:from>
    <xdr:ext cx="599010"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38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42411</xdr:rowOff>
    </xdr:from>
    <xdr:to>
      <xdr:col>50</xdr:col>
      <xdr:colOff>165100</xdr:colOff>
      <xdr:row>55</xdr:row>
      <xdr:rowOff>144011</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160538</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39795" y="924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68139</xdr:rowOff>
    </xdr:from>
    <xdr:to>
      <xdr:col>46</xdr:col>
      <xdr:colOff>38100</xdr:colOff>
      <xdr:row>54</xdr:row>
      <xdr:rowOff>169739</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3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14816</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50795" y="910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171139</xdr:rowOff>
    </xdr:from>
    <xdr:to>
      <xdr:col>41</xdr:col>
      <xdr:colOff>101600</xdr:colOff>
      <xdr:row>57</xdr:row>
      <xdr:rowOff>101289</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7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92416</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9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154501</xdr:rowOff>
    </xdr:from>
    <xdr:to>
      <xdr:col>36</xdr:col>
      <xdr:colOff>165100</xdr:colOff>
      <xdr:row>58</xdr:row>
      <xdr:rowOff>84651</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75778</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10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39669</xdr:rowOff>
    </xdr:from>
    <xdr:to>
      <xdr:col>55</xdr:col>
      <xdr:colOff>0</xdr:colOff>
      <xdr:row>77</xdr:row>
      <xdr:rowOff>91766</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3241319"/>
          <a:ext cx="8382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39669</xdr:rowOff>
    </xdr:from>
    <xdr:to>
      <xdr:col>50</xdr:col>
      <xdr:colOff>114300</xdr:colOff>
      <xdr:row>78</xdr:row>
      <xdr:rowOff>27417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8750300" y="13241319"/>
          <a:ext cx="889000" cy="1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27417</xdr:rowOff>
    </xdr:from>
    <xdr:to>
      <xdr:col>45</xdr:col>
      <xdr:colOff>177800</xdr:colOff>
      <xdr:row>78</xdr:row>
      <xdr:rowOff>90605</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3400517"/>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150760</xdr:rowOff>
    </xdr:from>
    <xdr:to>
      <xdr:col>41</xdr:col>
      <xdr:colOff>50800</xdr:colOff>
      <xdr:row>78</xdr:row>
      <xdr:rowOff>90605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972300" y="13352410"/>
          <a:ext cx="889000" cy="1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40966</xdr:rowOff>
    </xdr:from>
    <xdr:to>
      <xdr:col>55</xdr:col>
      <xdr:colOff>50800</xdr:colOff>
      <xdr:row>77</xdr:row>
      <xdr:rowOff>142566</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63843</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0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160319</xdr:rowOff>
    </xdr:from>
    <xdr:to>
      <xdr:col>50</xdr:col>
      <xdr:colOff>165100</xdr:colOff>
      <xdr:row>77</xdr:row>
      <xdr:rowOff>90469</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1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106996</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296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148067</xdr:rowOff>
    </xdr:from>
    <xdr:to>
      <xdr:col>46</xdr:col>
      <xdr:colOff>38100</xdr:colOff>
      <xdr:row>78</xdr:row>
      <xdr:rowOff>78217</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3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69344</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4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39805</xdr:rowOff>
    </xdr:from>
    <xdr:to>
      <xdr:col>41</xdr:col>
      <xdr:colOff>101600</xdr:colOff>
      <xdr:row>78</xdr:row>
      <xdr:rowOff>141405</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132532</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5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99960</xdr:rowOff>
    </xdr:from>
    <xdr:to>
      <xdr:col>36</xdr:col>
      <xdr:colOff>165100</xdr:colOff>
      <xdr:row>78</xdr:row>
      <xdr:rowOff>30110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3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46637</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30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12168</xdr:rowOff>
    </xdr:from>
    <xdr:to>
      <xdr:col>55</xdr:col>
      <xdr:colOff>0</xdr:colOff>
      <xdr:row>96</xdr:row>
      <xdr:rowOff>20120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9639300" y="16471368"/>
          <a:ext cx="8382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42911</xdr:rowOff>
    </xdr:from>
    <xdr:to>
      <xdr:col>50</xdr:col>
      <xdr:colOff>114300</xdr:colOff>
      <xdr:row>96</xdr:row>
      <xdr:rowOff>20120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159211"/>
          <a:ext cx="889000" cy="3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42911</xdr:rowOff>
    </xdr:from>
    <xdr:to>
      <xdr:col>45</xdr:col>
      <xdr:colOff>177800</xdr:colOff>
      <xdr:row>96</xdr:row>
      <xdr:rowOff>156136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159211"/>
          <a:ext cx="889000" cy="45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156136</xdr:rowOff>
    </xdr:from>
    <xdr:to>
      <xdr:col>41</xdr:col>
      <xdr:colOff>50800</xdr:colOff>
      <xdr:row>98</xdr:row>
      <xdr:rowOff>86798</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6972300" y="16615336"/>
          <a:ext cx="889000" cy="27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132818</xdr:rowOff>
    </xdr:from>
    <xdr:to>
      <xdr:col>55</xdr:col>
      <xdr:colOff>50800</xdr:colOff>
      <xdr:row>96</xdr:row>
      <xdr:rowOff>62968</xdr:rowOff>
    </xdr:to>
    <xdr:sp macro="" textlink="">
      <xdr:nvSpPr>
        <xdr:cNvPr id="471" name="楕円 470">
          <a:extLst>
            <a:ext uri="{FF2B5EF4-FFF2-40B4-BE49-F238E27FC236}">
              <a16:creationId xmlns:a16="http://schemas.microsoft.com/office/drawing/2014/main" xmlns="" id="{00000000-0008-0000-0600-0000D7010000}"/>
            </a:ext>
          </a:extLst>
        </xdr:cNvPr>
        <xdr:cNvSpPr/>
      </xdr:nvSpPr>
      <xdr:spPr>
        <a:xfrm>
          <a:off x="10426700" y="164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155695</xdr:rowOff>
    </xdr:from>
    <xdr:ext cx="599010" cy="259045"/>
    <xdr:sp macro="" textlink="">
      <xdr:nvSpPr>
        <xdr:cNvPr id="472" name="普通建設事業費 （ うち更新整備　）該当値テキスト">
          <a:extLst>
            <a:ext uri="{FF2B5EF4-FFF2-40B4-BE49-F238E27FC236}">
              <a16:creationId xmlns:a16="http://schemas.microsoft.com/office/drawing/2014/main" xmlns="" id="{00000000-0008-0000-0600-0000D8010000}"/>
            </a:ext>
          </a:extLst>
        </xdr:cNvPr>
        <xdr:cNvSpPr txBox="1"/>
      </xdr:nvSpPr>
      <xdr:spPr>
        <a:xfrm>
          <a:off x="10528300" y="1627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140770</xdr:rowOff>
    </xdr:from>
    <xdr:to>
      <xdr:col>50</xdr:col>
      <xdr:colOff>165100</xdr:colOff>
      <xdr:row>96</xdr:row>
      <xdr:rowOff>70920</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9588500" y="164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87447</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339795" y="162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163561</xdr:rowOff>
    </xdr:from>
    <xdr:to>
      <xdr:col>46</xdr:col>
      <xdr:colOff>38100</xdr:colOff>
      <xdr:row>94</xdr:row>
      <xdr:rowOff>93711</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8699500" y="161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110238</xdr:rowOff>
    </xdr:from>
    <xdr:ext cx="59901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450795" y="158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105336</xdr:rowOff>
    </xdr:from>
    <xdr:to>
      <xdr:col>41</xdr:col>
      <xdr:colOff>101600</xdr:colOff>
      <xdr:row>97</xdr:row>
      <xdr:rowOff>35486</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7810500" y="165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52013</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594111" y="1633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35998</xdr:rowOff>
    </xdr:from>
    <xdr:to>
      <xdr:col>36</xdr:col>
      <xdr:colOff>165100</xdr:colOff>
      <xdr:row>98</xdr:row>
      <xdr:rowOff>137598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6921500" y="168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128725</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05111" y="169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xmlns=""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xmlns=""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77795</xdr:rowOff>
    </xdr:from>
    <xdr:to>
      <xdr:col>85</xdr:col>
      <xdr:colOff>127000</xdr:colOff>
      <xdr:row>38</xdr:row>
      <xdr:rowOff>13124</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5481300" y="6421445"/>
          <a:ext cx="8382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a:extLst>
            <a:ext uri="{FF2B5EF4-FFF2-40B4-BE49-F238E27FC236}">
              <a16:creationId xmlns:a16="http://schemas.microsoft.com/office/drawing/2014/main" xmlns="" id="{00000000-0008-0000-0600-0000FC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xmlns=""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77795</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4592300" y="6421445"/>
          <a:ext cx="8890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133774</xdr:rowOff>
    </xdr:from>
    <xdr:to>
      <xdr:col>85</xdr:col>
      <xdr:colOff>177800</xdr:colOff>
      <xdr:row>38</xdr:row>
      <xdr:rowOff>63924</xdr:rowOff>
    </xdr:to>
    <xdr:sp macro="" textlink="">
      <xdr:nvSpPr>
        <xdr:cNvPr id="526" name="楕円 525">
          <a:extLst>
            <a:ext uri="{FF2B5EF4-FFF2-40B4-BE49-F238E27FC236}">
              <a16:creationId xmlns:a16="http://schemas.microsoft.com/office/drawing/2014/main" xmlns="" id="{00000000-0008-0000-0600-00000E020000}"/>
            </a:ext>
          </a:extLst>
        </xdr:cNvPr>
        <xdr:cNvSpPr/>
      </xdr:nvSpPr>
      <xdr:spPr>
        <a:xfrm>
          <a:off x="16268700" y="64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93151</xdr:rowOff>
    </xdr:from>
    <xdr:ext cx="469744" cy="259045"/>
    <xdr:sp macro="" textlink="">
      <xdr:nvSpPr>
        <xdr:cNvPr id="527" name="災害復旧事業費該当値テキスト">
          <a:extLst>
            <a:ext uri="{FF2B5EF4-FFF2-40B4-BE49-F238E27FC236}">
              <a16:creationId xmlns:a16="http://schemas.microsoft.com/office/drawing/2014/main" xmlns="" id="{00000000-0008-0000-0600-00000F020000}"/>
            </a:ext>
          </a:extLst>
        </xdr:cNvPr>
        <xdr:cNvSpPr txBox="1"/>
      </xdr:nvSpPr>
      <xdr:spPr>
        <a:xfrm>
          <a:off x="16370300" y="626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26995</xdr:rowOff>
    </xdr:from>
    <xdr:to>
      <xdr:col>81</xdr:col>
      <xdr:colOff>101600</xdr:colOff>
      <xdr:row>37</xdr:row>
      <xdr:rowOff>128595</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5430500" y="63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145122</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14111" y="61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xmlns=""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xmlns=""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xmlns=""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xmlns=""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xmlns=""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a:extLst>
            <a:ext uri="{FF2B5EF4-FFF2-40B4-BE49-F238E27FC236}">
              <a16:creationId xmlns:a16="http://schemas.microsoft.com/office/drawing/2014/main" xmlns="" id="{00000000-0008-0000-0600-000061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a:extLst>
            <a:ext uri="{FF2B5EF4-FFF2-40B4-BE49-F238E27FC236}">
              <a16:creationId xmlns:a16="http://schemas.microsoft.com/office/drawing/2014/main" xmlns="" id="{00000000-0008-0000-0600-000063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119690</xdr:rowOff>
    </xdr:from>
    <xdr:to>
      <xdr:col>85</xdr:col>
      <xdr:colOff>127000</xdr:colOff>
      <xdr:row>75</xdr:row>
      <xdr:rowOff>153614</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5481300" y="12978440"/>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4" name="公債費平均値テキスト">
          <a:extLst>
            <a:ext uri="{FF2B5EF4-FFF2-40B4-BE49-F238E27FC236}">
              <a16:creationId xmlns:a16="http://schemas.microsoft.com/office/drawing/2014/main" xmlns="" id="{00000000-0008-0000-0600-000066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153614</xdr:rowOff>
    </xdr:from>
    <xdr:to>
      <xdr:col>81</xdr:col>
      <xdr:colOff>50800</xdr:colOff>
      <xdr:row>76</xdr:row>
      <xdr:rowOff>44686</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4592300" y="1301236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a:extLst>
            <a:ext uri="{FF2B5EF4-FFF2-40B4-BE49-F238E27FC236}">
              <a16:creationId xmlns:a16="http://schemas.microsoft.com/office/drawing/2014/main" xmlns="" id="{00000000-0008-0000-0600-000069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166385</xdr:rowOff>
    </xdr:from>
    <xdr:to>
      <xdr:col>76</xdr:col>
      <xdr:colOff>114300</xdr:colOff>
      <xdr:row>76</xdr:row>
      <xdr:rowOff>44686</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3703300" y="13025135"/>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122844</xdr:rowOff>
    </xdr:from>
    <xdr:to>
      <xdr:col>71</xdr:col>
      <xdr:colOff>177800</xdr:colOff>
      <xdr:row>75</xdr:row>
      <xdr:rowOff>166385</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814300" y="12981594"/>
          <a:ext cx="889000" cy="4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68890</xdr:rowOff>
    </xdr:from>
    <xdr:to>
      <xdr:col>85</xdr:col>
      <xdr:colOff>177800</xdr:colOff>
      <xdr:row>75</xdr:row>
      <xdr:rowOff>170489</xdr:rowOff>
    </xdr:to>
    <xdr:sp macro="" textlink="">
      <xdr:nvSpPr>
        <xdr:cNvPr id="632" name="楕円 631">
          <a:extLst>
            <a:ext uri="{FF2B5EF4-FFF2-40B4-BE49-F238E27FC236}">
              <a16:creationId xmlns:a16="http://schemas.microsoft.com/office/drawing/2014/main" xmlns="" id="{00000000-0008-0000-0600-000078020000}"/>
            </a:ext>
          </a:extLst>
        </xdr:cNvPr>
        <xdr:cNvSpPr/>
      </xdr:nvSpPr>
      <xdr:spPr>
        <a:xfrm>
          <a:off x="16268700" y="12927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91767</xdr:rowOff>
    </xdr:from>
    <xdr:ext cx="534377" cy="259045"/>
    <xdr:sp macro="" textlink="">
      <xdr:nvSpPr>
        <xdr:cNvPr id="633" name="公債費該当値テキスト">
          <a:extLst>
            <a:ext uri="{FF2B5EF4-FFF2-40B4-BE49-F238E27FC236}">
              <a16:creationId xmlns:a16="http://schemas.microsoft.com/office/drawing/2014/main" xmlns="" id="{00000000-0008-0000-0600-000079020000}"/>
            </a:ext>
          </a:extLst>
        </xdr:cNvPr>
        <xdr:cNvSpPr txBox="1"/>
      </xdr:nvSpPr>
      <xdr:spPr>
        <a:xfrm>
          <a:off x="16370300" y="127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102814</xdr:rowOff>
    </xdr:from>
    <xdr:to>
      <xdr:col>81</xdr:col>
      <xdr:colOff>101600</xdr:colOff>
      <xdr:row>76</xdr:row>
      <xdr:rowOff>32964</xdr:rowOff>
    </xdr:to>
    <xdr:sp macro="" textlink="">
      <xdr:nvSpPr>
        <xdr:cNvPr id="634" name="楕円 633">
          <a:extLst>
            <a:ext uri="{FF2B5EF4-FFF2-40B4-BE49-F238E27FC236}">
              <a16:creationId xmlns:a16="http://schemas.microsoft.com/office/drawing/2014/main" xmlns="" id="{00000000-0008-0000-0600-00007A020000}"/>
            </a:ext>
          </a:extLst>
        </xdr:cNvPr>
        <xdr:cNvSpPr/>
      </xdr:nvSpPr>
      <xdr:spPr>
        <a:xfrm>
          <a:off x="15430500" y="1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49491</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14111" y="127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165336</xdr:rowOff>
    </xdr:from>
    <xdr:to>
      <xdr:col>76</xdr:col>
      <xdr:colOff>165100</xdr:colOff>
      <xdr:row>76</xdr:row>
      <xdr:rowOff>95486</xdr:rowOff>
    </xdr:to>
    <xdr:sp macro="" textlink="">
      <xdr:nvSpPr>
        <xdr:cNvPr id="636" name="楕円 635">
          <a:extLst>
            <a:ext uri="{FF2B5EF4-FFF2-40B4-BE49-F238E27FC236}">
              <a16:creationId xmlns:a16="http://schemas.microsoft.com/office/drawing/2014/main" xmlns="" id="{00000000-0008-0000-0600-00007C020000}"/>
            </a:ext>
          </a:extLst>
        </xdr:cNvPr>
        <xdr:cNvSpPr/>
      </xdr:nvSpPr>
      <xdr:spPr>
        <a:xfrm>
          <a:off x="14541500" y="130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112013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27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115585</xdr:rowOff>
    </xdr:from>
    <xdr:to>
      <xdr:col>72</xdr:col>
      <xdr:colOff>38100</xdr:colOff>
      <xdr:row>76</xdr:row>
      <xdr:rowOff>45735</xdr:rowOff>
    </xdr:to>
    <xdr:sp macro="" textlink="">
      <xdr:nvSpPr>
        <xdr:cNvPr id="638" name="楕円 637">
          <a:extLst>
            <a:ext uri="{FF2B5EF4-FFF2-40B4-BE49-F238E27FC236}">
              <a16:creationId xmlns:a16="http://schemas.microsoft.com/office/drawing/2014/main" xmlns="" id="{00000000-0008-0000-0600-00007E020000}"/>
            </a:ext>
          </a:extLst>
        </xdr:cNvPr>
        <xdr:cNvSpPr/>
      </xdr:nvSpPr>
      <xdr:spPr>
        <a:xfrm>
          <a:off x="13652500" y="129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62262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27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72044</xdr:rowOff>
    </xdr:from>
    <xdr:to>
      <xdr:col>67</xdr:col>
      <xdr:colOff>101600</xdr:colOff>
      <xdr:row>76</xdr:row>
      <xdr:rowOff>2195</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2763500" y="1293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18721</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270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a:extLst>
            <a:ext uri="{FF2B5EF4-FFF2-40B4-BE49-F238E27FC236}">
              <a16:creationId xmlns:a16="http://schemas.microsoft.com/office/drawing/2014/main" xmlns="" id="{00000000-0008-0000-0600-00009A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a:extLst>
            <a:ext uri="{FF2B5EF4-FFF2-40B4-BE49-F238E27FC236}">
              <a16:creationId xmlns:a16="http://schemas.microsoft.com/office/drawing/2014/main" xmlns="" id="{00000000-0008-0000-0600-00009C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164592</xdr:rowOff>
    </xdr:from>
    <xdr:to>
      <xdr:col>85</xdr:col>
      <xdr:colOff>127000</xdr:colOff>
      <xdr:row>94</xdr:row>
      <xdr:rowOff>122135</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5481300" y="16109442"/>
          <a:ext cx="838200" cy="1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a:extLst>
            <a:ext uri="{FF2B5EF4-FFF2-40B4-BE49-F238E27FC236}">
              <a16:creationId xmlns:a16="http://schemas.microsoft.com/office/drawing/2014/main" xmlns="" id="{00000000-0008-0000-0600-00009F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164592</xdr:rowOff>
    </xdr:from>
    <xdr:to>
      <xdr:col>81</xdr:col>
      <xdr:colOff>50800</xdr:colOff>
      <xdr:row>95</xdr:row>
      <xdr:rowOff>23177</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4592300" y="16109442"/>
          <a:ext cx="889000" cy="2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a:extLst>
            <a:ext uri="{FF2B5EF4-FFF2-40B4-BE49-F238E27FC236}">
              <a16:creationId xmlns:a16="http://schemas.microsoft.com/office/drawing/2014/main" xmlns="" id="{00000000-0008-0000-0600-0000A2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23177</xdr:rowOff>
    </xdr:from>
    <xdr:to>
      <xdr:col>76</xdr:col>
      <xdr:colOff>114300</xdr:colOff>
      <xdr:row>95</xdr:row>
      <xdr:rowOff>54966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3703300" y="16310927"/>
          <a:ext cx="889000" cy="3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35013</xdr:rowOff>
    </xdr:from>
    <xdr:to>
      <xdr:col>71</xdr:col>
      <xdr:colOff>177800</xdr:colOff>
      <xdr:row>95</xdr:row>
      <xdr:rowOff>54966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814300" y="16322763"/>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71335</xdr:rowOff>
    </xdr:from>
    <xdr:to>
      <xdr:col>85</xdr:col>
      <xdr:colOff>177800</xdr:colOff>
      <xdr:row>95</xdr:row>
      <xdr:rowOff>1485</xdr:rowOff>
    </xdr:to>
    <xdr:sp macro="" textlink="">
      <xdr:nvSpPr>
        <xdr:cNvPr id="689" name="楕円 688">
          <a:extLst>
            <a:ext uri="{FF2B5EF4-FFF2-40B4-BE49-F238E27FC236}">
              <a16:creationId xmlns:a16="http://schemas.microsoft.com/office/drawing/2014/main" xmlns="" id="{00000000-0008-0000-0600-0000B1020000}"/>
            </a:ext>
          </a:extLst>
        </xdr:cNvPr>
        <xdr:cNvSpPr/>
      </xdr:nvSpPr>
      <xdr:spPr>
        <a:xfrm>
          <a:off x="16268700" y="161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94212</xdr:rowOff>
    </xdr:from>
    <xdr:ext cx="534377" cy="259045"/>
    <xdr:sp macro="" textlink="">
      <xdr:nvSpPr>
        <xdr:cNvPr id="690" name="積立金該当値テキスト">
          <a:extLst>
            <a:ext uri="{FF2B5EF4-FFF2-40B4-BE49-F238E27FC236}">
              <a16:creationId xmlns:a16="http://schemas.microsoft.com/office/drawing/2014/main" xmlns="" id="{00000000-0008-0000-0600-0000B2020000}"/>
            </a:ext>
          </a:extLst>
        </xdr:cNvPr>
        <xdr:cNvSpPr txBox="1"/>
      </xdr:nvSpPr>
      <xdr:spPr>
        <a:xfrm>
          <a:off x="16370300" y="160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113792</xdr:rowOff>
    </xdr:from>
    <xdr:to>
      <xdr:col>81</xdr:col>
      <xdr:colOff>101600</xdr:colOff>
      <xdr:row>94</xdr:row>
      <xdr:rowOff>43942</xdr:rowOff>
    </xdr:to>
    <xdr:sp macro="" textlink="">
      <xdr:nvSpPr>
        <xdr:cNvPr id="691" name="楕円 690">
          <a:extLst>
            <a:ext uri="{FF2B5EF4-FFF2-40B4-BE49-F238E27FC236}">
              <a16:creationId xmlns:a16="http://schemas.microsoft.com/office/drawing/2014/main" xmlns="" id="{00000000-0008-0000-0600-0000B3020000}"/>
            </a:ext>
          </a:extLst>
        </xdr:cNvPr>
        <xdr:cNvSpPr/>
      </xdr:nvSpPr>
      <xdr:spPr>
        <a:xfrm>
          <a:off x="15430500" y="160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60469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58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143827</xdr:rowOff>
    </xdr:from>
    <xdr:to>
      <xdr:col>76</xdr:col>
      <xdr:colOff>165100</xdr:colOff>
      <xdr:row>95</xdr:row>
      <xdr:rowOff>73977</xdr:rowOff>
    </xdr:to>
    <xdr:sp macro="" textlink="">
      <xdr:nvSpPr>
        <xdr:cNvPr id="693" name="楕円 692">
          <a:extLst>
            <a:ext uri="{FF2B5EF4-FFF2-40B4-BE49-F238E27FC236}">
              <a16:creationId xmlns:a16="http://schemas.microsoft.com/office/drawing/2014/main" xmlns="" id="{00000000-0008-0000-0600-0000B5020000}"/>
            </a:ext>
          </a:extLst>
        </xdr:cNvPr>
        <xdr:cNvSpPr/>
      </xdr:nvSpPr>
      <xdr:spPr>
        <a:xfrm>
          <a:off x="14541500" y="162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90504</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325111" y="1603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4166</xdr:rowOff>
    </xdr:from>
    <xdr:to>
      <xdr:col>72</xdr:col>
      <xdr:colOff>38100</xdr:colOff>
      <xdr:row>95</xdr:row>
      <xdr:rowOff>105766</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3652500" y="162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122293</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436111" y="1606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155663</xdr:rowOff>
    </xdr:from>
    <xdr:to>
      <xdr:col>67</xdr:col>
      <xdr:colOff>101600</xdr:colOff>
      <xdr:row>95</xdr:row>
      <xdr:rowOff>85813</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2763500" y="162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102340</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547111" y="160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a:extLst>
            <a:ext uri="{FF2B5EF4-FFF2-40B4-BE49-F238E27FC236}">
              <a16:creationId xmlns:a16="http://schemas.microsoft.com/office/drawing/2014/main" xmlns="" id="{00000000-0008-0000-0600-0000D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a:extLst>
            <a:ext uri="{FF2B5EF4-FFF2-40B4-BE49-F238E27FC236}">
              <a16:creationId xmlns:a16="http://schemas.microsoft.com/office/drawing/2014/main" xmlns="" id="{00000000-0008-0000-0600-0000D3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a:extLst>
            <a:ext uri="{FF2B5EF4-FFF2-40B4-BE49-F238E27FC236}">
              <a16:creationId xmlns:a16="http://schemas.microsoft.com/office/drawing/2014/main" xmlns="" id="{00000000-0008-0000-0600-0000D6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a:extLst>
            <a:ext uri="{FF2B5EF4-FFF2-40B4-BE49-F238E27FC236}">
              <a16:creationId xmlns:a16="http://schemas.microsoft.com/office/drawing/2014/main" xmlns="" id="{00000000-0008-0000-0600-0000D9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a:extLst>
            <a:ext uri="{FF2B5EF4-FFF2-40B4-BE49-F238E27FC236}">
              <a16:creationId xmlns:a16="http://schemas.microsoft.com/office/drawing/2014/main" xmlns="" id="{00000000-0008-0000-0600-0000E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a:extLst>
            <a:ext uri="{FF2B5EF4-FFF2-40B4-BE49-F238E27FC236}">
              <a16:creationId xmlns:a16="http://schemas.microsoft.com/office/drawing/2014/main" xmlns="" id="{00000000-0008-0000-0600-0000E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a:extLst>
            <a:ext uri="{FF2B5EF4-FFF2-40B4-BE49-F238E27FC236}">
              <a16:creationId xmlns:a16="http://schemas.microsoft.com/office/drawing/2014/main" xmlns="" id="{00000000-0008-0000-0600-0000E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a:extLst>
            <a:ext uri="{FF2B5EF4-FFF2-40B4-BE49-F238E27FC236}">
              <a16:creationId xmlns:a16="http://schemas.microsoft.com/office/drawing/2014/main" xmlns="" id="{00000000-0008-0000-0600-0000E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a:extLst>
            <a:ext uri="{FF2B5EF4-FFF2-40B4-BE49-F238E27FC236}">
              <a16:creationId xmlns:a16="http://schemas.microsoft.com/office/drawing/2014/main" xmlns="" id="{00000000-0008-0000-0600-00000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a:extLst>
            <a:ext uri="{FF2B5EF4-FFF2-40B4-BE49-F238E27FC236}">
              <a16:creationId xmlns:a16="http://schemas.microsoft.com/office/drawing/2014/main" xmlns="" id="{00000000-0008-0000-0600-00000C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138061</xdr:rowOff>
    </xdr:from>
    <xdr:to>
      <xdr:col>116</xdr:col>
      <xdr:colOff>63500</xdr:colOff>
      <xdr:row>57</xdr:row>
      <xdr:rowOff>22581</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1323300" y="9567811"/>
          <a:ext cx="838200" cy="2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3" name="貸付金平均値テキスト">
          <a:extLst>
            <a:ext uri="{FF2B5EF4-FFF2-40B4-BE49-F238E27FC236}">
              <a16:creationId xmlns:a16="http://schemas.microsoft.com/office/drawing/2014/main" xmlns="" id="{00000000-0008-0000-0600-00000F030000}"/>
            </a:ext>
          </a:extLst>
        </xdr:cNvPr>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a:extLst>
            <a:ext uri="{FF2B5EF4-FFF2-40B4-BE49-F238E27FC236}">
              <a16:creationId xmlns:a16="http://schemas.microsoft.com/office/drawing/2014/main" xmlns="" id="{00000000-0008-0000-0600-000010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22581</xdr:rowOff>
    </xdr:from>
    <xdr:to>
      <xdr:col>111</xdr:col>
      <xdr:colOff>177800</xdr:colOff>
      <xdr:row>59</xdr:row>
      <xdr:rowOff>12332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0434300" y="9795231"/>
          <a:ext cx="889000" cy="3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4597</xdr:rowOff>
    </xdr:from>
    <xdr:to>
      <xdr:col>107</xdr:col>
      <xdr:colOff>50800</xdr:colOff>
      <xdr:row>59</xdr:row>
      <xdr:rowOff>12332</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9545300" y="10120147"/>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135090</xdr:rowOff>
    </xdr:from>
    <xdr:to>
      <xdr:col>102</xdr:col>
      <xdr:colOff>114300</xdr:colOff>
      <xdr:row>59</xdr:row>
      <xdr:rowOff>4597</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656300" y="10079190"/>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87261</xdr:rowOff>
    </xdr:from>
    <xdr:to>
      <xdr:col>116</xdr:col>
      <xdr:colOff>114300</xdr:colOff>
      <xdr:row>56</xdr:row>
      <xdr:rowOff>17411</xdr:rowOff>
    </xdr:to>
    <xdr:sp macro="" textlink="">
      <xdr:nvSpPr>
        <xdr:cNvPr id="801" name="楕円 800">
          <a:extLst>
            <a:ext uri="{FF2B5EF4-FFF2-40B4-BE49-F238E27FC236}">
              <a16:creationId xmlns:a16="http://schemas.microsoft.com/office/drawing/2014/main" xmlns="" id="{00000000-0008-0000-0600-000021030000}"/>
            </a:ext>
          </a:extLst>
        </xdr:cNvPr>
        <xdr:cNvSpPr/>
      </xdr:nvSpPr>
      <xdr:spPr>
        <a:xfrm>
          <a:off x="22110700" y="95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110138</xdr:rowOff>
    </xdr:from>
    <xdr:ext cx="534377" cy="259045"/>
    <xdr:sp macro="" textlink="">
      <xdr:nvSpPr>
        <xdr:cNvPr id="802" name="貸付金該当値テキスト">
          <a:extLst>
            <a:ext uri="{FF2B5EF4-FFF2-40B4-BE49-F238E27FC236}">
              <a16:creationId xmlns:a16="http://schemas.microsoft.com/office/drawing/2014/main" xmlns="" id="{00000000-0008-0000-0600-000022030000}"/>
            </a:ext>
          </a:extLst>
        </xdr:cNvPr>
        <xdr:cNvSpPr txBox="1"/>
      </xdr:nvSpPr>
      <xdr:spPr>
        <a:xfrm>
          <a:off x="22212300" y="93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143231</xdr:rowOff>
    </xdr:from>
    <xdr:to>
      <xdr:col>112</xdr:col>
      <xdr:colOff>38100</xdr:colOff>
      <xdr:row>57</xdr:row>
      <xdr:rowOff>73381</xdr:rowOff>
    </xdr:to>
    <xdr:sp macro="" textlink="">
      <xdr:nvSpPr>
        <xdr:cNvPr id="803" name="楕円 802">
          <a:extLst>
            <a:ext uri="{FF2B5EF4-FFF2-40B4-BE49-F238E27FC236}">
              <a16:creationId xmlns:a16="http://schemas.microsoft.com/office/drawing/2014/main" xmlns="" id="{00000000-0008-0000-0600-000023030000}"/>
            </a:ext>
          </a:extLst>
        </xdr:cNvPr>
        <xdr:cNvSpPr/>
      </xdr:nvSpPr>
      <xdr:spPr>
        <a:xfrm>
          <a:off x="21272500" y="97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89908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51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132982</xdr:rowOff>
    </xdr:from>
    <xdr:to>
      <xdr:col>107</xdr:col>
      <xdr:colOff>101600</xdr:colOff>
      <xdr:row>59</xdr:row>
      <xdr:rowOff>63132</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0383500" y="100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54259</xdr:rowOff>
    </xdr:from>
    <xdr:ext cx="378565"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245017" y="1016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125247</xdr:rowOff>
    </xdr:from>
    <xdr:to>
      <xdr:col>102</xdr:col>
      <xdr:colOff>165100</xdr:colOff>
      <xdr:row>59</xdr:row>
      <xdr:rowOff>55397</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194945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46524</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10428" y="1016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84290</xdr:rowOff>
    </xdr:from>
    <xdr:to>
      <xdr:col>98</xdr:col>
      <xdr:colOff>38100</xdr:colOff>
      <xdr:row>59</xdr:row>
      <xdr:rowOff>14440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18605500" y="10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30967</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21428" y="980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a:extLst>
            <a:ext uri="{FF2B5EF4-FFF2-40B4-BE49-F238E27FC236}">
              <a16:creationId xmlns:a16="http://schemas.microsoft.com/office/drawing/2014/main" xmlns="" id="{00000000-0008-0000-0600-000045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a:extLst>
            <a:ext uri="{FF2B5EF4-FFF2-40B4-BE49-F238E27FC236}">
              <a16:creationId xmlns:a16="http://schemas.microsoft.com/office/drawing/2014/main" xmlns="" id="{00000000-0008-0000-0600-000047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114489</xdr:rowOff>
    </xdr:from>
    <xdr:to>
      <xdr:col>116</xdr:col>
      <xdr:colOff>63500</xdr:colOff>
      <xdr:row>76</xdr:row>
      <xdr:rowOff>118898</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1323300" y="13144689"/>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a:extLst>
            <a:ext uri="{FF2B5EF4-FFF2-40B4-BE49-F238E27FC236}">
              <a16:creationId xmlns:a16="http://schemas.microsoft.com/office/drawing/2014/main" xmlns="" id="{00000000-0008-0000-0600-00004A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118898</xdr:rowOff>
    </xdr:from>
    <xdr:to>
      <xdr:col>111</xdr:col>
      <xdr:colOff>177800</xdr:colOff>
      <xdr:row>76</xdr:row>
      <xdr:rowOff>141660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0434300" y="13149098"/>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145317</xdr:rowOff>
    </xdr:from>
    <xdr:to>
      <xdr:col>107</xdr:col>
      <xdr:colOff>50800</xdr:colOff>
      <xdr:row>76</xdr:row>
      <xdr:rowOff>141660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9545300" y="12832617"/>
          <a:ext cx="889000" cy="3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145317</xdr:rowOff>
    </xdr:from>
    <xdr:to>
      <xdr:col>102</xdr:col>
      <xdr:colOff>114300</xdr:colOff>
      <xdr:row>74</xdr:row>
      <xdr:rowOff>167502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8656300" y="12832617"/>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63689</xdr:rowOff>
    </xdr:from>
    <xdr:to>
      <xdr:col>116</xdr:col>
      <xdr:colOff>114300</xdr:colOff>
      <xdr:row>76</xdr:row>
      <xdr:rowOff>165289</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2110700" y="130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42116</xdr:rowOff>
    </xdr:from>
    <xdr:ext cx="534377" cy="259045"/>
    <xdr:sp macro="" textlink="">
      <xdr:nvSpPr>
        <xdr:cNvPr id="861" name="繰出金該当値テキスト">
          <a:extLst>
            <a:ext uri="{FF2B5EF4-FFF2-40B4-BE49-F238E27FC236}">
              <a16:creationId xmlns:a16="http://schemas.microsoft.com/office/drawing/2014/main" xmlns="" id="{00000000-0008-0000-0600-00005D030000}"/>
            </a:ext>
          </a:extLst>
        </xdr:cNvPr>
        <xdr:cNvSpPr txBox="1"/>
      </xdr:nvSpPr>
      <xdr:spPr>
        <a:xfrm>
          <a:off x="22212300" y="130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68098</xdr:rowOff>
    </xdr:from>
    <xdr:to>
      <xdr:col>112</xdr:col>
      <xdr:colOff>38100</xdr:colOff>
      <xdr:row>76</xdr:row>
      <xdr:rowOff>169698</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1272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160825</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31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90860</xdr:rowOff>
    </xdr:from>
    <xdr:to>
      <xdr:col>107</xdr:col>
      <xdr:colOff>101600</xdr:colOff>
      <xdr:row>77</xdr:row>
      <xdr:rowOff>21010</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0383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12137</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21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94517</xdr:rowOff>
    </xdr:from>
    <xdr:to>
      <xdr:col>102</xdr:col>
      <xdr:colOff>165100</xdr:colOff>
      <xdr:row>75</xdr:row>
      <xdr:rowOff>24667</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19494500" y="127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41194</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5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116702</xdr:rowOff>
    </xdr:from>
    <xdr:to>
      <xdr:col>98</xdr:col>
      <xdr:colOff>38100</xdr:colOff>
      <xdr:row>75</xdr:row>
      <xdr:rowOff>46852</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8605500" y="128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63379</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5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xmlns=""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xmlns=""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xmlns=""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xmlns=""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11,200</a:t>
          </a:r>
          <a:r>
            <a:rPr kumimoji="1" lang="ja-JP" altLang="en-US" sz="1300">
              <a:latin typeface="ＭＳ Ｐゴシック" panose="020B0600070205080204" pitchFamily="50" charset="-128"/>
              <a:ea typeface="ＭＳ Ｐゴシック" panose="020B0600070205080204" pitchFamily="50" charset="-128"/>
            </a:rPr>
            <a:t>人程度であるが、年間を通じて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の維持管理や消防・救急体制の強化が必要不可欠となっている。そのため、住民一人当たりのコストは、類似団体と比べて非常に高くなっている。また、山岳地帯に集落が点在するという地形により、出張所などに勤務する職員を多く必要とする。以上のことから、人件費、物件ｊ費、維持補修費が他の市町村と比べ非常に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年度は、新型コロナウイルス感染拡大に伴う対応として、貸付金（経営安定緊急融資）、補助費等（特別定額給付金・町内中小企業に対する事業継続や雇用維持への補助金）が増加している。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
10,649
92.86
13,963,557
13,241,348
426,683
5,826,737
8,407,845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18771</xdr:rowOff>
    </xdr:from>
    <xdr:to>
      <xdr:col>24</xdr:col>
      <xdr:colOff>63500</xdr:colOff>
      <xdr:row>30</xdr:row>
      <xdr:rowOff>123241</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3797300" y="5162271"/>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11684</xdr:rowOff>
    </xdr:from>
    <xdr:to>
      <xdr:col>19</xdr:col>
      <xdr:colOff>177800</xdr:colOff>
      <xdr:row>30</xdr:row>
      <xdr:rowOff>18771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15518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11684</xdr:rowOff>
    </xdr:from>
    <xdr:to>
      <xdr:col>15</xdr:col>
      <xdr:colOff>50800</xdr:colOff>
      <xdr:row>30</xdr:row>
      <xdr:rowOff>125984</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51551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125984</xdr:rowOff>
    </xdr:from>
    <xdr:to>
      <xdr:col>10</xdr:col>
      <xdr:colOff>114300</xdr:colOff>
      <xdr:row>31</xdr:row>
      <xdr:rowOff>109068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5269484"/>
          <a:ext cx="889000" cy="1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72441</xdr:rowOff>
    </xdr:from>
    <xdr:to>
      <xdr:col>24</xdr:col>
      <xdr:colOff>114300</xdr:colOff>
      <xdr:row>31</xdr:row>
      <xdr:rowOff>2591</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2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158818</xdr:rowOff>
    </xdr:from>
    <xdr:ext cx="534377"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1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139421</xdr:rowOff>
    </xdr:from>
    <xdr:to>
      <xdr:col>20</xdr:col>
      <xdr:colOff>38100</xdr:colOff>
      <xdr:row>30</xdr:row>
      <xdr:rowOff>69571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1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86098</xdr:rowOff>
    </xdr:from>
    <xdr:ext cx="534377"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30111" y="48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132334</xdr:rowOff>
    </xdr:from>
    <xdr:to>
      <xdr:col>15</xdr:col>
      <xdr:colOff>101600</xdr:colOff>
      <xdr:row>30</xdr:row>
      <xdr:rowOff>62484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1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79011</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41111"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75184</xdr:rowOff>
    </xdr:from>
    <xdr:to>
      <xdr:col>10</xdr:col>
      <xdr:colOff>165100</xdr:colOff>
      <xdr:row>31</xdr:row>
      <xdr:rowOff>5334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2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21861</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52111" y="499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58268</xdr:rowOff>
    </xdr:from>
    <xdr:to>
      <xdr:col>6</xdr:col>
      <xdr:colOff>38100</xdr:colOff>
      <xdr:row>31</xdr:row>
      <xdr:rowOff>159868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4945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128805</xdr:rowOff>
    </xdr:from>
    <xdr:to>
      <xdr:col>24</xdr:col>
      <xdr:colOff>63500</xdr:colOff>
      <xdr:row>56</xdr:row>
      <xdr:rowOff>170009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387105"/>
          <a:ext cx="838200" cy="38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170009</xdr:rowOff>
    </xdr:from>
    <xdr:to>
      <xdr:col>19</xdr:col>
      <xdr:colOff>177800</xdr:colOff>
      <xdr:row>57</xdr:row>
      <xdr:rowOff>140441</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771209"/>
          <a:ext cx="889000" cy="1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140441</xdr:rowOff>
    </xdr:from>
    <xdr:to>
      <xdr:col>15</xdr:col>
      <xdr:colOff>50800</xdr:colOff>
      <xdr:row>57</xdr:row>
      <xdr:rowOff>153749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9913091"/>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123522</xdr:rowOff>
    </xdr:from>
    <xdr:to>
      <xdr:col>10</xdr:col>
      <xdr:colOff>114300</xdr:colOff>
      <xdr:row>57</xdr:row>
      <xdr:rowOff>153749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9896172"/>
          <a:ext cx="889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78005</xdr:rowOff>
    </xdr:from>
    <xdr:to>
      <xdr:col>24</xdr:col>
      <xdr:colOff>114300</xdr:colOff>
      <xdr:row>55</xdr:row>
      <xdr:rowOff>8155</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3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100882</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18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119209</xdr:rowOff>
    </xdr:from>
    <xdr:to>
      <xdr:col>20</xdr:col>
      <xdr:colOff>38100</xdr:colOff>
      <xdr:row>57</xdr:row>
      <xdr:rowOff>49359</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7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65886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949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89641</xdr:rowOff>
    </xdr:from>
    <xdr:to>
      <xdr:col>15</xdr:col>
      <xdr:colOff>101600</xdr:colOff>
      <xdr:row>58</xdr:row>
      <xdr:rowOff>19791</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8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36318</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963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102949</xdr:rowOff>
    </xdr:from>
    <xdr:to>
      <xdr:col>10</xdr:col>
      <xdr:colOff>165100</xdr:colOff>
      <xdr:row>58</xdr:row>
      <xdr:rowOff>33099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8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49626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965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72722</xdr:rowOff>
    </xdr:from>
    <xdr:to>
      <xdr:col>6</xdr:col>
      <xdr:colOff>38100</xdr:colOff>
      <xdr:row>58</xdr:row>
      <xdr:rowOff>2872</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84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19399</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962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129383</xdr:rowOff>
    </xdr:from>
    <xdr:to>
      <xdr:col>24</xdr:col>
      <xdr:colOff>63500</xdr:colOff>
      <xdr:row>77</xdr:row>
      <xdr:rowOff>141049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3797300" y="13331033"/>
          <a:ext cx="8382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129383</xdr:rowOff>
    </xdr:from>
    <xdr:to>
      <xdr:col>19</xdr:col>
      <xdr:colOff>177800</xdr:colOff>
      <xdr:row>78</xdr:row>
      <xdr:rowOff>25834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331033"/>
          <a:ext cx="889000" cy="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59401</xdr:rowOff>
    </xdr:from>
    <xdr:to>
      <xdr:col>15</xdr:col>
      <xdr:colOff>50800</xdr:colOff>
      <xdr:row>78</xdr:row>
      <xdr:rowOff>25834</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3089601"/>
          <a:ext cx="889000" cy="30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59401</xdr:rowOff>
    </xdr:from>
    <xdr:to>
      <xdr:col>10</xdr:col>
      <xdr:colOff>114300</xdr:colOff>
      <xdr:row>77</xdr:row>
      <xdr:rowOff>54211</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089601"/>
          <a:ext cx="889000" cy="16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90249</xdr:rowOff>
    </xdr:from>
    <xdr:to>
      <xdr:col>24</xdr:col>
      <xdr:colOff>114300</xdr:colOff>
      <xdr:row>78</xdr:row>
      <xdr:rowOff>20399</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68676</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327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78583</xdr:rowOff>
    </xdr:from>
    <xdr:to>
      <xdr:col>20</xdr:col>
      <xdr:colOff>38100</xdr:colOff>
      <xdr:row>78</xdr:row>
      <xdr:rowOff>8733</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2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171310</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337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146484</xdr:rowOff>
    </xdr:from>
    <xdr:to>
      <xdr:col>15</xdr:col>
      <xdr:colOff>101600</xdr:colOff>
      <xdr:row>78</xdr:row>
      <xdr:rowOff>76634</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3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67761</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4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8601</xdr:rowOff>
    </xdr:from>
    <xdr:to>
      <xdr:col>10</xdr:col>
      <xdr:colOff>165100</xdr:colOff>
      <xdr:row>76</xdr:row>
      <xdr:rowOff>110201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03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126727</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281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3411</xdr:rowOff>
    </xdr:from>
    <xdr:to>
      <xdr:col>6</xdr:col>
      <xdr:colOff>38100</xdr:colOff>
      <xdr:row>77</xdr:row>
      <xdr:rowOff>105011</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2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96138</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29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166979</xdr:rowOff>
    </xdr:from>
    <xdr:to>
      <xdr:col>24</xdr:col>
      <xdr:colOff>63500</xdr:colOff>
      <xdr:row>92</xdr:row>
      <xdr:rowOff>46997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5768929"/>
          <a:ext cx="8382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46997</xdr:rowOff>
    </xdr:from>
    <xdr:to>
      <xdr:col>19</xdr:col>
      <xdr:colOff>177800</xdr:colOff>
      <xdr:row>93</xdr:row>
      <xdr:rowOff>42142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5820397"/>
          <a:ext cx="889000" cy="1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124884</xdr:rowOff>
    </xdr:from>
    <xdr:to>
      <xdr:col>15</xdr:col>
      <xdr:colOff>50800</xdr:colOff>
      <xdr:row>93</xdr:row>
      <xdr:rowOff>42142</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5898284"/>
          <a:ext cx="889000" cy="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124884</xdr:rowOff>
    </xdr:from>
    <xdr:to>
      <xdr:col>10</xdr:col>
      <xdr:colOff>114300</xdr:colOff>
      <xdr:row>93</xdr:row>
      <xdr:rowOff>159632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5898284"/>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116179</xdr:rowOff>
    </xdr:from>
    <xdr:to>
      <xdr:col>24</xdr:col>
      <xdr:colOff>114300</xdr:colOff>
      <xdr:row>92</xdr:row>
      <xdr:rowOff>46329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57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139056</xdr:rowOff>
    </xdr:from>
    <xdr:ext cx="599010"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556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167647</xdr:rowOff>
    </xdr:from>
    <xdr:to>
      <xdr:col>20</xdr:col>
      <xdr:colOff>38100</xdr:colOff>
      <xdr:row>92</xdr:row>
      <xdr:rowOff>97797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576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114324</xdr:rowOff>
    </xdr:from>
    <xdr:ext cx="59901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497795" y="1554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162792</xdr:rowOff>
    </xdr:from>
    <xdr:to>
      <xdr:col>15</xdr:col>
      <xdr:colOff>101600</xdr:colOff>
      <xdr:row>93</xdr:row>
      <xdr:rowOff>92942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59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109469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571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74084</xdr:rowOff>
    </xdr:from>
    <xdr:to>
      <xdr:col>10</xdr:col>
      <xdr:colOff>165100</xdr:colOff>
      <xdr:row>93</xdr:row>
      <xdr:rowOff>4234</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58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20761</xdr:rowOff>
    </xdr:from>
    <xdr:ext cx="599010"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19795" y="1562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108832</xdr:rowOff>
    </xdr:from>
    <xdr:to>
      <xdr:col>6</xdr:col>
      <xdr:colOff>38100</xdr:colOff>
      <xdr:row>94</xdr:row>
      <xdr:rowOff>38982</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0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55509</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58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138176</xdr:rowOff>
    </xdr:from>
    <xdr:to>
      <xdr:col>55</xdr:col>
      <xdr:colOff>0</xdr:colOff>
      <xdr:row>38</xdr:row>
      <xdr:rowOff>144272</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9639300" y="665327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138176</xdr:rowOff>
    </xdr:from>
    <xdr:to>
      <xdr:col>50</xdr:col>
      <xdr:colOff>114300</xdr:colOff>
      <xdr:row>38</xdr:row>
      <xdr:rowOff>139319</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8750300" y="66532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139319</xdr:rowOff>
    </xdr:from>
    <xdr:to>
      <xdr:col>45</xdr:col>
      <xdr:colOff>177800</xdr:colOff>
      <xdr:row>38</xdr:row>
      <xdr:rowOff>141224</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7861300" y="665441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141224</xdr:rowOff>
    </xdr:from>
    <xdr:to>
      <xdr:col>41</xdr:col>
      <xdr:colOff>50800</xdr:colOff>
      <xdr:row>38</xdr:row>
      <xdr:rowOff>141605</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flipV="1">
          <a:off x="6972300" y="66563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8399</xdr:rowOff>
    </xdr:from>
    <xdr:ext cx="378565"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6523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87376</xdr:rowOff>
    </xdr:from>
    <xdr:to>
      <xdr:col>50</xdr:col>
      <xdr:colOff>165100</xdr:colOff>
      <xdr:row>39</xdr:row>
      <xdr:rowOff>17526</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8653</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50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88519</xdr:rowOff>
    </xdr:from>
    <xdr:to>
      <xdr:col>46</xdr:col>
      <xdr:colOff>38100</xdr:colOff>
      <xdr:row>39</xdr:row>
      <xdr:rowOff>18669</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9796</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561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90424</xdr:rowOff>
    </xdr:from>
    <xdr:to>
      <xdr:col>41</xdr:col>
      <xdr:colOff>101600</xdr:colOff>
      <xdr:row>39</xdr:row>
      <xdr:rowOff>20574</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66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11701</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72017" y="669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90805</xdr:rowOff>
    </xdr:from>
    <xdr:to>
      <xdr:col>36</xdr:col>
      <xdr:colOff>165100</xdr:colOff>
      <xdr:row>39</xdr:row>
      <xdr:rowOff>20955</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12082</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783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127602</xdr:rowOff>
    </xdr:from>
    <xdr:to>
      <xdr:col>55</xdr:col>
      <xdr:colOff>0</xdr:colOff>
      <xdr:row>57</xdr:row>
      <xdr:rowOff>134996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900252"/>
          <a:ext cx="838200" cy="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129379</xdr:rowOff>
    </xdr:from>
    <xdr:to>
      <xdr:col>50</xdr:col>
      <xdr:colOff>114300</xdr:colOff>
      <xdr:row>57</xdr:row>
      <xdr:rowOff>134996</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902029"/>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129379</xdr:rowOff>
    </xdr:from>
    <xdr:to>
      <xdr:col>45</xdr:col>
      <xdr:colOff>177800</xdr:colOff>
      <xdr:row>57</xdr:row>
      <xdr:rowOff>143209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902029"/>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143209</xdr:rowOff>
    </xdr:from>
    <xdr:to>
      <xdr:col>41</xdr:col>
      <xdr:colOff>50800</xdr:colOff>
      <xdr:row>57</xdr:row>
      <xdr:rowOff>149233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915859"/>
          <a:ext cx="8890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76802</xdr:rowOff>
    </xdr:from>
    <xdr:to>
      <xdr:col>55</xdr:col>
      <xdr:colOff>50800</xdr:colOff>
      <xdr:row>58</xdr:row>
      <xdr:rowOff>6952</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8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163179</xdr:rowOff>
    </xdr:from>
    <xdr:ext cx="534377"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76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84196</xdr:rowOff>
    </xdr:from>
    <xdr:to>
      <xdr:col>50</xdr:col>
      <xdr:colOff>165100</xdr:colOff>
      <xdr:row>58</xdr:row>
      <xdr:rowOff>14346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5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5473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72111" y="99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78579</xdr:rowOff>
    </xdr:from>
    <xdr:to>
      <xdr:col>46</xdr:col>
      <xdr:colOff>38100</xdr:colOff>
      <xdr:row>58</xdr:row>
      <xdr:rowOff>8729</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8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171306</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99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92409</xdr:rowOff>
    </xdr:from>
    <xdr:to>
      <xdr:col>41</xdr:col>
      <xdr:colOff>101600</xdr:colOff>
      <xdr:row>58</xdr:row>
      <xdr:rowOff>22559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8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13686</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26428" y="995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98433</xdr:rowOff>
    </xdr:from>
    <xdr:to>
      <xdr:col>36</xdr:col>
      <xdr:colOff>165100</xdr:colOff>
      <xdr:row>58</xdr:row>
      <xdr:rowOff>28583</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8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19710</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37428" y="99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xmlns=""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xmlns=""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xmlns=""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74688</xdr:rowOff>
    </xdr:from>
    <xdr:to>
      <xdr:col>55</xdr:col>
      <xdr:colOff>0</xdr:colOff>
      <xdr:row>75</xdr:row>
      <xdr:rowOff>24626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9639300" y="12076188"/>
          <a:ext cx="838200" cy="8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a:extLst>
            <a:ext uri="{FF2B5EF4-FFF2-40B4-BE49-F238E27FC236}">
              <a16:creationId xmlns:a16="http://schemas.microsoft.com/office/drawing/2014/main" xmlns="" id="{00000000-0008-0000-0700-000094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24626</xdr:rowOff>
    </xdr:from>
    <xdr:to>
      <xdr:col>50</xdr:col>
      <xdr:colOff>114300</xdr:colOff>
      <xdr:row>75</xdr:row>
      <xdr:rowOff>164872</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8750300" y="12883376"/>
          <a:ext cx="8890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164872</xdr:rowOff>
    </xdr:from>
    <xdr:to>
      <xdr:col>45</xdr:col>
      <xdr:colOff>177800</xdr:colOff>
      <xdr:row>76</xdr:row>
      <xdr:rowOff>89472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7861300" y="13023622"/>
          <a:ext cx="8890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89472</xdr:rowOff>
    </xdr:from>
    <xdr:to>
      <xdr:col>41</xdr:col>
      <xdr:colOff>50800</xdr:colOff>
      <xdr:row>76</xdr:row>
      <xdr:rowOff>110985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6972300" y="13119672"/>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23888</xdr:rowOff>
    </xdr:from>
    <xdr:to>
      <xdr:col>55</xdr:col>
      <xdr:colOff>50800</xdr:colOff>
      <xdr:row>70</xdr:row>
      <xdr:rowOff>125488</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10426700" y="120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148365</xdr:rowOff>
    </xdr:from>
    <xdr:ext cx="599010" cy="259045"/>
    <xdr:sp macro="" textlink="">
      <xdr:nvSpPr>
        <xdr:cNvPr id="423" name="商工費該当値テキスト">
          <a:extLst>
            <a:ext uri="{FF2B5EF4-FFF2-40B4-BE49-F238E27FC236}">
              <a16:creationId xmlns:a16="http://schemas.microsoft.com/office/drawing/2014/main" xmlns="" id="{00000000-0008-0000-0700-0000A7010000}"/>
            </a:ext>
          </a:extLst>
        </xdr:cNvPr>
        <xdr:cNvSpPr txBox="1"/>
      </xdr:nvSpPr>
      <xdr:spPr>
        <a:xfrm>
          <a:off x="10528300" y="1197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145276</xdr:rowOff>
    </xdr:from>
    <xdr:to>
      <xdr:col>50</xdr:col>
      <xdr:colOff>165100</xdr:colOff>
      <xdr:row>75</xdr:row>
      <xdr:rowOff>75426</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9588500" y="128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91953</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9372111" y="126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114071</xdr:rowOff>
    </xdr:from>
    <xdr:to>
      <xdr:col>46</xdr:col>
      <xdr:colOff>38100</xdr:colOff>
      <xdr:row>76</xdr:row>
      <xdr:rowOff>44221</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8699500" y="129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60748</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483111" y="127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38672</xdr:rowOff>
    </xdr:from>
    <xdr:to>
      <xdr:col>41</xdr:col>
      <xdr:colOff>101600</xdr:colOff>
      <xdr:row>76</xdr:row>
      <xdr:rowOff>140272</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7810500" y="130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156798</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594111" y="128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60185</xdr:rowOff>
    </xdr:from>
    <xdr:to>
      <xdr:col>36</xdr:col>
      <xdr:colOff>165100</xdr:colOff>
      <xdr:row>76</xdr:row>
      <xdr:rowOff>161785</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6921500" y="130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6862</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05111" y="128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144397</xdr:rowOff>
    </xdr:from>
    <xdr:to>
      <xdr:col>55</xdr:col>
      <xdr:colOff>0</xdr:colOff>
      <xdr:row>96</xdr:row>
      <xdr:rowOff>24028</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9639300" y="16432147"/>
          <a:ext cx="838200" cy="5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144397</xdr:rowOff>
    </xdr:from>
    <xdr:to>
      <xdr:col>50</xdr:col>
      <xdr:colOff>114300</xdr:colOff>
      <xdr:row>95</xdr:row>
      <xdr:rowOff>165418</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6432147"/>
          <a:ext cx="889000" cy="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141757</xdr:rowOff>
    </xdr:from>
    <xdr:to>
      <xdr:col>45</xdr:col>
      <xdr:colOff>177800</xdr:colOff>
      <xdr:row>95</xdr:row>
      <xdr:rowOff>165418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7861300" y="16429507"/>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141757</xdr:rowOff>
    </xdr:from>
    <xdr:to>
      <xdr:col>41</xdr:col>
      <xdr:colOff>50800</xdr:colOff>
      <xdr:row>96</xdr:row>
      <xdr:rowOff>20862</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6972300" y="16429507"/>
          <a:ext cx="889000" cy="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144678</xdr:rowOff>
    </xdr:from>
    <xdr:to>
      <xdr:col>55</xdr:col>
      <xdr:colOff>50800</xdr:colOff>
      <xdr:row>96</xdr:row>
      <xdr:rowOff>74828</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123105</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4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93597</xdr:rowOff>
    </xdr:from>
    <xdr:to>
      <xdr:col>50</xdr:col>
      <xdr:colOff>165100</xdr:colOff>
      <xdr:row>96</xdr:row>
      <xdr:rowOff>23747</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38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40274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15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114618</xdr:rowOff>
    </xdr:from>
    <xdr:to>
      <xdr:col>46</xdr:col>
      <xdr:colOff>38100</xdr:colOff>
      <xdr:row>96</xdr:row>
      <xdr:rowOff>44768</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61295</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1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90957</xdr:rowOff>
    </xdr:from>
    <xdr:to>
      <xdr:col>41</xdr:col>
      <xdr:colOff>101600</xdr:colOff>
      <xdr:row>96</xdr:row>
      <xdr:rowOff>21107</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3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37634</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94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141512</xdr:rowOff>
    </xdr:from>
    <xdr:to>
      <xdr:col>36</xdr:col>
      <xdr:colOff>165100</xdr:colOff>
      <xdr:row>96</xdr:row>
      <xdr:rowOff>71662</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4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88189</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05111" y="1620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117961</xdr:rowOff>
    </xdr:from>
    <xdr:to>
      <xdr:col>85</xdr:col>
      <xdr:colOff>127000</xdr:colOff>
      <xdr:row>30</xdr:row>
      <xdr:rowOff>139069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5481300" y="5261461"/>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139069</xdr:rowOff>
    </xdr:from>
    <xdr:to>
      <xdr:col>81</xdr:col>
      <xdr:colOff>50800</xdr:colOff>
      <xdr:row>32</xdr:row>
      <xdr:rowOff>154211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4592300" y="5282569"/>
          <a:ext cx="889000" cy="3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154211</xdr:rowOff>
    </xdr:from>
    <xdr:to>
      <xdr:col>76</xdr:col>
      <xdr:colOff>114300</xdr:colOff>
      <xdr:row>34</xdr:row>
      <xdr:rowOff>47748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5640611"/>
          <a:ext cx="889000" cy="2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163420</xdr:rowOff>
    </xdr:from>
    <xdr:to>
      <xdr:col>71</xdr:col>
      <xdr:colOff>177800</xdr:colOff>
      <xdr:row>34</xdr:row>
      <xdr:rowOff>47748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814300" y="5821270"/>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67161</xdr:rowOff>
    </xdr:from>
    <xdr:to>
      <xdr:col>85</xdr:col>
      <xdr:colOff>177800</xdr:colOff>
      <xdr:row>30</xdr:row>
      <xdr:rowOff>168761</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6268700" y="52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20188</xdr:rowOff>
    </xdr:from>
    <xdr:ext cx="599010"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516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88269</xdr:rowOff>
    </xdr:from>
    <xdr:to>
      <xdr:col>81</xdr:col>
      <xdr:colOff>101600</xdr:colOff>
      <xdr:row>31</xdr:row>
      <xdr:rowOff>18419</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5430500" y="52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34946</xdr:rowOff>
    </xdr:from>
    <xdr:ext cx="59901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181795" y="50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103411</xdr:rowOff>
    </xdr:from>
    <xdr:to>
      <xdr:col>76</xdr:col>
      <xdr:colOff>165100</xdr:colOff>
      <xdr:row>33</xdr:row>
      <xdr:rowOff>33561</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4541500" y="55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50088</xdr:rowOff>
    </xdr:from>
    <xdr:ext cx="59901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292795" y="53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168398</xdr:rowOff>
    </xdr:from>
    <xdr:to>
      <xdr:col>72</xdr:col>
      <xdr:colOff>38100</xdr:colOff>
      <xdr:row>34</xdr:row>
      <xdr:rowOff>98548</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3652500" y="58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115075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560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112620</xdr:rowOff>
    </xdr:from>
    <xdr:to>
      <xdr:col>67</xdr:col>
      <xdr:colOff>101600</xdr:colOff>
      <xdr:row>34</xdr:row>
      <xdr:rowOff>42770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2763500" y="57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59297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54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158776</xdr:rowOff>
    </xdr:from>
    <xdr:to>
      <xdr:col>85</xdr:col>
      <xdr:colOff>127000</xdr:colOff>
      <xdr:row>55</xdr:row>
      <xdr:rowOff>167402</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588526"/>
          <a:ext cx="8382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8914</xdr:rowOff>
    </xdr:from>
    <xdr:to>
      <xdr:col>81</xdr:col>
      <xdr:colOff>50800</xdr:colOff>
      <xdr:row>55</xdr:row>
      <xdr:rowOff>167402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267214"/>
          <a:ext cx="889000" cy="3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8914</xdr:rowOff>
    </xdr:from>
    <xdr:to>
      <xdr:col>76</xdr:col>
      <xdr:colOff>114300</xdr:colOff>
      <xdr:row>57</xdr:row>
      <xdr:rowOff>73037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267214"/>
          <a:ext cx="889000" cy="57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73037</xdr:rowOff>
    </xdr:from>
    <xdr:to>
      <xdr:col>71</xdr:col>
      <xdr:colOff>177800</xdr:colOff>
      <xdr:row>57</xdr:row>
      <xdr:rowOff>88673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845687"/>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107976</xdr:rowOff>
    </xdr:from>
    <xdr:to>
      <xdr:col>85</xdr:col>
      <xdr:colOff>177800</xdr:colOff>
      <xdr:row>56</xdr:row>
      <xdr:rowOff>38126</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53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130853</xdr:rowOff>
    </xdr:from>
    <xdr:ext cx="599010"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38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116602</xdr:rowOff>
    </xdr:from>
    <xdr:to>
      <xdr:col>81</xdr:col>
      <xdr:colOff>101600</xdr:colOff>
      <xdr:row>56</xdr:row>
      <xdr:rowOff>46752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5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63279</xdr:rowOff>
    </xdr:from>
    <xdr:ext cx="59901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181795" y="932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129564</xdr:rowOff>
    </xdr:from>
    <xdr:to>
      <xdr:col>76</xdr:col>
      <xdr:colOff>165100</xdr:colOff>
      <xdr:row>54</xdr:row>
      <xdr:rowOff>59714</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2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76241</xdr:rowOff>
    </xdr:from>
    <xdr:ext cx="59901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292795" y="89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22237</xdr:rowOff>
    </xdr:from>
    <xdr:to>
      <xdr:col>72</xdr:col>
      <xdr:colOff>38100</xdr:colOff>
      <xdr:row>57</xdr:row>
      <xdr:rowOff>123837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140364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37873</xdr:rowOff>
    </xdr:from>
    <xdr:to>
      <xdr:col>67</xdr:col>
      <xdr:colOff>101600</xdr:colOff>
      <xdr:row>57</xdr:row>
      <xdr:rowOff>139473</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8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156000</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5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77795</xdr:rowOff>
    </xdr:from>
    <xdr:to>
      <xdr:col>85</xdr:col>
      <xdr:colOff>127000</xdr:colOff>
      <xdr:row>78</xdr:row>
      <xdr:rowOff>13125</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279445"/>
          <a:ext cx="838200" cy="1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77795</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4592300" y="13279445"/>
          <a:ext cx="8890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133775</xdr:rowOff>
    </xdr:from>
    <xdr:to>
      <xdr:col>85</xdr:col>
      <xdr:colOff>177800</xdr:colOff>
      <xdr:row>78</xdr:row>
      <xdr:rowOff>63925</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3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93152</xdr:rowOff>
    </xdr:from>
    <xdr:ext cx="469744"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12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26995</xdr:rowOff>
    </xdr:from>
    <xdr:to>
      <xdr:col>81</xdr:col>
      <xdr:colOff>101600</xdr:colOff>
      <xdr:row>77</xdr:row>
      <xdr:rowOff>128595</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2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145122</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0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119690</xdr:rowOff>
    </xdr:from>
    <xdr:to>
      <xdr:col>85</xdr:col>
      <xdr:colOff>127000</xdr:colOff>
      <xdr:row>95</xdr:row>
      <xdr:rowOff>153614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5481300" y="16407440"/>
          <a:ext cx="8382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153614</xdr:rowOff>
    </xdr:from>
    <xdr:to>
      <xdr:col>81</xdr:col>
      <xdr:colOff>50800</xdr:colOff>
      <xdr:row>96</xdr:row>
      <xdr:rowOff>44686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4592300" y="1644136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166385</xdr:rowOff>
    </xdr:from>
    <xdr:to>
      <xdr:col>76</xdr:col>
      <xdr:colOff>114300</xdr:colOff>
      <xdr:row>96</xdr:row>
      <xdr:rowOff>44686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3703300" y="16454135"/>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122845</xdr:rowOff>
    </xdr:from>
    <xdr:to>
      <xdr:col>71</xdr:col>
      <xdr:colOff>177800</xdr:colOff>
      <xdr:row>95</xdr:row>
      <xdr:rowOff>166385</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814300" y="16410595"/>
          <a:ext cx="889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68890</xdr:rowOff>
    </xdr:from>
    <xdr:to>
      <xdr:col>85</xdr:col>
      <xdr:colOff>177800</xdr:colOff>
      <xdr:row>95</xdr:row>
      <xdr:rowOff>170490</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3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91767</xdr:rowOff>
    </xdr:from>
    <xdr:ext cx="534377"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20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102814</xdr:rowOff>
    </xdr:from>
    <xdr:to>
      <xdr:col>81</xdr:col>
      <xdr:colOff>101600</xdr:colOff>
      <xdr:row>96</xdr:row>
      <xdr:rowOff>32964</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49491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1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165336</xdr:rowOff>
    </xdr:from>
    <xdr:to>
      <xdr:col>76</xdr:col>
      <xdr:colOff>165100</xdr:colOff>
      <xdr:row>96</xdr:row>
      <xdr:rowOff>95486</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112013</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2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115585</xdr:rowOff>
    </xdr:from>
    <xdr:to>
      <xdr:col>72</xdr:col>
      <xdr:colOff>38100</xdr:colOff>
      <xdr:row>96</xdr:row>
      <xdr:rowOff>45735</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4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62262</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72045</xdr:rowOff>
    </xdr:from>
    <xdr:to>
      <xdr:col>67</xdr:col>
      <xdr:colOff>101600</xdr:colOff>
      <xdr:row>96</xdr:row>
      <xdr:rowOff>2195</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3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18722</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13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11,200</a:t>
          </a:r>
          <a:r>
            <a:rPr kumimoji="1" lang="ja-JP" altLang="en-US" sz="1300">
              <a:latin typeface="ＭＳ Ｐゴシック" panose="020B0600070205080204" pitchFamily="50" charset="-128"/>
              <a:ea typeface="ＭＳ Ｐゴシック" panose="020B0600070205080204" pitchFamily="50" charset="-128"/>
            </a:rPr>
            <a:t>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となっている。そのため、住民一人当たりのコストは類似団体と比べて非常に高くなっており、特に衛生費、商工費、消防費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への対応として、中小企業向けの支援を行ったことで商工費が増加している。総務費に関しては、特別定額給付金の他、地域経済活性化のために実施した、住民へのクーポン券配布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コロナウイルス感染症感染拡大による観光客数減少による対策として、地域経済活性化等に係る支出（中小企業に対する補助や住民に対するクーポン券の配布）が多く発生しており、実質単年度収支は赤字となっているが、財政調整基金の取り崩しにより、実質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令和元年度に引き続き、全会計において黒字となったもの。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一般会計においては、特別定額給付金の事務により、歳入、歳出共に増加しているものであるが、新型コロナウイルス感染症感染拡大への対応として、地域経済活性化対策等の費用が多くかかったため、歳出の増加分が歳入以上に多くなり、実質収支額は減少した。また、標準財政規模が昨年度から増加していることもあり、標準財政規模比は前年度から</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ポイント減少しているもの。</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13963557</v>
      </c>
      <c r="BO4" s="395"/>
      <c r="BP4" s="395"/>
      <c r="BQ4" s="395"/>
      <c r="BR4" s="395"/>
      <c r="BS4" s="395"/>
      <c r="BT4" s="395"/>
      <c r="BU4" s="396"/>
      <c r="BV4" s="394">
        <v>12348308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7.3</v>
      </c>
      <c r="CU4" s="401"/>
      <c r="CV4" s="401"/>
      <c r="CW4" s="401"/>
      <c r="CX4" s="401"/>
      <c r="CY4" s="401"/>
      <c r="CZ4" s="401"/>
      <c r="DA4" s="402"/>
      <c r="DB4" s="400">
        <v>8.1</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13241348</v>
      </c>
      <c r="BO5" s="432"/>
      <c r="BP5" s="432"/>
      <c r="BQ5" s="432"/>
      <c r="BR5" s="432"/>
      <c r="BS5" s="432"/>
      <c r="BT5" s="432"/>
      <c r="BU5" s="433"/>
      <c r="BV5" s="431">
        <v>11497305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100.8</v>
      </c>
      <c r="CU5" s="429"/>
      <c r="CV5" s="429"/>
      <c r="CW5" s="429"/>
      <c r="CX5" s="429"/>
      <c r="CY5" s="429"/>
      <c r="CZ5" s="429"/>
      <c r="DA5" s="430"/>
      <c r="DB5" s="428">
        <v>96.2</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722209</v>
      </c>
      <c r="BO6" s="432"/>
      <c r="BP6" s="432"/>
      <c r="BQ6" s="432"/>
      <c r="BR6" s="432"/>
      <c r="BS6" s="432"/>
      <c r="BT6" s="432"/>
      <c r="BU6" s="433"/>
      <c r="BV6" s="431">
        <v>851003</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106.9</v>
      </c>
      <c r="CU6" s="469"/>
      <c r="CV6" s="469"/>
      <c r="CW6" s="469"/>
      <c r="CX6" s="469"/>
      <c r="CY6" s="469"/>
      <c r="CZ6" s="469"/>
      <c r="DA6" s="470"/>
      <c r="DB6" s="468">
        <v>96.2</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295526</v>
      </c>
      <c r="BO7" s="432"/>
      <c r="BP7" s="432"/>
      <c r="BQ7" s="432"/>
      <c r="BR7" s="432"/>
      <c r="BS7" s="432"/>
      <c r="BT7" s="432"/>
      <c r="BU7" s="433"/>
      <c r="BV7" s="431">
        <v>382152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5826737</v>
      </c>
      <c r="CU7" s="432"/>
      <c r="CV7" s="432"/>
      <c r="CW7" s="432"/>
      <c r="CX7" s="432"/>
      <c r="CY7" s="432"/>
      <c r="CZ7" s="432"/>
      <c r="DA7" s="433"/>
      <c r="DB7" s="431">
        <v>5782836</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426683</v>
      </c>
      <c r="BO8" s="432"/>
      <c r="BP8" s="432"/>
      <c r="BQ8" s="432"/>
      <c r="BR8" s="432"/>
      <c r="BS8" s="432"/>
      <c r="BT8" s="432"/>
      <c r="BU8" s="433"/>
      <c r="BV8" s="431">
        <v>468851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1.44</v>
      </c>
      <c r="CU8" s="472"/>
      <c r="CV8" s="472"/>
      <c r="CW8" s="472"/>
      <c r="CX8" s="472"/>
      <c r="CY8" s="472"/>
      <c r="CZ8" s="472"/>
      <c r="DA8" s="473"/>
      <c r="DB8" s="471">
        <v>1.44</v>
      </c>
      <c r="DC8" s="472"/>
      <c r="DD8" s="472"/>
      <c r="DE8" s="472"/>
      <c r="DF8" s="472"/>
      <c r="DG8" s="472"/>
      <c r="DH8" s="472"/>
      <c r="DI8" s="473"/>
      <c r="DJ8" s="186"/>
      <c r="DK8" s="186"/>
      <c r="DL8" s="186"/>
      <c r="DM8" s="186"/>
      <c r="DN8" s="186"/>
      <c r="DO8" s="186"/>
    </row>
    <row r="9" spans="1:119" ht="18.75" customHeight="1" thickBot="1" x14ac:dyDescent="0.25">
      <c r="A9" s="187"/>
      <c r="B9" s="425" t="s">
        <v>113</v>
      </c>
      <c r="C9" s="426"/>
      <c r="D9" s="426"/>
      <c r="E9" s="426"/>
      <c r="F9" s="426"/>
      <c r="G9" s="426"/>
      <c r="H9" s="426"/>
      <c r="I9" s="426"/>
      <c r="J9" s="426"/>
      <c r="K9" s="474"/>
      <c r="L9" s="475" t="s">
        <v>114</v>
      </c>
      <c r="M9" s="476"/>
      <c r="N9" s="476"/>
      <c r="O9" s="476"/>
      <c r="P9" s="476"/>
      <c r="Q9" s="477"/>
      <c r="R9" s="478">
        <v>11293</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110</v>
      </c>
      <c r="AV9" s="464"/>
      <c r="AW9" s="464"/>
      <c r="AX9" s="464"/>
      <c r="AY9" s="465" t="s">
        <v>117</v>
      </c>
      <c r="AZ9" s="466"/>
      <c r="BA9" s="466"/>
      <c r="BB9" s="466"/>
      <c r="BC9" s="466"/>
      <c r="BD9" s="466"/>
      <c r="BE9" s="466"/>
      <c r="BF9" s="466"/>
      <c r="BG9" s="466"/>
      <c r="BH9" s="466"/>
      <c r="BI9" s="466"/>
      <c r="BJ9" s="466"/>
      <c r="BK9" s="466"/>
      <c r="BL9" s="466"/>
      <c r="BM9" s="467"/>
      <c r="BN9" s="431">
        <v>-42168</v>
      </c>
      <c r="BO9" s="432"/>
      <c r="BP9" s="432"/>
      <c r="BQ9" s="432"/>
      <c r="BR9" s="432"/>
      <c r="BS9" s="432"/>
      <c r="BT9" s="432"/>
      <c r="BU9" s="433"/>
      <c r="BV9" s="431">
        <v>23699</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9.3000000000000007</v>
      </c>
      <c r="CU9" s="429"/>
      <c r="CV9" s="429"/>
      <c r="CW9" s="429"/>
      <c r="CX9" s="429"/>
      <c r="CY9" s="429"/>
      <c r="CZ9" s="429"/>
      <c r="DA9" s="430"/>
      <c r="DB9" s="428">
        <v>9</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11786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673283</v>
      </c>
      <c r="BO10" s="432"/>
      <c r="BP10" s="432"/>
      <c r="BQ10" s="432"/>
      <c r="BR10" s="432"/>
      <c r="BS10" s="432"/>
      <c r="BT10" s="432"/>
      <c r="BU10" s="433"/>
      <c r="BV10" s="431">
        <v>813699</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110</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2">
      <c r="A12" s="187"/>
      <c r="B12" s="491" t="s">
        <v>131</v>
      </c>
      <c r="C12" s="492"/>
      <c r="D12" s="492"/>
      <c r="E12" s="492"/>
      <c r="F12" s="492"/>
      <c r="G12" s="492"/>
      <c r="H12" s="492"/>
      <c r="I12" s="492"/>
      <c r="J12" s="492"/>
      <c r="K12" s="493"/>
      <c r="L12" s="500" t="s">
        <v>132</v>
      </c>
      <c r="M12" s="501"/>
      <c r="N12" s="501"/>
      <c r="O12" s="501"/>
      <c r="P12" s="501"/>
      <c r="Q12" s="502"/>
      <c r="R12" s="503">
        <v>11195</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1026896</v>
      </c>
      <c r="BO12" s="432"/>
      <c r="BP12" s="432"/>
      <c r="BQ12" s="432"/>
      <c r="BR12" s="432"/>
      <c r="BS12" s="432"/>
      <c r="BT12" s="432"/>
      <c r="BU12" s="433"/>
      <c r="BV12" s="431">
        <v>701199</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140</v>
      </c>
      <c r="N13" s="523"/>
      <c r="O13" s="523"/>
      <c r="P13" s="523"/>
      <c r="Q13" s="524"/>
      <c r="R13" s="515">
        <v>10649</v>
      </c>
      <c r="S13" s="516"/>
      <c r="T13" s="516"/>
      <c r="U13" s="516"/>
      <c r="V13" s="517"/>
      <c r="W13" s="447" t="s">
        <v>141</v>
      </c>
      <c r="X13" s="448"/>
      <c r="Y13" s="448"/>
      <c r="Z13" s="448"/>
      <c r="AA13" s="448"/>
      <c r="AB13" s="438"/>
      <c r="AC13" s="482">
        <v>72</v>
      </c>
      <c r="AD13" s="483"/>
      <c r="AE13" s="483"/>
      <c r="AF13" s="483"/>
      <c r="AG13" s="525"/>
      <c r="AH13" s="482">
        <v>50</v>
      </c>
      <c r="AI13" s="483"/>
      <c r="AJ13" s="483"/>
      <c r="AK13" s="483"/>
      <c r="AL13" s="484"/>
      <c r="AM13" s="460" t="s">
        <v>142</v>
      </c>
      <c r="AN13" s="461"/>
      <c r="AO13" s="461"/>
      <c r="AP13" s="461"/>
      <c r="AQ13" s="461"/>
      <c r="AR13" s="461"/>
      <c r="AS13" s="461"/>
      <c r="AT13" s="462"/>
      <c r="AU13" s="463" t="s">
        <v>102</v>
      </c>
      <c r="AV13" s="464"/>
      <c r="AW13" s="464"/>
      <c r="AX13" s="464"/>
      <c r="AY13" s="465" t="s">
        <v>143</v>
      </c>
      <c r="AZ13" s="466"/>
      <c r="BA13" s="466"/>
      <c r="BB13" s="466"/>
      <c r="BC13" s="466"/>
      <c r="BD13" s="466"/>
      <c r="BE13" s="466"/>
      <c r="BF13" s="466"/>
      <c r="BG13" s="466"/>
      <c r="BH13" s="466"/>
      <c r="BI13" s="466"/>
      <c r="BJ13" s="466"/>
      <c r="BK13" s="466"/>
      <c r="BL13" s="466"/>
      <c r="BM13" s="467"/>
      <c r="BN13" s="431">
        <v>-395781</v>
      </c>
      <c r="BO13" s="432"/>
      <c r="BP13" s="432"/>
      <c r="BQ13" s="432"/>
      <c r="BR13" s="432"/>
      <c r="BS13" s="432"/>
      <c r="BT13" s="432"/>
      <c r="BU13" s="433"/>
      <c r="BV13" s="431">
        <v>136199</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10.4</v>
      </c>
      <c r="CU13" s="429"/>
      <c r="CV13" s="429"/>
      <c r="CW13" s="429"/>
      <c r="CX13" s="429"/>
      <c r="CY13" s="429"/>
      <c r="CZ13" s="429"/>
      <c r="DA13" s="430"/>
      <c r="DB13" s="428">
        <v>11.1</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145</v>
      </c>
      <c r="M14" s="513"/>
      <c r="N14" s="513"/>
      <c r="O14" s="513"/>
      <c r="P14" s="513"/>
      <c r="Q14" s="514"/>
      <c r="R14" s="515">
        <v>11468</v>
      </c>
      <c r="S14" s="516"/>
      <c r="T14" s="516"/>
      <c r="U14" s="516"/>
      <c r="V14" s="517"/>
      <c r="W14" s="421"/>
      <c r="X14" s="422"/>
      <c r="Y14" s="422"/>
      <c r="Z14" s="422"/>
      <c r="AA14" s="422"/>
      <c r="AB14" s="411"/>
      <c r="AC14" s="518">
        <v>1.1000000000000001</v>
      </c>
      <c r="AD14" s="519"/>
      <c r="AE14" s="519"/>
      <c r="AF14" s="519"/>
      <c r="AG14" s="520"/>
      <c r="AH14" s="518">
        <v>0.6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88.1</v>
      </c>
      <c r="CU14" s="530"/>
      <c r="CV14" s="530"/>
      <c r="CW14" s="530"/>
      <c r="CX14" s="530"/>
      <c r="CY14" s="530"/>
      <c r="CZ14" s="530"/>
      <c r="DA14" s="531"/>
      <c r="DB14" s="529">
        <v>78.900000000000006</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147</v>
      </c>
      <c r="N15" s="523"/>
      <c r="O15" s="523"/>
      <c r="P15" s="523"/>
      <c r="Q15" s="524"/>
      <c r="R15" s="515">
        <v>10860</v>
      </c>
      <c r="S15" s="516"/>
      <c r="T15" s="516"/>
      <c r="U15" s="516"/>
      <c r="V15" s="517"/>
      <c r="W15" s="447" t="s">
        <v>148</v>
      </c>
      <c r="X15" s="448"/>
      <c r="Y15" s="448"/>
      <c r="Z15" s="448"/>
      <c r="AA15" s="448"/>
      <c r="AB15" s="438"/>
      <c r="AC15" s="482">
        <v>634</v>
      </c>
      <c r="AD15" s="483"/>
      <c r="AE15" s="483"/>
      <c r="AF15" s="483"/>
      <c r="AG15" s="525"/>
      <c r="AH15" s="482">
        <v>725</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4452138</v>
      </c>
      <c r="BO15" s="395"/>
      <c r="BP15" s="395"/>
      <c r="BQ15" s="395"/>
      <c r="BR15" s="395"/>
      <c r="BS15" s="395"/>
      <c r="BT15" s="395"/>
      <c r="BU15" s="396"/>
      <c r="BV15" s="394">
        <v>4396610</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9.8000000000000007</v>
      </c>
      <c r="AD16" s="519"/>
      <c r="AE16" s="519"/>
      <c r="AF16" s="519"/>
      <c r="AG16" s="520"/>
      <c r="AH16" s="518">
        <v>8.9</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3158707</v>
      </c>
      <c r="BO16" s="432"/>
      <c r="BP16" s="432"/>
      <c r="BQ16" s="432"/>
      <c r="BR16" s="432"/>
      <c r="BS16" s="432"/>
      <c r="BT16" s="432"/>
      <c r="BU16" s="433"/>
      <c r="BV16" s="431">
        <v>3000926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5784</v>
      </c>
      <c r="AD17" s="483"/>
      <c r="AE17" s="483"/>
      <c r="AF17" s="483"/>
      <c r="AG17" s="525"/>
      <c r="AH17" s="482">
        <v>7400</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5826737</v>
      </c>
      <c r="BO17" s="432"/>
      <c r="BP17" s="432"/>
      <c r="BQ17" s="432"/>
      <c r="BR17" s="432"/>
      <c r="BS17" s="432"/>
      <c r="BT17" s="432"/>
      <c r="BU17" s="433"/>
      <c r="BV17" s="431">
        <v>5782836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158</v>
      </c>
      <c r="C18" s="474"/>
      <c r="D18" s="474"/>
      <c r="E18" s="546"/>
      <c r="F18" s="546"/>
      <c r="G18" s="546"/>
      <c r="H18" s="546"/>
      <c r="I18" s="546"/>
      <c r="J18" s="546"/>
      <c r="K18" s="546"/>
      <c r="L18" s="547">
        <v>92.86</v>
      </c>
      <c r="M18" s="547"/>
      <c r="N18" s="547"/>
      <c r="O18" s="547"/>
      <c r="P18" s="547"/>
      <c r="Q18" s="547"/>
      <c r="R18" s="548"/>
      <c r="S18" s="548"/>
      <c r="T18" s="548"/>
      <c r="U18" s="548"/>
      <c r="V18" s="549"/>
      <c r="W18" s="449"/>
      <c r="X18" s="450"/>
      <c r="Y18" s="450"/>
      <c r="Z18" s="450"/>
      <c r="AA18" s="450"/>
      <c r="AB18" s="441"/>
      <c r="AC18" s="550">
        <v>89.1</v>
      </c>
      <c r="AD18" s="551"/>
      <c r="AE18" s="551"/>
      <c r="AF18" s="551"/>
      <c r="AG18" s="552"/>
      <c r="AH18" s="550">
        <v>90.5</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6346858</v>
      </c>
      <c r="BO18" s="432"/>
      <c r="BP18" s="432"/>
      <c r="BQ18" s="432"/>
      <c r="BR18" s="432"/>
      <c r="BS18" s="432"/>
      <c r="BT18" s="432"/>
      <c r="BU18" s="433"/>
      <c r="BV18" s="431">
        <v>6242759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160</v>
      </c>
      <c r="C19" s="474"/>
      <c r="D19" s="474"/>
      <c r="E19" s="546"/>
      <c r="F19" s="546"/>
      <c r="G19" s="546"/>
      <c r="H19" s="546"/>
      <c r="I19" s="546"/>
      <c r="J19" s="546"/>
      <c r="K19" s="546"/>
      <c r="L19" s="554">
        <v>122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9613241</v>
      </c>
      <c r="BO19" s="432"/>
      <c r="BP19" s="432"/>
      <c r="BQ19" s="432"/>
      <c r="BR19" s="432"/>
      <c r="BS19" s="432"/>
      <c r="BT19" s="432"/>
      <c r="BU19" s="433"/>
      <c r="BV19" s="431">
        <v>9581275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162</v>
      </c>
      <c r="C20" s="474"/>
      <c r="D20" s="474"/>
      <c r="E20" s="546"/>
      <c r="F20" s="546"/>
      <c r="G20" s="546"/>
      <c r="H20" s="546"/>
      <c r="I20" s="546"/>
      <c r="J20" s="546"/>
      <c r="K20" s="546"/>
      <c r="L20" s="554">
        <v>6360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8407845</v>
      </c>
      <c r="BO23" s="432"/>
      <c r="BP23" s="432"/>
      <c r="BQ23" s="432"/>
      <c r="BR23" s="432"/>
      <c r="BS23" s="432"/>
      <c r="BT23" s="432"/>
      <c r="BU23" s="433"/>
      <c r="BV23" s="431">
        <v>7449380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171</v>
      </c>
      <c r="F24" s="461"/>
      <c r="G24" s="461"/>
      <c r="H24" s="461"/>
      <c r="I24" s="461"/>
      <c r="J24" s="461"/>
      <c r="K24" s="462"/>
      <c r="L24" s="482">
        <v>1</v>
      </c>
      <c r="M24" s="483"/>
      <c r="N24" s="483"/>
      <c r="O24" s="483"/>
      <c r="P24" s="525"/>
      <c r="Q24" s="482">
        <v>8550</v>
      </c>
      <c r="R24" s="483"/>
      <c r="S24" s="483"/>
      <c r="T24" s="483"/>
      <c r="U24" s="483"/>
      <c r="V24" s="525"/>
      <c r="W24" s="584"/>
      <c r="X24" s="572"/>
      <c r="Y24" s="573"/>
      <c r="Z24" s="481" t="s">
        <v>172</v>
      </c>
      <c r="AA24" s="461"/>
      <c r="AB24" s="461"/>
      <c r="AC24" s="461"/>
      <c r="AD24" s="461"/>
      <c r="AE24" s="461"/>
      <c r="AF24" s="461"/>
      <c r="AG24" s="462"/>
      <c r="AH24" s="482">
        <v>334</v>
      </c>
      <c r="AI24" s="483"/>
      <c r="AJ24" s="483"/>
      <c r="AK24" s="483"/>
      <c r="AL24" s="525"/>
      <c r="AM24" s="482">
        <v>1020036</v>
      </c>
      <c r="AN24" s="483"/>
      <c r="AO24" s="483"/>
      <c r="AP24" s="483"/>
      <c r="AQ24" s="483"/>
      <c r="AR24" s="525"/>
      <c r="AS24" s="482">
        <v>3054</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3651045</v>
      </c>
      <c r="BO24" s="432"/>
      <c r="BP24" s="432"/>
      <c r="BQ24" s="432"/>
      <c r="BR24" s="432"/>
      <c r="BS24" s="432"/>
      <c r="BT24" s="432"/>
      <c r="BU24" s="433"/>
      <c r="BV24" s="431">
        <v>3427898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174</v>
      </c>
      <c r="F25" s="461"/>
      <c r="G25" s="461"/>
      <c r="H25" s="461"/>
      <c r="I25" s="461"/>
      <c r="J25" s="461"/>
      <c r="K25" s="462"/>
      <c r="L25" s="482">
        <v>1</v>
      </c>
      <c r="M25" s="483"/>
      <c r="N25" s="483"/>
      <c r="O25" s="483"/>
      <c r="P25" s="525"/>
      <c r="Q25" s="482">
        <v>6800</v>
      </c>
      <c r="R25" s="483"/>
      <c r="S25" s="483"/>
      <c r="T25" s="483"/>
      <c r="U25" s="483"/>
      <c r="V25" s="525"/>
      <c r="W25" s="584"/>
      <c r="X25" s="572"/>
      <c r="Y25" s="573"/>
      <c r="Z25" s="481" t="s">
        <v>175</v>
      </c>
      <c r="AA25" s="461"/>
      <c r="AB25" s="461"/>
      <c r="AC25" s="461"/>
      <c r="AD25" s="461"/>
      <c r="AE25" s="461"/>
      <c r="AF25" s="461"/>
      <c r="AG25" s="462"/>
      <c r="AH25" s="482">
        <v>99</v>
      </c>
      <c r="AI25" s="483"/>
      <c r="AJ25" s="483"/>
      <c r="AK25" s="483"/>
      <c r="AL25" s="525"/>
      <c r="AM25" s="482">
        <v>299079</v>
      </c>
      <c r="AN25" s="483"/>
      <c r="AO25" s="483"/>
      <c r="AP25" s="483"/>
      <c r="AQ25" s="483"/>
      <c r="AR25" s="525"/>
      <c r="AS25" s="482">
        <v>3021</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409121</v>
      </c>
      <c r="BO25" s="395"/>
      <c r="BP25" s="395"/>
      <c r="BQ25" s="395"/>
      <c r="BR25" s="395"/>
      <c r="BS25" s="395"/>
      <c r="BT25" s="395"/>
      <c r="BU25" s="396"/>
      <c r="BV25" s="394">
        <v>68941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177</v>
      </c>
      <c r="F26" s="461"/>
      <c r="G26" s="461"/>
      <c r="H26" s="461"/>
      <c r="I26" s="461"/>
      <c r="J26" s="461"/>
      <c r="K26" s="462"/>
      <c r="L26" s="482">
        <v>1</v>
      </c>
      <c r="M26" s="483"/>
      <c r="N26" s="483"/>
      <c r="O26" s="483"/>
      <c r="P26" s="525"/>
      <c r="Q26" s="482">
        <v>6300</v>
      </c>
      <c r="R26" s="483"/>
      <c r="S26" s="483"/>
      <c r="T26" s="483"/>
      <c r="U26" s="483"/>
      <c r="V26" s="525"/>
      <c r="W26" s="584"/>
      <c r="X26" s="572"/>
      <c r="Y26" s="573"/>
      <c r="Z26" s="481" t="s">
        <v>178</v>
      </c>
      <c r="AA26" s="594"/>
      <c r="AB26" s="594"/>
      <c r="AC26" s="594"/>
      <c r="AD26" s="594"/>
      <c r="AE26" s="594"/>
      <c r="AF26" s="594"/>
      <c r="AG26" s="595"/>
      <c r="AH26" s="482">
        <v>6</v>
      </c>
      <c r="AI26" s="483"/>
      <c r="AJ26" s="483"/>
      <c r="AK26" s="483"/>
      <c r="AL26" s="525"/>
      <c r="AM26" s="482">
        <v>16974</v>
      </c>
      <c r="AN26" s="483"/>
      <c r="AO26" s="483"/>
      <c r="AP26" s="483"/>
      <c r="AQ26" s="483"/>
      <c r="AR26" s="525"/>
      <c r="AS26" s="482">
        <v>2829</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180</v>
      </c>
      <c r="F27" s="461"/>
      <c r="G27" s="461"/>
      <c r="H27" s="461"/>
      <c r="I27" s="461"/>
      <c r="J27" s="461"/>
      <c r="K27" s="462"/>
      <c r="L27" s="482">
        <v>1</v>
      </c>
      <c r="M27" s="483"/>
      <c r="N27" s="483"/>
      <c r="O27" s="483"/>
      <c r="P27" s="525"/>
      <c r="Q27" s="482">
        <v>4080</v>
      </c>
      <c r="R27" s="483"/>
      <c r="S27" s="483"/>
      <c r="T27" s="483"/>
      <c r="U27" s="483"/>
      <c r="V27" s="525"/>
      <c r="W27" s="584"/>
      <c r="X27" s="572"/>
      <c r="Y27" s="573"/>
      <c r="Z27" s="481" t="s">
        <v>181</v>
      </c>
      <c r="AA27" s="461"/>
      <c r="AB27" s="461"/>
      <c r="AC27" s="461"/>
      <c r="AD27" s="461"/>
      <c r="AE27" s="461"/>
      <c r="AF27" s="461"/>
      <c r="AG27" s="462"/>
      <c r="AH27" s="482">
        <v>4</v>
      </c>
      <c r="AI27" s="483"/>
      <c r="AJ27" s="483"/>
      <c r="AK27" s="483"/>
      <c r="AL27" s="525"/>
      <c r="AM27" s="482">
        <v>14875</v>
      </c>
      <c r="AN27" s="483"/>
      <c r="AO27" s="483"/>
      <c r="AP27" s="483"/>
      <c r="AQ27" s="483"/>
      <c r="AR27" s="525"/>
      <c r="AS27" s="482">
        <v>3719</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139</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183</v>
      </c>
      <c r="F28" s="461"/>
      <c r="G28" s="461"/>
      <c r="H28" s="461"/>
      <c r="I28" s="461"/>
      <c r="J28" s="461"/>
      <c r="K28" s="462"/>
      <c r="L28" s="482">
        <v>1</v>
      </c>
      <c r="M28" s="483"/>
      <c r="N28" s="483"/>
      <c r="O28" s="483"/>
      <c r="P28" s="525"/>
      <c r="Q28" s="482">
        <v>3280</v>
      </c>
      <c r="R28" s="483"/>
      <c r="S28" s="483"/>
      <c r="T28" s="483"/>
      <c r="U28" s="483"/>
      <c r="V28" s="525"/>
      <c r="W28" s="584"/>
      <c r="X28" s="572"/>
      <c r="Y28" s="573"/>
      <c r="Z28" s="481" t="s">
        <v>184</v>
      </c>
      <c r="AA28" s="461"/>
      <c r="AB28" s="461"/>
      <c r="AC28" s="461"/>
      <c r="AD28" s="461"/>
      <c r="AE28" s="461"/>
      <c r="AF28" s="461"/>
      <c r="AG28" s="462"/>
      <c r="AH28" s="482" t="s">
        <v>139</v>
      </c>
      <c r="AI28" s="483"/>
      <c r="AJ28" s="483"/>
      <c r="AK28" s="483"/>
      <c r="AL28" s="525"/>
      <c r="AM28" s="482" t="s">
        <v>139</v>
      </c>
      <c r="AN28" s="483"/>
      <c r="AO28" s="483"/>
      <c r="AP28" s="483"/>
      <c r="AQ28" s="483"/>
      <c r="AR28" s="525"/>
      <c r="AS28" s="482" t="s">
        <v>130</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1500817</v>
      </c>
      <c r="BO28" s="395"/>
      <c r="BP28" s="395"/>
      <c r="BQ28" s="395"/>
      <c r="BR28" s="395"/>
      <c r="BS28" s="395"/>
      <c r="BT28" s="395"/>
      <c r="BU28" s="396"/>
      <c r="BV28" s="394">
        <v>1854430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186</v>
      </c>
      <c r="F29" s="461"/>
      <c r="G29" s="461"/>
      <c r="H29" s="461"/>
      <c r="I29" s="461"/>
      <c r="J29" s="461"/>
      <c r="K29" s="462"/>
      <c r="L29" s="482">
        <v>12</v>
      </c>
      <c r="M29" s="483"/>
      <c r="N29" s="483"/>
      <c r="O29" s="483"/>
      <c r="P29" s="525"/>
      <c r="Q29" s="482">
        <v>3060</v>
      </c>
      <c r="R29" s="483"/>
      <c r="S29" s="483"/>
      <c r="T29" s="483"/>
      <c r="U29" s="483"/>
      <c r="V29" s="525"/>
      <c r="W29" s="585"/>
      <c r="X29" s="586"/>
      <c r="Y29" s="587"/>
      <c r="Z29" s="481" t="s">
        <v>187</v>
      </c>
      <c r="AA29" s="461"/>
      <c r="AB29" s="461"/>
      <c r="AC29" s="461"/>
      <c r="AD29" s="461"/>
      <c r="AE29" s="461"/>
      <c r="AF29" s="461"/>
      <c r="AG29" s="462"/>
      <c r="AH29" s="482">
        <v>338</v>
      </c>
      <c r="AI29" s="483"/>
      <c r="AJ29" s="483"/>
      <c r="AK29" s="483"/>
      <c r="AL29" s="525"/>
      <c r="AM29" s="482">
        <v>1034911</v>
      </c>
      <c r="AN29" s="483"/>
      <c r="AO29" s="483"/>
      <c r="AP29" s="483"/>
      <c r="AQ29" s="483"/>
      <c r="AR29" s="525"/>
      <c r="AS29" s="482">
        <v>3062</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t="s">
        <v>130</v>
      </c>
      <c r="BO29" s="432"/>
      <c r="BP29" s="432"/>
      <c r="BQ29" s="432"/>
      <c r="BR29" s="432"/>
      <c r="BS29" s="432"/>
      <c r="BT29" s="432"/>
      <c r="BU29" s="433"/>
      <c r="BV29" s="431" t="s">
        <v>139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98.8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498024</v>
      </c>
      <c r="BO30" s="608"/>
      <c r="BP30" s="608"/>
      <c r="BQ30" s="608"/>
      <c r="BR30" s="608"/>
      <c r="BS30" s="608"/>
      <c r="BT30" s="608"/>
      <c r="BU30" s="609"/>
      <c r="BV30" s="607">
        <v>489518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202</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温泉特別会計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箱根町外二カ市組合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（公財）箱根町文化スポーツ財団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育英奨学金特別会計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南足柄市外4カ市町組合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（一財）箱根町観光協会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神奈川県市町村職員退職手当組合</v>
      </c>
      <c r="BZ36" s="621"/>
      <c r="CA36" s="621"/>
      <c r="CB36" s="621"/>
      <c r="CC36" s="621"/>
      <c r="CD36" s="621"/>
      <c r="CE36" s="621"/>
      <c r="CF36" s="621"/>
      <c r="CG36" s="621"/>
      <c r="CH36" s="621"/>
      <c r="CI36" s="621"/>
      <c r="CJ36" s="621"/>
      <c r="CK36" s="621"/>
      <c r="CL36" s="621"/>
      <c r="CM36" s="621"/>
      <c r="CN36" s="214"/>
      <c r="CO36" s="620">
        <f t="shared" si="3"/>
        <v>17</v>
      </c>
      <c r="CP36" s="620"/>
      <c r="CQ36" s="621" t="str">
        <f>IF('各会計、関係団体の財政状況及び健全化判断比率'!BS9="","",'各会計、関係団体の財政状況及び健全化判断比率'!BS9)</f>
        <v>（公財）かながわ健康財団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神奈川県後期高齢者医療広域連合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神奈川県後期高齢者医療広域連合（後期高齢者特別会計）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神奈川県町村情報システム共同組合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TjxsT8FbFrA5IZDcen8MI0IzskchZVRpwyjNkZxiBwF91825NsVoAhu7roAFkvL0LE+jwcWLXWX9imJ2CBkBAQ==" saltValue="8yJQg5WIrnA+MTSoU+V/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2" t="s">
        <v>573</v>
      </c>
      <c r="D34" s="1212"/>
      <c r="E34" s="1213"/>
      <c r="F34" s="32">
        <v>7.19</v>
      </c>
      <c r="G34" s="33">
        <v>7.66</v>
      </c>
      <c r="H34" s="33">
        <v>7.27</v>
      </c>
      <c r="I34" s="33">
        <v>7.65</v>
      </c>
      <c r="J34" s="34">
        <v>6.99</v>
      </c>
      <c r="K34" s="22"/>
      <c r="L34" s="22"/>
      <c r="M34" s="22"/>
      <c r="N34" s="22"/>
      <c r="O34" s="22"/>
      <c r="P34" s="22"/>
    </row>
    <row r="35" spans="1:16" ht="39" customHeight="1" x14ac:dyDescent="0.2">
      <c r="A35" s="22"/>
      <c r="B35" s="35"/>
      <c r="C35" s="1206" t="s">
        <v>574</v>
      </c>
      <c r="D35" s="1207"/>
      <c r="E35" s="1208"/>
      <c r="F35" s="36" t="s">
        <v>525</v>
      </c>
      <c r="G35" s="37" t="s">
        <v>525</v>
      </c>
      <c r="H35" s="37">
        <v>4.07</v>
      </c>
      <c r="I35" s="37">
        <v>4.82</v>
      </c>
      <c r="J35" s="38">
        <v>3.78</v>
      </c>
      <c r="K35" s="22"/>
      <c r="L35" s="22"/>
      <c r="M35" s="22"/>
      <c r="N35" s="22"/>
      <c r="O35" s="22"/>
      <c r="P35" s="22"/>
    </row>
    <row r="36" spans="1:16" ht="39" customHeight="1" x14ac:dyDescent="0.2">
      <c r="A36" s="22"/>
      <c r="B36" s="35"/>
      <c r="C36" s="1206" t="s">
        <v>575</v>
      </c>
      <c r="D36" s="1207"/>
      <c r="E36" s="1208"/>
      <c r="F36" s="36">
        <v>2.72</v>
      </c>
      <c r="G36" s="37">
        <v>3.27</v>
      </c>
      <c r="H36" s="37">
        <v>3.41</v>
      </c>
      <c r="I36" s="37">
        <v>3.41</v>
      </c>
      <c r="J36" s="38">
        <v>2.63</v>
      </c>
      <c r="K36" s="22"/>
      <c r="L36" s="22"/>
      <c r="M36" s="22"/>
      <c r="N36" s="22"/>
      <c r="O36" s="22"/>
      <c r="P36" s="22"/>
    </row>
    <row r="37" spans="1:16" ht="39" customHeight="1" x14ac:dyDescent="0.2">
      <c r="A37" s="22"/>
      <c r="B37" s="35"/>
      <c r="C37" s="1206" t="s">
        <v>576</v>
      </c>
      <c r="D37" s="1207"/>
      <c r="E37" s="1208"/>
      <c r="F37" s="36">
        <v>1.91</v>
      </c>
      <c r="G37" s="37">
        <v>1.02</v>
      </c>
      <c r="H37" s="37">
        <v>1.23</v>
      </c>
      <c r="I37" s="37">
        <v>1.02</v>
      </c>
      <c r="J37" s="38">
        <v>0.93</v>
      </c>
      <c r="K37" s="22"/>
      <c r="L37" s="22"/>
      <c r="M37" s="22"/>
      <c r="N37" s="22"/>
      <c r="O37" s="22"/>
      <c r="P37" s="22"/>
    </row>
    <row r="38" spans="1:16" ht="39" customHeight="1" x14ac:dyDescent="0.2">
      <c r="A38" s="22"/>
      <c r="B38" s="35"/>
      <c r="C38" s="1206" t="s">
        <v>577</v>
      </c>
      <c r="D38" s="1207"/>
      <c r="E38" s="1208"/>
      <c r="F38" s="36">
        <v>0.31</v>
      </c>
      <c r="G38" s="37">
        <v>1.04</v>
      </c>
      <c r="H38" s="37">
        <v>0.91</v>
      </c>
      <c r="I38" s="37">
        <v>1.05</v>
      </c>
      <c r="J38" s="38">
        <v>0.86</v>
      </c>
      <c r="K38" s="22"/>
      <c r="L38" s="22"/>
      <c r="M38" s="22"/>
      <c r="N38" s="22"/>
      <c r="O38" s="22"/>
      <c r="P38" s="22"/>
    </row>
    <row r="39" spans="1:16" ht="39" customHeight="1" x14ac:dyDescent="0.2">
      <c r="A39" s="22"/>
      <c r="B39" s="35"/>
      <c r="C39" s="1206" t="s">
        <v>578</v>
      </c>
      <c r="D39" s="1207"/>
      <c r="E39" s="1208"/>
      <c r="F39" s="36">
        <v>0.34</v>
      </c>
      <c r="G39" s="37">
        <v>0.25</v>
      </c>
      <c r="H39" s="37">
        <v>0.33</v>
      </c>
      <c r="I39" s="37">
        <v>0.48</v>
      </c>
      <c r="J39" s="38">
        <v>0.62</v>
      </c>
      <c r="K39" s="22"/>
      <c r="L39" s="22"/>
      <c r="M39" s="22"/>
      <c r="N39" s="22"/>
      <c r="O39" s="22"/>
      <c r="P39" s="22"/>
    </row>
    <row r="40" spans="1:16" ht="39" customHeight="1" x14ac:dyDescent="0.2">
      <c r="A40" s="22"/>
      <c r="B40" s="35"/>
      <c r="C40" s="1206" t="s">
        <v>579</v>
      </c>
      <c r="D40" s="1207"/>
      <c r="E40" s="1208"/>
      <c r="F40" s="36">
        <v>0.25</v>
      </c>
      <c r="G40" s="37">
        <v>0.28000000000000003</v>
      </c>
      <c r="H40" s="37">
        <v>0.36</v>
      </c>
      <c r="I40" s="37">
        <v>0.44</v>
      </c>
      <c r="J40" s="38">
        <v>0.32</v>
      </c>
      <c r="K40" s="22"/>
      <c r="L40" s="22"/>
      <c r="M40" s="22"/>
      <c r="N40" s="22"/>
      <c r="O40" s="22"/>
      <c r="P40" s="22"/>
    </row>
    <row r="41" spans="1:16" ht="39" customHeight="1" x14ac:dyDescent="0.2">
      <c r="A41" s="22"/>
      <c r="B41" s="35"/>
      <c r="C41" s="1206" t="s">
        <v>580</v>
      </c>
      <c r="D41" s="1207"/>
      <c r="E41" s="1208"/>
      <c r="F41" s="36">
        <v>0.15</v>
      </c>
      <c r="G41" s="37">
        <v>0.18</v>
      </c>
      <c r="H41" s="37">
        <v>0.16</v>
      </c>
      <c r="I41" s="37">
        <v>0.17</v>
      </c>
      <c r="J41" s="38">
        <v>0.18</v>
      </c>
      <c r="K41" s="22"/>
      <c r="L41" s="22"/>
      <c r="M41" s="22"/>
      <c r="N41" s="22"/>
      <c r="O41" s="22"/>
      <c r="P41" s="22"/>
    </row>
    <row r="42" spans="1:16" ht="39" customHeight="1" x14ac:dyDescent="0.2">
      <c r="A42" s="22"/>
      <c r="B42" s="39"/>
      <c r="C42" s="1206" t="s">
        <v>581</v>
      </c>
      <c r="D42" s="1207"/>
      <c r="E42" s="1208"/>
      <c r="F42" s="36" t="s">
        <v>525</v>
      </c>
      <c r="G42" s="37" t="s">
        <v>525</v>
      </c>
      <c r="H42" s="37" t="s">
        <v>525</v>
      </c>
      <c r="I42" s="37" t="s">
        <v>525</v>
      </c>
      <c r="J42" s="38" t="s">
        <v>525</v>
      </c>
      <c r="K42" s="22"/>
      <c r="L42" s="22"/>
      <c r="M42" s="22"/>
      <c r="N42" s="22"/>
      <c r="O42" s="22"/>
      <c r="P42" s="22"/>
    </row>
    <row r="43" spans="1:16" ht="39" customHeight="1" thickBot="1" x14ac:dyDescent="0.25">
      <c r="A43" s="22"/>
      <c r="B43" s="40"/>
      <c r="C43" s="1209" t="s">
        <v>582</v>
      </c>
      <c r="D43" s="1210"/>
      <c r="E43" s="1211"/>
      <c r="F43" s="41">
        <v>0.93</v>
      </c>
      <c r="G43" s="42">
        <v>3.08</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VHaC6kg1ZtNWAzCYK36xPlaZeV9io+ENmb6LXisL0B4+VR0rIbeudscjlzRGzzEuqLnQ+kA+wxW5h7Cbo93Hg==" saltValue="oHmmwZ3kxKEWFS8Eh4yP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958</v>
      </c>
      <c r="L45" s="60">
        <v>886</v>
      </c>
      <c r="M45" s="60">
        <v>786</v>
      </c>
      <c r="N45" s="60">
        <v>868</v>
      </c>
      <c r="O45" s="61">
        <v>897</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x14ac:dyDescent="0.2">
      <c r="A48" s="48"/>
      <c r="B48" s="1216"/>
      <c r="C48" s="1217"/>
      <c r="D48" s="62"/>
      <c r="E48" s="1222" t="s">
        <v>15</v>
      </c>
      <c r="F48" s="1222"/>
      <c r="G48" s="1222"/>
      <c r="H48" s="1222"/>
      <c r="I48" s="1222"/>
      <c r="J48" s="1223"/>
      <c r="K48" s="63">
        <v>307</v>
      </c>
      <c r="L48" s="64">
        <v>263</v>
      </c>
      <c r="M48" s="64">
        <v>209</v>
      </c>
      <c r="N48" s="64">
        <v>194</v>
      </c>
      <c r="O48" s="65">
        <v>111</v>
      </c>
      <c r="P48" s="48"/>
      <c r="Q48" s="48"/>
      <c r="R48" s="48"/>
      <c r="S48" s="48"/>
      <c r="T48" s="48"/>
      <c r="U48" s="48"/>
    </row>
    <row r="49" spans="1:21" ht="30.75" customHeight="1" x14ac:dyDescent="0.2">
      <c r="A49" s="48"/>
      <c r="B49" s="1216"/>
      <c r="C49" s="1217"/>
      <c r="D49" s="62"/>
      <c r="E49" s="1222" t="s">
        <v>16</v>
      </c>
      <c r="F49" s="1222"/>
      <c r="G49" s="1222"/>
      <c r="H49" s="1222"/>
      <c r="I49" s="1222"/>
      <c r="J49" s="1223"/>
      <c r="K49" s="63" t="s">
        <v>525</v>
      </c>
      <c r="L49" s="64" t="s">
        <v>525</v>
      </c>
      <c r="M49" s="64" t="s">
        <v>525</v>
      </c>
      <c r="N49" s="64" t="s">
        <v>525</v>
      </c>
      <c r="O49" s="65" t="s">
        <v>525</v>
      </c>
      <c r="P49" s="48"/>
      <c r="Q49" s="48"/>
      <c r="R49" s="48"/>
      <c r="S49" s="48"/>
      <c r="T49" s="48"/>
      <c r="U49" s="48"/>
    </row>
    <row r="50" spans="1:21" ht="30.75" customHeight="1" x14ac:dyDescent="0.2">
      <c r="A50" s="48"/>
      <c r="B50" s="1216"/>
      <c r="C50" s="1217"/>
      <c r="D50" s="62"/>
      <c r="E50" s="1222" t="s">
        <v>17</v>
      </c>
      <c r="F50" s="1222"/>
      <c r="G50" s="1222"/>
      <c r="H50" s="1222"/>
      <c r="I50" s="1222"/>
      <c r="J50" s="1223"/>
      <c r="K50" s="63" t="s">
        <v>525</v>
      </c>
      <c r="L50" s="64" t="s">
        <v>525</v>
      </c>
      <c r="M50" s="64" t="s">
        <v>525</v>
      </c>
      <c r="N50" s="64" t="s">
        <v>525</v>
      </c>
      <c r="O50" s="65" t="s">
        <v>525</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525</v>
      </c>
      <c r="L51" s="64" t="s">
        <v>525</v>
      </c>
      <c r="M51" s="64" t="s">
        <v>525</v>
      </c>
      <c r="N51" s="64" t="s">
        <v>525</v>
      </c>
      <c r="O51" s="65" t="s">
        <v>525</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592</v>
      </c>
      <c r="L52" s="64">
        <v>509</v>
      </c>
      <c r="M52" s="64">
        <v>472</v>
      </c>
      <c r="N52" s="64">
        <v>458</v>
      </c>
      <c r="O52" s="65">
        <v>450</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673</v>
      </c>
      <c r="L53" s="69">
        <v>640</v>
      </c>
      <c r="M53" s="69">
        <v>523</v>
      </c>
      <c r="N53" s="69">
        <v>604</v>
      </c>
      <c r="O53" s="70">
        <v>558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cmocv16aCLHiyANhPGdSBVNqi6RqnkGhSZMMsennuBOEnmpUfbgrwsjXX9lQOojNmntYWoKLLLQ2NfsodtSeg==" saltValue="RyhjaFJizdQzLyc4WrCs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40" t="s">
        <v>30</v>
      </c>
      <c r="C41" s="1241"/>
      <c r="D41" s="102"/>
      <c r="E41" s="1246" t="s">
        <v>31</v>
      </c>
      <c r="F41" s="1246"/>
      <c r="G41" s="1246"/>
      <c r="H41" s="1247"/>
      <c r="I41" s="103">
        <v>6015</v>
      </c>
      <c r="J41" s="104">
        <v>5961</v>
      </c>
      <c r="K41" s="104">
        <v>6969</v>
      </c>
      <c r="L41" s="104">
        <v>7449</v>
      </c>
      <c r="M41" s="105">
        <v>8408</v>
      </c>
    </row>
    <row r="42" spans="2:13" ht="27.75" customHeight="1" x14ac:dyDescent="0.2">
      <c r="B42" s="1242"/>
      <c r="C42" s="1243"/>
      <c r="D42" s="106"/>
      <c r="E42" s="1248" t="s">
        <v>32</v>
      </c>
      <c r="F42" s="1248"/>
      <c r="G42" s="1248"/>
      <c r="H42" s="1249"/>
      <c r="I42" s="107" t="s">
        <v>525</v>
      </c>
      <c r="J42" s="108" t="s">
        <v>525</v>
      </c>
      <c r="K42" s="108" t="s">
        <v>525</v>
      </c>
      <c r="L42" s="108" t="s">
        <v>525</v>
      </c>
      <c r="M42" s="109" t="s">
        <v>525</v>
      </c>
    </row>
    <row r="43" spans="2:13" ht="27.75" customHeight="1" x14ac:dyDescent="0.2">
      <c r="B43" s="1242"/>
      <c r="C43" s="1243"/>
      <c r="D43" s="106"/>
      <c r="E43" s="1248" t="s">
        <v>33</v>
      </c>
      <c r="F43" s="1248"/>
      <c r="G43" s="1248"/>
      <c r="H43" s="1249"/>
      <c r="I43" s="107">
        <v>2567</v>
      </c>
      <c r="J43" s="108">
        <v>2636</v>
      </c>
      <c r="K43" s="108">
        <v>2459</v>
      </c>
      <c r="L43" s="108">
        <v>2297</v>
      </c>
      <c r="M43" s="109">
        <v>1854</v>
      </c>
    </row>
    <row r="44" spans="2:13" ht="27.75" customHeight="1" x14ac:dyDescent="0.2">
      <c r="B44" s="1242"/>
      <c r="C44" s="1243"/>
      <c r="D44" s="106"/>
      <c r="E44" s="1248" t="s">
        <v>34</v>
      </c>
      <c r="F44" s="1248"/>
      <c r="G44" s="1248"/>
      <c r="H44" s="1249"/>
      <c r="I44" s="107" t="s">
        <v>525</v>
      </c>
      <c r="J44" s="108" t="s">
        <v>525</v>
      </c>
      <c r="K44" s="108" t="s">
        <v>525</v>
      </c>
      <c r="L44" s="108" t="s">
        <v>525</v>
      </c>
      <c r="M44" s="109" t="s">
        <v>525</v>
      </c>
    </row>
    <row r="45" spans="2:13" ht="27.75" customHeight="1" x14ac:dyDescent="0.2">
      <c r="B45" s="1242"/>
      <c r="C45" s="1243"/>
      <c r="D45" s="106"/>
      <c r="E45" s="1248" t="s">
        <v>35</v>
      </c>
      <c r="F45" s="1248"/>
      <c r="G45" s="1248"/>
      <c r="H45" s="1249"/>
      <c r="I45" s="107">
        <v>2976</v>
      </c>
      <c r="J45" s="108">
        <v>2821</v>
      </c>
      <c r="K45" s="108">
        <v>2794</v>
      </c>
      <c r="L45" s="108">
        <v>2744</v>
      </c>
      <c r="M45" s="109">
        <v>2694</v>
      </c>
    </row>
    <row r="46" spans="2:13" ht="27.75" customHeight="1" x14ac:dyDescent="0.2">
      <c r="B46" s="1242"/>
      <c r="C46" s="1243"/>
      <c r="D46" s="110"/>
      <c r="E46" s="1248" t="s">
        <v>36</v>
      </c>
      <c r="F46" s="1248"/>
      <c r="G46" s="1248"/>
      <c r="H46" s="1249"/>
      <c r="I46" s="107" t="s">
        <v>525</v>
      </c>
      <c r="J46" s="108" t="s">
        <v>525</v>
      </c>
      <c r="K46" s="108" t="s">
        <v>525</v>
      </c>
      <c r="L46" s="108" t="s">
        <v>525</v>
      </c>
      <c r="M46" s="109" t="s">
        <v>525</v>
      </c>
    </row>
    <row r="47" spans="2:13" ht="27.75" customHeight="1" x14ac:dyDescent="0.2">
      <c r="B47" s="1242"/>
      <c r="C47" s="1243"/>
      <c r="D47" s="111"/>
      <c r="E47" s="1250" t="s">
        <v>37</v>
      </c>
      <c r="F47" s="1251"/>
      <c r="G47" s="1251"/>
      <c r="H47" s="1252"/>
      <c r="I47" s="107" t="s">
        <v>525</v>
      </c>
      <c r="J47" s="108" t="s">
        <v>525</v>
      </c>
      <c r="K47" s="108" t="s">
        <v>525</v>
      </c>
      <c r="L47" s="108" t="s">
        <v>525</v>
      </c>
      <c r="M47" s="109" t="s">
        <v>525</v>
      </c>
    </row>
    <row r="48" spans="2:13" ht="27.75" customHeight="1" x14ac:dyDescent="0.2">
      <c r="B48" s="1242"/>
      <c r="C48" s="1243"/>
      <c r="D48" s="106"/>
      <c r="E48" s="1248" t="s">
        <v>38</v>
      </c>
      <c r="F48" s="1248"/>
      <c r="G48" s="1248"/>
      <c r="H48" s="1249"/>
      <c r="I48" s="107" t="s">
        <v>525</v>
      </c>
      <c r="J48" s="108" t="s">
        <v>525</v>
      </c>
      <c r="K48" s="108" t="s">
        <v>525</v>
      </c>
      <c r="L48" s="108" t="s">
        <v>525</v>
      </c>
      <c r="M48" s="109" t="s">
        <v>525</v>
      </c>
    </row>
    <row r="49" spans="2:13" ht="27.75" customHeight="1" x14ac:dyDescent="0.2">
      <c r="B49" s="1244"/>
      <c r="C49" s="1245"/>
      <c r="D49" s="106"/>
      <c r="E49" s="1248" t="s">
        <v>39</v>
      </c>
      <c r="F49" s="1248"/>
      <c r="G49" s="1248"/>
      <c r="H49" s="1249"/>
      <c r="I49" s="107" t="s">
        <v>525</v>
      </c>
      <c r="J49" s="108" t="s">
        <v>525</v>
      </c>
      <c r="K49" s="108" t="s">
        <v>525</v>
      </c>
      <c r="L49" s="108" t="s">
        <v>525</v>
      </c>
      <c r="M49" s="109" t="s">
        <v>525</v>
      </c>
    </row>
    <row r="50" spans="2:13" ht="27.75" customHeight="1" x14ac:dyDescent="0.2">
      <c r="B50" s="1253" t="s">
        <v>40</v>
      </c>
      <c r="C50" s="1254"/>
      <c r="D50" s="112"/>
      <c r="E50" s="1248" t="s">
        <v>41</v>
      </c>
      <c r="F50" s="1248"/>
      <c r="G50" s="1248"/>
      <c r="H50" s="1249"/>
      <c r="I50" s="107">
        <v>1434</v>
      </c>
      <c r="J50" s="108">
        <v>2117</v>
      </c>
      <c r="K50" s="108">
        <v>2485</v>
      </c>
      <c r="L50" s="108">
        <v>2614</v>
      </c>
      <c r="M50" s="109">
        <v>2234</v>
      </c>
    </row>
    <row r="51" spans="2:13" ht="27.75" customHeight="1" x14ac:dyDescent="0.2">
      <c r="B51" s="1242"/>
      <c r="C51" s="1243"/>
      <c r="D51" s="106"/>
      <c r="E51" s="1248" t="s">
        <v>42</v>
      </c>
      <c r="F51" s="1248"/>
      <c r="G51" s="1248"/>
      <c r="H51" s="1249"/>
      <c r="I51" s="107">
        <v>83</v>
      </c>
      <c r="J51" s="108">
        <v>63</v>
      </c>
      <c r="K51" s="108">
        <v>41</v>
      </c>
      <c r="L51" s="108">
        <v>20</v>
      </c>
      <c r="M51" s="109">
        <v>276</v>
      </c>
    </row>
    <row r="52" spans="2:13" ht="27.75" customHeight="1" x14ac:dyDescent="0.2">
      <c r="B52" s="1244"/>
      <c r="C52" s="1245"/>
      <c r="D52" s="106"/>
      <c r="E52" s="1248" t="s">
        <v>43</v>
      </c>
      <c r="F52" s="1248"/>
      <c r="G52" s="1248"/>
      <c r="H52" s="1249"/>
      <c r="I52" s="107">
        <v>5186</v>
      </c>
      <c r="J52" s="108">
        <v>4792</v>
      </c>
      <c r="K52" s="108">
        <v>5197</v>
      </c>
      <c r="L52" s="108">
        <v>5650</v>
      </c>
      <c r="M52" s="109">
        <v>5705</v>
      </c>
    </row>
    <row r="53" spans="2:13" ht="27.75" customHeight="1" thickBot="1" x14ac:dyDescent="0.25">
      <c r="B53" s="1255" t="s">
        <v>44</v>
      </c>
      <c r="C53" s="1256"/>
      <c r="D53" s="113"/>
      <c r="E53" s="1257" t="s">
        <v>45</v>
      </c>
      <c r="F53" s="1257"/>
      <c r="G53" s="1257"/>
      <c r="H53" s="1258"/>
      <c r="I53" s="114">
        <v>4855</v>
      </c>
      <c r="J53" s="115">
        <v>4446</v>
      </c>
      <c r="K53" s="115">
        <v>4500</v>
      </c>
      <c r="L53" s="115">
        <v>4206</v>
      </c>
      <c r="M53" s="116">
        <v>4741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0Wt1IUthP9eKNymwVzgw9Gbo4JKJwjsxVMQtraU3Muwn9ajlIUvhLS6Ciw5wYnlAHdFBr1LRXZ1ozLRVLWCYg==" saltValue="XXf2uTV6iBGg65ZK6MMl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569</v>
      </c>
      <c r="G54" s="125" t="s">
        <v>570</v>
      </c>
      <c r="H54" s="126" t="s">
        <v>571</v>
      </c>
    </row>
    <row r="55" spans="2:8" ht="52.5" customHeight="1" x14ac:dyDescent="0.2">
      <c r="B55" s="127"/>
      <c r="C55" s="1267" t="s">
        <v>48</v>
      </c>
      <c r="D55" s="1267"/>
      <c r="E55" s="1268"/>
      <c r="F55" s="128">
        <v>1742</v>
      </c>
      <c r="G55" s="128">
        <v>1854</v>
      </c>
      <c r="H55" s="129">
        <v>1501</v>
      </c>
    </row>
    <row r="56" spans="2:8" ht="52.5" customHeight="1" x14ac:dyDescent="0.2">
      <c r="B56" s="130"/>
      <c r="C56" s="1269" t="s">
        <v>49</v>
      </c>
      <c r="D56" s="1269"/>
      <c r="E56" s="1270"/>
      <c r="F56" s="131" t="s">
        <v>525</v>
      </c>
      <c r="G56" s="131" t="s">
        <v>525</v>
      </c>
      <c r="H56" s="132" t="s">
        <v>525</v>
      </c>
    </row>
    <row r="57" spans="2:8" ht="53.25" customHeight="1" x14ac:dyDescent="0.2">
      <c r="B57" s="130"/>
      <c r="C57" s="1271" t="s">
        <v>50</v>
      </c>
      <c r="D57" s="1271"/>
      <c r="E57" s="1272"/>
      <c r="F57" s="133">
        <v>494</v>
      </c>
      <c r="G57" s="133">
        <v>490</v>
      </c>
      <c r="H57" s="134">
        <v>498</v>
      </c>
    </row>
    <row r="58" spans="2:8" ht="45.75" customHeight="1" x14ac:dyDescent="0.2">
      <c r="B58" s="135"/>
      <c r="C58" s="1259" t="s">
        <v>598</v>
      </c>
      <c r="D58" s="1260"/>
      <c r="E58" s="1261"/>
      <c r="F58" s="136">
        <v>246</v>
      </c>
      <c r="G58" s="136">
        <v>244</v>
      </c>
      <c r="H58" s="137">
        <v>244</v>
      </c>
    </row>
    <row r="59" spans="2:8" ht="45.75" customHeight="1" x14ac:dyDescent="0.2">
      <c r="B59" s="135"/>
      <c r="C59" s="1259" t="s">
        <v>599</v>
      </c>
      <c r="D59" s="1260"/>
      <c r="E59" s="1261"/>
      <c r="F59" s="136">
        <v>101</v>
      </c>
      <c r="G59" s="136">
        <v>103</v>
      </c>
      <c r="H59" s="137">
        <v>114</v>
      </c>
    </row>
    <row r="60" spans="2:8" ht="45.75" customHeight="1" x14ac:dyDescent="0.2">
      <c r="B60" s="135"/>
      <c r="C60" s="1259" t="s">
        <v>600</v>
      </c>
      <c r="D60" s="1260"/>
      <c r="E60" s="1261"/>
      <c r="F60" s="136">
        <v>42</v>
      </c>
      <c r="G60" s="136">
        <v>41</v>
      </c>
      <c r="H60" s="137">
        <v>41</v>
      </c>
    </row>
    <row r="61" spans="2:8" ht="45.75" customHeight="1" x14ac:dyDescent="0.2">
      <c r="B61" s="135"/>
      <c r="C61" s="1259" t="s">
        <v>601</v>
      </c>
      <c r="D61" s="1260"/>
      <c r="E61" s="1261"/>
      <c r="F61" s="136">
        <v>32</v>
      </c>
      <c r="G61" s="136">
        <v>32</v>
      </c>
      <c r="H61" s="137">
        <v>32</v>
      </c>
    </row>
    <row r="62" spans="2:8" ht="45.75" customHeight="1" thickBot="1" x14ac:dyDescent="0.25">
      <c r="B62" s="138"/>
      <c r="C62" s="1262" t="s">
        <v>602</v>
      </c>
      <c r="D62" s="1263"/>
      <c r="E62" s="1264"/>
      <c r="F62" s="139">
        <v>28</v>
      </c>
      <c r="G62" s="139">
        <v>26</v>
      </c>
      <c r="H62" s="140">
        <v>24</v>
      </c>
    </row>
    <row r="63" spans="2:8" ht="52.5" customHeight="1" thickBot="1" x14ac:dyDescent="0.25">
      <c r="B63" s="141"/>
      <c r="C63" s="1265" t="s">
        <v>51</v>
      </c>
      <c r="D63" s="1265"/>
      <c r="E63" s="1266"/>
      <c r="F63" s="142">
        <v>2236</v>
      </c>
      <c r="G63" s="142">
        <v>2344</v>
      </c>
      <c r="H63" s="143">
        <v>1999</v>
      </c>
    </row>
    <row r="64" spans="2:8" ht="15" customHeight="1" x14ac:dyDescent="0.2"/>
  </sheetData>
  <sheetProtection algorithmName="SHA-512" hashValue="H71ppJNObm1kUSgEar14T4ZxfwFEIdqF5KUs3/vyzwu1/t93tWnTTXujR14tDUDfjyA4HkAc13iDcNmCU6ukKg==" saltValue="n8sXtZJRy0HSK9+LZ6Mv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564</v>
      </c>
      <c r="G2" s="157"/>
      <c r="H2" s="158"/>
    </row>
    <row r="3" spans="1:8" x14ac:dyDescent="0.2">
      <c r="A3" s="154" t="s">
        <v>557</v>
      </c>
      <c r="B3" s="159"/>
      <c r="C3" s="160"/>
      <c r="D3" s="161">
        <v>47782</v>
      </c>
      <c r="E3" s="162"/>
      <c r="F3" s="163">
        <v>79466</v>
      </c>
      <c r="G3" s="164"/>
      <c r="H3" s="165"/>
    </row>
    <row r="4" spans="1:8" x14ac:dyDescent="0.2">
      <c r="A4" s="166"/>
      <c r="B4" s="167"/>
      <c r="C4" s="168"/>
      <c r="D4" s="169">
        <v>44283</v>
      </c>
      <c r="E4" s="170"/>
      <c r="F4" s="171">
        <v>44645</v>
      </c>
      <c r="G4" s="172"/>
      <c r="H4" s="173"/>
    </row>
    <row r="5" spans="1:8" x14ac:dyDescent="0.2">
      <c r="A5" s="154" t="s">
        <v>559</v>
      </c>
      <c r="B5" s="159"/>
      <c r="C5" s="160"/>
      <c r="D5" s="161">
        <v>88415</v>
      </c>
      <c r="E5" s="162"/>
      <c r="F5" s="163">
        <v>90072</v>
      </c>
      <c r="G5" s="164"/>
      <c r="H5" s="165"/>
    </row>
    <row r="6" spans="1:8" x14ac:dyDescent="0.2">
      <c r="A6" s="166"/>
      <c r="B6" s="167"/>
      <c r="C6" s="168"/>
      <c r="D6" s="169">
        <v>83996</v>
      </c>
      <c r="E6" s="170"/>
      <c r="F6" s="171">
        <v>46083</v>
      </c>
      <c r="G6" s="172"/>
      <c r="H6" s="173"/>
    </row>
    <row r="7" spans="1:8" x14ac:dyDescent="0.2">
      <c r="A7" s="154" t="s">
        <v>560</v>
      </c>
      <c r="B7" s="159"/>
      <c r="C7" s="160"/>
      <c r="D7" s="161">
        <v>205449</v>
      </c>
      <c r="E7" s="162"/>
      <c r="F7" s="163">
        <v>88328</v>
      </c>
      <c r="G7" s="164"/>
      <c r="H7" s="165"/>
    </row>
    <row r="8" spans="1:8" x14ac:dyDescent="0.2">
      <c r="A8" s="166"/>
      <c r="B8" s="167"/>
      <c r="C8" s="168"/>
      <c r="D8" s="169">
        <v>64519</v>
      </c>
      <c r="E8" s="170"/>
      <c r="F8" s="171">
        <v>49013</v>
      </c>
      <c r="G8" s="172"/>
      <c r="H8" s="173"/>
    </row>
    <row r="9" spans="1:8" x14ac:dyDescent="0.2">
      <c r="A9" s="154" t="s">
        <v>561</v>
      </c>
      <c r="B9" s="159"/>
      <c r="C9" s="160"/>
      <c r="D9" s="161">
        <v>167202</v>
      </c>
      <c r="E9" s="162"/>
      <c r="F9" s="163">
        <v>103390</v>
      </c>
      <c r="G9" s="164"/>
      <c r="H9" s="165"/>
    </row>
    <row r="10" spans="1:8" x14ac:dyDescent="0.2">
      <c r="A10" s="166"/>
      <c r="B10" s="167"/>
      <c r="C10" s="168"/>
      <c r="D10" s="169">
        <v>115971</v>
      </c>
      <c r="E10" s="170"/>
      <c r="F10" s="171">
        <v>51269</v>
      </c>
      <c r="G10" s="172"/>
      <c r="H10" s="173"/>
    </row>
    <row r="11" spans="1:8" x14ac:dyDescent="0.2">
      <c r="A11" s="154" t="s">
        <v>562</v>
      </c>
      <c r="B11" s="159"/>
      <c r="C11" s="160"/>
      <c r="D11" s="161">
        <v>150986</v>
      </c>
      <c r="E11" s="162"/>
      <c r="F11" s="163">
        <v>117234</v>
      </c>
      <c r="G11" s="164"/>
      <c r="H11" s="165"/>
    </row>
    <row r="12" spans="1:8" x14ac:dyDescent="0.2">
      <c r="A12" s="166"/>
      <c r="B12" s="167"/>
      <c r="C12" s="174"/>
      <c r="D12" s="169">
        <v>138893</v>
      </c>
      <c r="E12" s="170"/>
      <c r="F12" s="171">
        <v>59796</v>
      </c>
      <c r="G12" s="172"/>
      <c r="H12" s="173"/>
    </row>
    <row r="13" spans="1:8" x14ac:dyDescent="0.2">
      <c r="A13" s="154"/>
      <c r="B13" s="159"/>
      <c r="C13" s="175"/>
      <c r="D13" s="176">
        <v>131967</v>
      </c>
      <c r="E13" s="177"/>
      <c r="F13" s="178">
        <v>95698</v>
      </c>
      <c r="G13" s="179"/>
      <c r="H13" s="165"/>
    </row>
    <row r="14" spans="1:8" x14ac:dyDescent="0.2">
      <c r="A14" s="166"/>
      <c r="B14" s="167"/>
      <c r="C14" s="168"/>
      <c r="D14" s="169">
        <v>89532</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7.45</v>
      </c>
      <c r="C19" s="180">
        <f>ROUND(VALUE(SUBSTITUTE(実質収支比率等に係る経年分析!G$48,"▲","-")),2)</f>
        <v>7.95</v>
      </c>
      <c r="D19" s="180">
        <f>ROUND(VALUE(SUBSTITUTE(実質収支比率等に係る経年分析!H$48,"▲","-")),2)</f>
        <v>7.64</v>
      </c>
      <c r="E19" s="180">
        <f>ROUND(VALUE(SUBSTITUTE(実質収支比率等に係る経年分析!I$48,"▲","-")),2)</f>
        <v>8.11</v>
      </c>
      <c r="F19" s="180">
        <f>ROUND(VALUE(SUBSTITUTE(実質収支比率等に係る経年分析!J$48,"▲","-")),2)</f>
        <v>7.32</v>
      </c>
    </row>
    <row r="20" spans="1:11" x14ac:dyDescent="0.2">
      <c r="A20" s="180" t="s">
        <v>55</v>
      </c>
      <c r="B20" s="180">
        <f>ROUND(VALUE(SUBSTITUTE(実質収支比率等に係る経年分析!F$47,"▲","-")),2)</f>
        <v>14.94</v>
      </c>
      <c r="C20" s="180">
        <f>ROUND(VALUE(SUBSTITUTE(実質収支比率等に係る経年分析!G$47,"▲","-")),2)</f>
        <v>24.09</v>
      </c>
      <c r="D20" s="180">
        <f>ROUND(VALUE(SUBSTITUTE(実質収支比率等に係る経年分析!H$47,"▲","-")),2)</f>
        <v>29.91</v>
      </c>
      <c r="E20" s="180">
        <f>ROUND(VALUE(SUBSTITUTE(実質収支比率等に係る経年分析!I$47,"▲","-")),2)</f>
        <v>32.07</v>
      </c>
      <c r="F20" s="180">
        <f>ROUND(VALUE(SUBSTITUTE(実質収支比率等に係る経年分析!J$47,"▲","-")),2)</f>
        <v>25.76</v>
      </c>
    </row>
    <row r="21" spans="1:11" x14ac:dyDescent="0.2">
      <c r="A21" s="180" t="s">
        <v>56</v>
      </c>
      <c r="B21" s="180">
        <f>IF(ISNUMBER(VALUE(SUBSTITUTE(実質収支比率等に係る経年分析!F$49,"▲","-"))),ROUND(VALUE(SUBSTITUTE(実質収支比率等に係る経年分析!F$49,"▲","-")),2),NA())</f>
        <v>8.89</v>
      </c>
      <c r="C21" s="180">
        <f>IF(ISNUMBER(VALUE(SUBSTITUTE(実質収支比率等に係る経年分析!G$49,"▲","-"))),ROUND(VALUE(SUBSTITUTE(実質収支比率等に係る経年分析!G$49,"▲","-")),2),NA())</f>
        <v>9.09</v>
      </c>
      <c r="D21" s="180">
        <f>IF(ISNUMBER(VALUE(SUBSTITUTE(実質収支比率等に係る経年分析!H$49,"▲","-"))),ROUND(VALUE(SUBSTITUTE(実質収支比率等に係る経年分析!H$49,"▲","-")),2),NA())</f>
        <v>6.24</v>
      </c>
      <c r="E21" s="180">
        <f>IF(ISNUMBER(VALUE(SUBSTITUTE(実質収支比率等に係る経年分析!I$49,"▲","-"))),ROUND(VALUE(SUBSTITUTE(実質収支比率等に係る経年分析!I$49,"▲","-")),2),NA())</f>
        <v>2.36</v>
      </c>
      <c r="F21" s="180">
        <f>IF(ISNUMBER(VALUE(SUBSTITUTE(実質収支比率等に係る経年分析!J$49,"▲","-"))),ROUND(VALUE(SUBSTITUTE(実質収支比率等に係る経年分析!J$49,"▲","-")),2),NA())</f>
        <v>-6.79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3.08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0.18</v>
      </c>
    </row>
    <row r="30" spans="1:11" x14ac:dyDescent="0.2">
      <c r="A30" s="181" t="str">
        <f>IF(連結実質赤字比率に係る赤字・黒字の構成分析!C$40="",NA(),連結実質赤字比率に係る赤字・黒字の構成分析!C$40)</f>
        <v>育英奨学金特別会計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0.28000000000000003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2">
      <c r="A31" s="181" t="str">
        <f>IF(連結実質赤字比率に係る赤字・黒字の構成分析!C$39="",NA(),連結実質赤字比率に係る赤字・黒字の構成分析!C$39)</f>
        <v>温泉特別会計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2.63</v>
      </c>
    </row>
    <row r="35" spans="1:16" x14ac:dyDescent="0.2">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592</v>
      </c>
      <c r="E42" s="182"/>
      <c r="F42" s="182"/>
      <c r="G42" s="182">
        <f>'実質公債費比率（分子）の構造'!L$52</f>
        <v>509</v>
      </c>
      <c r="H42" s="182"/>
      <c r="I42" s="182"/>
      <c r="J42" s="182">
        <f>'実質公債費比率（分子）の構造'!M$52</f>
        <v>472</v>
      </c>
      <c r="K42" s="182"/>
      <c r="L42" s="182"/>
      <c r="M42" s="182">
        <f>'実質公債費比率（分子）の構造'!N$52</f>
        <v>458</v>
      </c>
      <c r="N42" s="182"/>
      <c r="O42" s="182"/>
      <c r="P42" s="182">
        <f>'実質公債費比率（分子）の構造'!O$52</f>
        <v>450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307</v>
      </c>
      <c r="C46" s="182"/>
      <c r="D46" s="182"/>
      <c r="E46" s="182">
        <f>'実質公債費比率（分子）の構造'!L$48</f>
        <v>263</v>
      </c>
      <c r="F46" s="182"/>
      <c r="G46" s="182"/>
      <c r="H46" s="182">
        <f>'実質公債費比率（分子）の構造'!M$48</f>
        <v>209</v>
      </c>
      <c r="I46" s="182"/>
      <c r="J46" s="182"/>
      <c r="K46" s="182">
        <f>'実質公債費比率（分子）の構造'!N$48</f>
        <v>194</v>
      </c>
      <c r="L46" s="182"/>
      <c r="M46" s="182"/>
      <c r="N46" s="182">
        <f>'実質公債費比率（分子）の構造'!O$48</f>
        <v>111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958</v>
      </c>
      <c r="C49" s="182"/>
      <c r="D49" s="182"/>
      <c r="E49" s="182">
        <f>'実質公債費比率（分子）の構造'!L$45</f>
        <v>886</v>
      </c>
      <c r="F49" s="182"/>
      <c r="G49" s="182"/>
      <c r="H49" s="182">
        <f>'実質公債費比率（分子）の構造'!M$45</f>
        <v>786</v>
      </c>
      <c r="I49" s="182"/>
      <c r="J49" s="182"/>
      <c r="K49" s="182">
        <f>'実質公債費比率（分子）の構造'!N$45</f>
        <v>868</v>
      </c>
      <c r="L49" s="182"/>
      <c r="M49" s="182"/>
      <c r="N49" s="182">
        <f>'実質公債費比率（分子）の構造'!O$45</f>
        <v>897</v>
      </c>
      <c r="O49" s="182"/>
      <c r="P49" s="182"/>
    </row>
    <row r="50" spans="1:16" x14ac:dyDescent="0.2">
      <c r="A50" s="182" t="s">
        <v>71</v>
      </c>
      <c r="B50" s="182" t="e">
        <f>NA()</f>
        <v>#N/A</v>
      </c>
      <c r="C50" s="182">
        <f>IF(ISNUMBER('実質公債費比率（分子）の構造'!K$53),'実質公債費比率（分子）の構造'!K$53,NA())</f>
        <v>673</v>
      </c>
      <c r="D50" s="182" t="e">
        <f>NA()</f>
        <v>#N/A</v>
      </c>
      <c r="E50" s="182" t="e">
        <f>NA()</f>
        <v>#N/A</v>
      </c>
      <c r="F50" s="182">
        <f>IF(ISNUMBER('実質公債費比率（分子）の構造'!L$53),'実質公債費比率（分子）の構造'!L$53,NA())</f>
        <v>640</v>
      </c>
      <c r="G50" s="182" t="e">
        <f>NA()</f>
        <v>#N/A</v>
      </c>
      <c r="H50" s="182" t="e">
        <f>NA()</f>
        <v>#N/A</v>
      </c>
      <c r="I50" s="182">
        <f>IF(ISNUMBER('実質公債費比率（分子）の構造'!M$53),'実質公債費比率（分子）の構造'!M$53,NA())</f>
        <v>523</v>
      </c>
      <c r="J50" s="182" t="e">
        <f>NA()</f>
        <v>#N/A</v>
      </c>
      <c r="K50" s="182" t="e">
        <f>NA()</f>
        <v>#N/A</v>
      </c>
      <c r="L50" s="182">
        <f>IF(ISNUMBER('実質公債費比率（分子）の構造'!N$53),'実質公債費比率（分子）の構造'!N$53,NA())</f>
        <v>604</v>
      </c>
      <c r="M50" s="182" t="e">
        <f>NA()</f>
        <v>#N/A</v>
      </c>
      <c r="N50" s="182" t="e">
        <f>NA()</f>
        <v>#N/A</v>
      </c>
      <c r="O50" s="182">
        <f>IF(ISNUMBER('実質公債費比率（分子）の構造'!O$53),'実質公債費比率（分子）の構造'!O$53,NA())</f>
        <v>558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5186</v>
      </c>
      <c r="E56" s="181"/>
      <c r="F56" s="181"/>
      <c r="G56" s="181">
        <f>'将来負担比率（分子）の構造'!J$52</f>
        <v>4792</v>
      </c>
      <c r="H56" s="181"/>
      <c r="I56" s="181"/>
      <c r="J56" s="181">
        <f>'将来負担比率（分子）の構造'!K$52</f>
        <v>5197</v>
      </c>
      <c r="K56" s="181"/>
      <c r="L56" s="181"/>
      <c r="M56" s="181">
        <f>'将来負担比率（分子）の構造'!L$52</f>
        <v>5650</v>
      </c>
      <c r="N56" s="181"/>
      <c r="O56" s="181"/>
      <c r="P56" s="181">
        <f>'将来負担比率（分子）の構造'!M$52</f>
        <v>5705</v>
      </c>
    </row>
    <row r="57" spans="1:16" x14ac:dyDescent="0.2">
      <c r="A57" s="181" t="s">
        <v>42</v>
      </c>
      <c r="B57" s="181"/>
      <c r="C57" s="181"/>
      <c r="D57" s="181">
        <f>'将来負担比率（分子）の構造'!I$51</f>
        <v>83</v>
      </c>
      <c r="E57" s="181"/>
      <c r="F57" s="181"/>
      <c r="G57" s="181">
        <f>'将来負担比率（分子）の構造'!J$51</f>
        <v>63</v>
      </c>
      <c r="H57" s="181"/>
      <c r="I57" s="181"/>
      <c r="J57" s="181">
        <f>'将来負担比率（分子）の構造'!K$51</f>
        <v>41</v>
      </c>
      <c r="K57" s="181"/>
      <c r="L57" s="181"/>
      <c r="M57" s="181">
        <f>'将来負担比率（分子）の構造'!L$51</f>
        <v>20</v>
      </c>
      <c r="N57" s="181"/>
      <c r="O57" s="181"/>
      <c r="P57" s="181">
        <f>'将来負担比率（分子）の構造'!M$51</f>
        <v>276</v>
      </c>
    </row>
    <row r="58" spans="1:16" x14ac:dyDescent="0.2">
      <c r="A58" s="181" t="s">
        <v>41</v>
      </c>
      <c r="B58" s="181"/>
      <c r="C58" s="181"/>
      <c r="D58" s="181">
        <f>'将来負担比率（分子）の構造'!I$50</f>
        <v>1434</v>
      </c>
      <c r="E58" s="181"/>
      <c r="F58" s="181"/>
      <c r="G58" s="181">
        <f>'将来負担比率（分子）の構造'!J$50</f>
        <v>2117</v>
      </c>
      <c r="H58" s="181"/>
      <c r="I58" s="181"/>
      <c r="J58" s="181">
        <f>'将来負担比率（分子）の構造'!K$50</f>
        <v>2485</v>
      </c>
      <c r="K58" s="181"/>
      <c r="L58" s="181"/>
      <c r="M58" s="181">
        <f>'将来負担比率（分子）の構造'!L$50</f>
        <v>2614</v>
      </c>
      <c r="N58" s="181"/>
      <c r="O58" s="181"/>
      <c r="P58" s="181">
        <f>'将来負担比率（分子）の構造'!M$50</f>
        <v>2234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2976</v>
      </c>
      <c r="C62" s="181"/>
      <c r="D62" s="181"/>
      <c r="E62" s="181">
        <f>'将来負担比率（分子）の構造'!J$45</f>
        <v>2821</v>
      </c>
      <c r="F62" s="181"/>
      <c r="G62" s="181"/>
      <c r="H62" s="181">
        <f>'将来負担比率（分子）の構造'!K$45</f>
        <v>2794</v>
      </c>
      <c r="I62" s="181"/>
      <c r="J62" s="181"/>
      <c r="K62" s="181">
        <f>'将来負担比率（分子）の構造'!L$45</f>
        <v>2744</v>
      </c>
      <c r="L62" s="181"/>
      <c r="M62" s="181"/>
      <c r="N62" s="181">
        <f>'将来負担比率（分子）の構造'!M$45</f>
        <v>2694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2567</v>
      </c>
      <c r="C64" s="181"/>
      <c r="D64" s="181"/>
      <c r="E64" s="181">
        <f>'将来負担比率（分子）の構造'!J$43</f>
        <v>2636</v>
      </c>
      <c r="F64" s="181"/>
      <c r="G64" s="181"/>
      <c r="H64" s="181">
        <f>'将来負担比率（分子）の構造'!K$43</f>
        <v>2459</v>
      </c>
      <c r="I64" s="181"/>
      <c r="J64" s="181"/>
      <c r="K64" s="181">
        <f>'将来負担比率（分子）の構造'!L$43</f>
        <v>2297</v>
      </c>
      <c r="L64" s="181"/>
      <c r="M64" s="181"/>
      <c r="N64" s="181">
        <f>'将来負担比率（分子）の構造'!M$43</f>
        <v>1854</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6015</v>
      </c>
      <c r="C66" s="181"/>
      <c r="D66" s="181"/>
      <c r="E66" s="181">
        <f>'将来負担比率（分子）の構造'!J$41</f>
        <v>5961</v>
      </c>
      <c r="F66" s="181"/>
      <c r="G66" s="181"/>
      <c r="H66" s="181">
        <f>'将来負担比率（分子）の構造'!K$41</f>
        <v>6969</v>
      </c>
      <c r="I66" s="181"/>
      <c r="J66" s="181"/>
      <c r="K66" s="181">
        <f>'将来負担比率（分子）の構造'!L$41</f>
        <v>7449</v>
      </c>
      <c r="L66" s="181"/>
      <c r="M66" s="181"/>
      <c r="N66" s="181">
        <f>'将来負担比率（分子）の構造'!M$41</f>
        <v>8408</v>
      </c>
      <c r="O66" s="181"/>
      <c r="P66" s="181"/>
    </row>
    <row r="67" spans="1:16" x14ac:dyDescent="0.2">
      <c r="A67" s="181" t="s">
        <v>75</v>
      </c>
      <c r="B67" s="181" t="e">
        <f>NA()</f>
        <v>#N/A</v>
      </c>
      <c r="C67" s="181">
        <f>IF(ISNUMBER('将来負担比率（分子）の構造'!I$53), IF('将来負担比率（分子）の構造'!I$53 &lt; 0, 0, '将来負担比率（分子）の構造'!I$53), NA())</f>
        <v>4855</v>
      </c>
      <c r="D67" s="181" t="e">
        <f>NA()</f>
        <v>#N/A</v>
      </c>
      <c r="E67" s="181" t="e">
        <f>NA()</f>
        <v>#N/A</v>
      </c>
      <c r="F67" s="181">
        <f>IF(ISNUMBER('将来負担比率（分子）の構造'!J$53), IF('将来負担比率（分子）の構造'!J$53 &lt; 0, 0, '将来負担比率（分子）の構造'!J$53), NA())</f>
        <v>4446</v>
      </c>
      <c r="G67" s="181" t="e">
        <f>NA()</f>
        <v>#N/A</v>
      </c>
      <c r="H67" s="181" t="e">
        <f>NA()</f>
        <v>#N/A</v>
      </c>
      <c r="I67" s="181">
        <f>IF(ISNUMBER('将来負担比率（分子）の構造'!K$53), IF('将来負担比率（分子）の構造'!K$53 &lt; 0, 0, '将来負担比率（分子）の構造'!K$53), NA())</f>
        <v>4500</v>
      </c>
      <c r="J67" s="181" t="e">
        <f>NA()</f>
        <v>#N/A</v>
      </c>
      <c r="K67" s="181" t="e">
        <f>NA()</f>
        <v>#N/A</v>
      </c>
      <c r="L67" s="181">
        <f>IF(ISNUMBER('将来負担比率（分子）の構造'!L$53), IF('将来負担比率（分子）の構造'!L$53 &lt; 0, 0, '将来負担比率（分子）の構造'!L$53), NA())</f>
        <v>4206</v>
      </c>
      <c r="M67" s="181" t="e">
        <f>NA()</f>
        <v>#N/A</v>
      </c>
      <c r="N67" s="181" t="e">
        <f>NA()</f>
        <v>#N/A</v>
      </c>
      <c r="O67" s="181">
        <f>IF(ISNUMBER('将来負担比率（分子）の構造'!M$53), IF('将来負担比率（分子）の構造'!M$53 &lt; 0, 0, '将来負担比率（分子）の構造'!M$53), NA())</f>
        <v>4741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1742</v>
      </c>
      <c r="C72" s="185">
        <f>基金残高に係る経年分析!G55</f>
        <v>1854</v>
      </c>
      <c r="D72" s="185">
        <f>基金残高に係る経年分析!H55</f>
        <v>1501</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494</v>
      </c>
      <c r="C74" s="185">
        <f>基金残高に係る経年分析!G57</f>
        <v>490</v>
      </c>
      <c r="D74" s="185">
        <f>基金残高に係る経年分析!H57</f>
        <v>498</v>
      </c>
    </row>
  </sheetData>
  <sheetProtection algorithmName="SHA-512" hashValue="JFLyju5Rnc+xK5KU8FUK7japPU6UWdSHQGVgoPEzQ66/VY0MoqnBvfToMInnUPa2o0q8NI3ZsUnzuFWpzmYdsg==" saltValue="WmaI2PtjoQ9ETuDQ//Ci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226</v>
      </c>
      <c r="C5" s="634"/>
      <c r="D5" s="634"/>
      <c r="E5" s="634"/>
      <c r="F5" s="634"/>
      <c r="G5" s="634"/>
      <c r="H5" s="634"/>
      <c r="I5" s="634"/>
      <c r="J5" s="634"/>
      <c r="K5" s="634"/>
      <c r="L5" s="634"/>
      <c r="M5" s="634"/>
      <c r="N5" s="634"/>
      <c r="O5" s="634"/>
      <c r="P5" s="634"/>
      <c r="Q5" s="635"/>
      <c r="R5" s="636">
        <v>5836009</v>
      </c>
      <c r="S5" s="637"/>
      <c r="T5" s="637"/>
      <c r="U5" s="637"/>
      <c r="V5" s="637"/>
      <c r="W5" s="637"/>
      <c r="X5" s="637"/>
      <c r="Y5" s="638"/>
      <c r="Z5" s="639">
        <v>41.8</v>
      </c>
      <c r="AA5" s="639"/>
      <c r="AB5" s="639"/>
      <c r="AC5" s="639"/>
      <c r="AD5" s="640">
        <v>5348232</v>
      </c>
      <c r="AE5" s="640"/>
      <c r="AF5" s="640"/>
      <c r="AG5" s="640"/>
      <c r="AH5" s="640"/>
      <c r="AI5" s="640"/>
      <c r="AJ5" s="640"/>
      <c r="AK5" s="640"/>
      <c r="AL5" s="641">
        <v>90.1</v>
      </c>
      <c r="AM5" s="642"/>
      <c r="AN5" s="642"/>
      <c r="AO5" s="643"/>
      <c r="AP5" s="633" t="s">
        <v>227</v>
      </c>
      <c r="AQ5" s="634"/>
      <c r="AR5" s="634"/>
      <c r="AS5" s="634"/>
      <c r="AT5" s="634"/>
      <c r="AU5" s="634"/>
      <c r="AV5" s="634"/>
      <c r="AW5" s="634"/>
      <c r="AX5" s="634"/>
      <c r="AY5" s="634"/>
      <c r="AZ5" s="634"/>
      <c r="BA5" s="634"/>
      <c r="BB5" s="634"/>
      <c r="BC5" s="634"/>
      <c r="BD5" s="634"/>
      <c r="BE5" s="634"/>
      <c r="BF5" s="635"/>
      <c r="BG5" s="647">
        <v>5457040</v>
      </c>
      <c r="BH5" s="648"/>
      <c r="BI5" s="648"/>
      <c r="BJ5" s="648"/>
      <c r="BK5" s="648"/>
      <c r="BL5" s="648"/>
      <c r="BM5" s="648"/>
      <c r="BN5" s="649"/>
      <c r="BO5" s="650">
        <v>93.5</v>
      </c>
      <c r="BP5" s="650"/>
      <c r="BQ5" s="650"/>
      <c r="BR5" s="650"/>
      <c r="BS5" s="651">
        <v>487777</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2">
      <c r="B6" s="644" t="s">
        <v>231</v>
      </c>
      <c r="C6" s="645"/>
      <c r="D6" s="645"/>
      <c r="E6" s="645"/>
      <c r="F6" s="645"/>
      <c r="G6" s="645"/>
      <c r="H6" s="645"/>
      <c r="I6" s="645"/>
      <c r="J6" s="645"/>
      <c r="K6" s="645"/>
      <c r="L6" s="645"/>
      <c r="M6" s="645"/>
      <c r="N6" s="645"/>
      <c r="O6" s="645"/>
      <c r="P6" s="645"/>
      <c r="Q6" s="646"/>
      <c r="R6" s="647">
        <v>43281</v>
      </c>
      <c r="S6" s="648"/>
      <c r="T6" s="648"/>
      <c r="U6" s="648"/>
      <c r="V6" s="648"/>
      <c r="W6" s="648"/>
      <c r="X6" s="648"/>
      <c r="Y6" s="649"/>
      <c r="Z6" s="650">
        <v>0.3</v>
      </c>
      <c r="AA6" s="650"/>
      <c r="AB6" s="650"/>
      <c r="AC6" s="650"/>
      <c r="AD6" s="651">
        <v>43281</v>
      </c>
      <c r="AE6" s="651"/>
      <c r="AF6" s="651"/>
      <c r="AG6" s="651"/>
      <c r="AH6" s="651"/>
      <c r="AI6" s="651"/>
      <c r="AJ6" s="651"/>
      <c r="AK6" s="651"/>
      <c r="AL6" s="652">
        <v>0.7</v>
      </c>
      <c r="AM6" s="653"/>
      <c r="AN6" s="653"/>
      <c r="AO6" s="654"/>
      <c r="AP6" s="644" t="s">
        <v>232</v>
      </c>
      <c r="AQ6" s="645"/>
      <c r="AR6" s="645"/>
      <c r="AS6" s="645"/>
      <c r="AT6" s="645"/>
      <c r="AU6" s="645"/>
      <c r="AV6" s="645"/>
      <c r="AW6" s="645"/>
      <c r="AX6" s="645"/>
      <c r="AY6" s="645"/>
      <c r="AZ6" s="645"/>
      <c r="BA6" s="645"/>
      <c r="BB6" s="645"/>
      <c r="BC6" s="645"/>
      <c r="BD6" s="645"/>
      <c r="BE6" s="645"/>
      <c r="BF6" s="646"/>
      <c r="BG6" s="647">
        <v>5457040</v>
      </c>
      <c r="BH6" s="648"/>
      <c r="BI6" s="648"/>
      <c r="BJ6" s="648"/>
      <c r="BK6" s="648"/>
      <c r="BL6" s="648"/>
      <c r="BM6" s="648"/>
      <c r="BN6" s="649"/>
      <c r="BO6" s="650">
        <v>93.5</v>
      </c>
      <c r="BP6" s="650"/>
      <c r="BQ6" s="650"/>
      <c r="BR6" s="650"/>
      <c r="BS6" s="651">
        <v>487777</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112753</v>
      </c>
      <c r="CS6" s="648"/>
      <c r="CT6" s="648"/>
      <c r="CU6" s="648"/>
      <c r="CV6" s="648"/>
      <c r="CW6" s="648"/>
      <c r="CX6" s="648"/>
      <c r="CY6" s="649"/>
      <c r="CZ6" s="641">
        <v>0.9</v>
      </c>
      <c r="DA6" s="642"/>
      <c r="DB6" s="642"/>
      <c r="DC6" s="661"/>
      <c r="DD6" s="656" t="s">
        <v>234</v>
      </c>
      <c r="DE6" s="648"/>
      <c r="DF6" s="648"/>
      <c r="DG6" s="648"/>
      <c r="DH6" s="648"/>
      <c r="DI6" s="648"/>
      <c r="DJ6" s="648"/>
      <c r="DK6" s="648"/>
      <c r="DL6" s="648"/>
      <c r="DM6" s="648"/>
      <c r="DN6" s="648"/>
      <c r="DO6" s="648"/>
      <c r="DP6" s="649"/>
      <c r="DQ6" s="656">
        <v>112753</v>
      </c>
      <c r="DR6" s="648"/>
      <c r="DS6" s="648"/>
      <c r="DT6" s="648"/>
      <c r="DU6" s="648"/>
      <c r="DV6" s="648"/>
      <c r="DW6" s="648"/>
      <c r="DX6" s="648"/>
      <c r="DY6" s="648"/>
      <c r="DZ6" s="648"/>
      <c r="EA6" s="648"/>
      <c r="EB6" s="648"/>
      <c r="EC6" s="657"/>
    </row>
    <row r="7" spans="2:143" ht="11.25" customHeight="1" x14ac:dyDescent="0.2">
      <c r="B7" s="644" t="s">
        <v>235</v>
      </c>
      <c r="C7" s="645"/>
      <c r="D7" s="645"/>
      <c r="E7" s="645"/>
      <c r="F7" s="645"/>
      <c r="G7" s="645"/>
      <c r="H7" s="645"/>
      <c r="I7" s="645"/>
      <c r="J7" s="645"/>
      <c r="K7" s="645"/>
      <c r="L7" s="645"/>
      <c r="M7" s="645"/>
      <c r="N7" s="645"/>
      <c r="O7" s="645"/>
      <c r="P7" s="645"/>
      <c r="Q7" s="646"/>
      <c r="R7" s="647">
        <v>1030</v>
      </c>
      <c r="S7" s="648"/>
      <c r="T7" s="648"/>
      <c r="U7" s="648"/>
      <c r="V7" s="648"/>
      <c r="W7" s="648"/>
      <c r="X7" s="648"/>
      <c r="Y7" s="649"/>
      <c r="Z7" s="650">
        <v>0</v>
      </c>
      <c r="AA7" s="650"/>
      <c r="AB7" s="650"/>
      <c r="AC7" s="650"/>
      <c r="AD7" s="651">
        <v>1030</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906774</v>
      </c>
      <c r="BH7" s="648"/>
      <c r="BI7" s="648"/>
      <c r="BJ7" s="648"/>
      <c r="BK7" s="648"/>
      <c r="BL7" s="648"/>
      <c r="BM7" s="648"/>
      <c r="BN7" s="649"/>
      <c r="BO7" s="650">
        <v>15.5</v>
      </c>
      <c r="BP7" s="650"/>
      <c r="BQ7" s="650"/>
      <c r="BR7" s="650"/>
      <c r="BS7" s="651" t="s">
        <v>139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3955592</v>
      </c>
      <c r="CS7" s="648"/>
      <c r="CT7" s="648"/>
      <c r="CU7" s="648"/>
      <c r="CV7" s="648"/>
      <c r="CW7" s="648"/>
      <c r="CX7" s="648"/>
      <c r="CY7" s="649"/>
      <c r="CZ7" s="650">
        <v>29.9</v>
      </c>
      <c r="DA7" s="650"/>
      <c r="DB7" s="650"/>
      <c r="DC7" s="650"/>
      <c r="DD7" s="656">
        <v>141803</v>
      </c>
      <c r="DE7" s="648"/>
      <c r="DF7" s="648"/>
      <c r="DG7" s="648"/>
      <c r="DH7" s="648"/>
      <c r="DI7" s="648"/>
      <c r="DJ7" s="648"/>
      <c r="DK7" s="648"/>
      <c r="DL7" s="648"/>
      <c r="DM7" s="648"/>
      <c r="DN7" s="648"/>
      <c r="DO7" s="648"/>
      <c r="DP7" s="649"/>
      <c r="DQ7" s="656">
        <v>2481080</v>
      </c>
      <c r="DR7" s="648"/>
      <c r="DS7" s="648"/>
      <c r="DT7" s="648"/>
      <c r="DU7" s="648"/>
      <c r="DV7" s="648"/>
      <c r="DW7" s="648"/>
      <c r="DX7" s="648"/>
      <c r="DY7" s="648"/>
      <c r="DZ7" s="648"/>
      <c r="EA7" s="648"/>
      <c r="EB7" s="648"/>
      <c r="EC7" s="657"/>
    </row>
    <row r="8" spans="2:143" ht="11.25" customHeight="1" x14ac:dyDescent="0.2">
      <c r="B8" s="644" t="s">
        <v>238</v>
      </c>
      <c r="C8" s="645"/>
      <c r="D8" s="645"/>
      <c r="E8" s="645"/>
      <c r="F8" s="645"/>
      <c r="G8" s="645"/>
      <c r="H8" s="645"/>
      <c r="I8" s="645"/>
      <c r="J8" s="645"/>
      <c r="K8" s="645"/>
      <c r="L8" s="645"/>
      <c r="M8" s="645"/>
      <c r="N8" s="645"/>
      <c r="O8" s="645"/>
      <c r="P8" s="645"/>
      <c r="Q8" s="646"/>
      <c r="R8" s="647">
        <v>8711</v>
      </c>
      <c r="S8" s="648"/>
      <c r="T8" s="648"/>
      <c r="U8" s="648"/>
      <c r="V8" s="648"/>
      <c r="W8" s="648"/>
      <c r="X8" s="648"/>
      <c r="Y8" s="649"/>
      <c r="Z8" s="650">
        <v>0.1</v>
      </c>
      <c r="AA8" s="650"/>
      <c r="AB8" s="650"/>
      <c r="AC8" s="650"/>
      <c r="AD8" s="651">
        <v>8711</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36419</v>
      </c>
      <c r="BH8" s="648"/>
      <c r="BI8" s="648"/>
      <c r="BJ8" s="648"/>
      <c r="BK8" s="648"/>
      <c r="BL8" s="648"/>
      <c r="BM8" s="648"/>
      <c r="BN8" s="649"/>
      <c r="BO8" s="650">
        <v>0.6</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1481352</v>
      </c>
      <c r="CS8" s="648"/>
      <c r="CT8" s="648"/>
      <c r="CU8" s="648"/>
      <c r="CV8" s="648"/>
      <c r="CW8" s="648"/>
      <c r="CX8" s="648"/>
      <c r="CY8" s="649"/>
      <c r="CZ8" s="650">
        <v>11.2</v>
      </c>
      <c r="DA8" s="650"/>
      <c r="DB8" s="650"/>
      <c r="DC8" s="650"/>
      <c r="DD8" s="656" t="s">
        <v>234</v>
      </c>
      <c r="DE8" s="648"/>
      <c r="DF8" s="648"/>
      <c r="DG8" s="648"/>
      <c r="DH8" s="648"/>
      <c r="DI8" s="648"/>
      <c r="DJ8" s="648"/>
      <c r="DK8" s="648"/>
      <c r="DL8" s="648"/>
      <c r="DM8" s="648"/>
      <c r="DN8" s="648"/>
      <c r="DO8" s="648"/>
      <c r="DP8" s="649"/>
      <c r="DQ8" s="656">
        <v>1075486</v>
      </c>
      <c r="DR8" s="648"/>
      <c r="DS8" s="648"/>
      <c r="DT8" s="648"/>
      <c r="DU8" s="648"/>
      <c r="DV8" s="648"/>
      <c r="DW8" s="648"/>
      <c r="DX8" s="648"/>
      <c r="DY8" s="648"/>
      <c r="DZ8" s="648"/>
      <c r="EA8" s="648"/>
      <c r="EB8" s="648"/>
      <c r="EC8" s="657"/>
    </row>
    <row r="9" spans="2:143" ht="11.25" customHeight="1" x14ac:dyDescent="0.2">
      <c r="B9" s="644" t="s">
        <v>241</v>
      </c>
      <c r="C9" s="645"/>
      <c r="D9" s="645"/>
      <c r="E9" s="645"/>
      <c r="F9" s="645"/>
      <c r="G9" s="645"/>
      <c r="H9" s="645"/>
      <c r="I9" s="645"/>
      <c r="J9" s="645"/>
      <c r="K9" s="645"/>
      <c r="L9" s="645"/>
      <c r="M9" s="645"/>
      <c r="N9" s="645"/>
      <c r="O9" s="645"/>
      <c r="P9" s="645"/>
      <c r="Q9" s="646"/>
      <c r="R9" s="647">
        <v>10300</v>
      </c>
      <c r="S9" s="648"/>
      <c r="T9" s="648"/>
      <c r="U9" s="648"/>
      <c r="V9" s="648"/>
      <c r="W9" s="648"/>
      <c r="X9" s="648"/>
      <c r="Y9" s="649"/>
      <c r="Z9" s="650">
        <v>0.1</v>
      </c>
      <c r="AA9" s="650"/>
      <c r="AB9" s="650"/>
      <c r="AC9" s="650"/>
      <c r="AD9" s="651">
        <v>10300</v>
      </c>
      <c r="AE9" s="651"/>
      <c r="AF9" s="651"/>
      <c r="AG9" s="651"/>
      <c r="AH9" s="651"/>
      <c r="AI9" s="651"/>
      <c r="AJ9" s="651"/>
      <c r="AK9" s="651"/>
      <c r="AL9" s="652">
        <v>0.2</v>
      </c>
      <c r="AM9" s="653"/>
      <c r="AN9" s="653"/>
      <c r="AO9" s="654"/>
      <c r="AP9" s="644" t="s">
        <v>242</v>
      </c>
      <c r="AQ9" s="645"/>
      <c r="AR9" s="645"/>
      <c r="AS9" s="645"/>
      <c r="AT9" s="645"/>
      <c r="AU9" s="645"/>
      <c r="AV9" s="645"/>
      <c r="AW9" s="645"/>
      <c r="AX9" s="645"/>
      <c r="AY9" s="645"/>
      <c r="AZ9" s="645"/>
      <c r="BA9" s="645"/>
      <c r="BB9" s="645"/>
      <c r="BC9" s="645"/>
      <c r="BD9" s="645"/>
      <c r="BE9" s="645"/>
      <c r="BF9" s="646"/>
      <c r="BG9" s="647">
        <v>629703</v>
      </c>
      <c r="BH9" s="648"/>
      <c r="BI9" s="648"/>
      <c r="BJ9" s="648"/>
      <c r="BK9" s="648"/>
      <c r="BL9" s="648"/>
      <c r="BM9" s="648"/>
      <c r="BN9" s="649"/>
      <c r="BO9" s="650">
        <v>10.8</v>
      </c>
      <c r="BP9" s="650"/>
      <c r="BQ9" s="650"/>
      <c r="BR9" s="650"/>
      <c r="BS9" s="656" t="s">
        <v>234</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1340535</v>
      </c>
      <c r="CS9" s="648"/>
      <c r="CT9" s="648"/>
      <c r="CU9" s="648"/>
      <c r="CV9" s="648"/>
      <c r="CW9" s="648"/>
      <c r="CX9" s="648"/>
      <c r="CY9" s="649"/>
      <c r="CZ9" s="650">
        <v>10.1</v>
      </c>
      <c r="DA9" s="650"/>
      <c r="DB9" s="650"/>
      <c r="DC9" s="650"/>
      <c r="DD9" s="656">
        <v>148131</v>
      </c>
      <c r="DE9" s="648"/>
      <c r="DF9" s="648"/>
      <c r="DG9" s="648"/>
      <c r="DH9" s="648"/>
      <c r="DI9" s="648"/>
      <c r="DJ9" s="648"/>
      <c r="DK9" s="648"/>
      <c r="DL9" s="648"/>
      <c r="DM9" s="648"/>
      <c r="DN9" s="648"/>
      <c r="DO9" s="648"/>
      <c r="DP9" s="649"/>
      <c r="DQ9" s="656">
        <v>877526</v>
      </c>
      <c r="DR9" s="648"/>
      <c r="DS9" s="648"/>
      <c r="DT9" s="648"/>
      <c r="DU9" s="648"/>
      <c r="DV9" s="648"/>
      <c r="DW9" s="648"/>
      <c r="DX9" s="648"/>
      <c r="DY9" s="648"/>
      <c r="DZ9" s="648"/>
      <c r="EA9" s="648"/>
      <c r="EB9" s="648"/>
      <c r="EC9" s="657"/>
    </row>
    <row r="10" spans="2:143" ht="11.25" customHeight="1" x14ac:dyDescent="0.2">
      <c r="B10" s="644" t="s">
        <v>244</v>
      </c>
      <c r="C10" s="645"/>
      <c r="D10" s="645"/>
      <c r="E10" s="645"/>
      <c r="F10" s="645"/>
      <c r="G10" s="645"/>
      <c r="H10" s="645"/>
      <c r="I10" s="645"/>
      <c r="J10" s="645"/>
      <c r="K10" s="645"/>
      <c r="L10" s="645"/>
      <c r="M10" s="645"/>
      <c r="N10" s="645"/>
      <c r="O10" s="645"/>
      <c r="P10" s="645"/>
      <c r="Q10" s="646"/>
      <c r="R10" s="647" t="s">
        <v>234</v>
      </c>
      <c r="S10" s="648"/>
      <c r="T10" s="648"/>
      <c r="U10" s="648"/>
      <c r="V10" s="648"/>
      <c r="W10" s="648"/>
      <c r="X10" s="648"/>
      <c r="Y10" s="649"/>
      <c r="Z10" s="650" t="s">
        <v>234</v>
      </c>
      <c r="AA10" s="650"/>
      <c r="AB10" s="650"/>
      <c r="AC10" s="650"/>
      <c r="AD10" s="651" t="s">
        <v>139</v>
      </c>
      <c r="AE10" s="651"/>
      <c r="AF10" s="651"/>
      <c r="AG10" s="651"/>
      <c r="AH10" s="651"/>
      <c r="AI10" s="651"/>
      <c r="AJ10" s="651"/>
      <c r="AK10" s="651"/>
      <c r="AL10" s="652" t="s">
        <v>234</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178747</v>
      </c>
      <c r="BH10" s="648"/>
      <c r="BI10" s="648"/>
      <c r="BJ10" s="648"/>
      <c r="BK10" s="648"/>
      <c r="BL10" s="648"/>
      <c r="BM10" s="648"/>
      <c r="BN10" s="649"/>
      <c r="BO10" s="650">
        <v>3.1</v>
      </c>
      <c r="BP10" s="650"/>
      <c r="BQ10" s="650"/>
      <c r="BR10" s="650"/>
      <c r="BS10" s="656" t="s">
        <v>234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2108</v>
      </c>
      <c r="CS10" s="648"/>
      <c r="CT10" s="648"/>
      <c r="CU10" s="648"/>
      <c r="CV10" s="648"/>
      <c r="CW10" s="648"/>
      <c r="CX10" s="648"/>
      <c r="CY10" s="649"/>
      <c r="CZ10" s="650">
        <v>0</v>
      </c>
      <c r="DA10" s="650"/>
      <c r="DB10" s="650"/>
      <c r="DC10" s="650"/>
      <c r="DD10" s="656" t="s">
        <v>234</v>
      </c>
      <c r="DE10" s="648"/>
      <c r="DF10" s="648"/>
      <c r="DG10" s="648"/>
      <c r="DH10" s="648"/>
      <c r="DI10" s="648"/>
      <c r="DJ10" s="648"/>
      <c r="DK10" s="648"/>
      <c r="DL10" s="648"/>
      <c r="DM10" s="648"/>
      <c r="DN10" s="648"/>
      <c r="DO10" s="648"/>
      <c r="DP10" s="649"/>
      <c r="DQ10" s="656">
        <v>108</v>
      </c>
      <c r="DR10" s="648"/>
      <c r="DS10" s="648"/>
      <c r="DT10" s="648"/>
      <c r="DU10" s="648"/>
      <c r="DV10" s="648"/>
      <c r="DW10" s="648"/>
      <c r="DX10" s="648"/>
      <c r="DY10" s="648"/>
      <c r="DZ10" s="648"/>
      <c r="EA10" s="648"/>
      <c r="EB10" s="648"/>
      <c r="EC10" s="657"/>
    </row>
    <row r="11" spans="2:143" ht="11.25" customHeight="1" x14ac:dyDescent="0.2">
      <c r="B11" s="644" t="s">
        <v>247</v>
      </c>
      <c r="C11" s="645"/>
      <c r="D11" s="645"/>
      <c r="E11" s="645"/>
      <c r="F11" s="645"/>
      <c r="G11" s="645"/>
      <c r="H11" s="645"/>
      <c r="I11" s="645"/>
      <c r="J11" s="645"/>
      <c r="K11" s="645"/>
      <c r="L11" s="645"/>
      <c r="M11" s="645"/>
      <c r="N11" s="645"/>
      <c r="O11" s="645"/>
      <c r="P11" s="645"/>
      <c r="Q11" s="646"/>
      <c r="R11" s="647">
        <v>360713</v>
      </c>
      <c r="S11" s="648"/>
      <c r="T11" s="648"/>
      <c r="U11" s="648"/>
      <c r="V11" s="648"/>
      <c r="W11" s="648"/>
      <c r="X11" s="648"/>
      <c r="Y11" s="649"/>
      <c r="Z11" s="652">
        <v>2.6</v>
      </c>
      <c r="AA11" s="653"/>
      <c r="AB11" s="653"/>
      <c r="AC11" s="665"/>
      <c r="AD11" s="656">
        <v>360713</v>
      </c>
      <c r="AE11" s="648"/>
      <c r="AF11" s="648"/>
      <c r="AG11" s="648"/>
      <c r="AH11" s="648"/>
      <c r="AI11" s="648"/>
      <c r="AJ11" s="648"/>
      <c r="AK11" s="649"/>
      <c r="AL11" s="652">
        <v>6.1</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61905</v>
      </c>
      <c r="BH11" s="648"/>
      <c r="BI11" s="648"/>
      <c r="BJ11" s="648"/>
      <c r="BK11" s="648"/>
      <c r="BL11" s="648"/>
      <c r="BM11" s="648"/>
      <c r="BN11" s="649"/>
      <c r="BO11" s="650">
        <v>1.1000000000000001</v>
      </c>
      <c r="BP11" s="650"/>
      <c r="BQ11" s="650"/>
      <c r="BR11" s="650"/>
      <c r="BS11" s="656" t="s">
        <v>234</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135653</v>
      </c>
      <c r="CS11" s="648"/>
      <c r="CT11" s="648"/>
      <c r="CU11" s="648"/>
      <c r="CV11" s="648"/>
      <c r="CW11" s="648"/>
      <c r="CX11" s="648"/>
      <c r="CY11" s="649"/>
      <c r="CZ11" s="650">
        <v>1</v>
      </c>
      <c r="DA11" s="650"/>
      <c r="DB11" s="650"/>
      <c r="DC11" s="650"/>
      <c r="DD11" s="656">
        <v>51348</v>
      </c>
      <c r="DE11" s="648"/>
      <c r="DF11" s="648"/>
      <c r="DG11" s="648"/>
      <c r="DH11" s="648"/>
      <c r="DI11" s="648"/>
      <c r="DJ11" s="648"/>
      <c r="DK11" s="648"/>
      <c r="DL11" s="648"/>
      <c r="DM11" s="648"/>
      <c r="DN11" s="648"/>
      <c r="DO11" s="648"/>
      <c r="DP11" s="649"/>
      <c r="DQ11" s="656">
        <v>35117</v>
      </c>
      <c r="DR11" s="648"/>
      <c r="DS11" s="648"/>
      <c r="DT11" s="648"/>
      <c r="DU11" s="648"/>
      <c r="DV11" s="648"/>
      <c r="DW11" s="648"/>
      <c r="DX11" s="648"/>
      <c r="DY11" s="648"/>
      <c r="DZ11" s="648"/>
      <c r="EA11" s="648"/>
      <c r="EB11" s="648"/>
      <c r="EC11" s="657"/>
    </row>
    <row r="12" spans="2:143" ht="11.25" customHeight="1" x14ac:dyDescent="0.2">
      <c r="B12" s="644" t="s">
        <v>250</v>
      </c>
      <c r="C12" s="645"/>
      <c r="D12" s="645"/>
      <c r="E12" s="645"/>
      <c r="F12" s="645"/>
      <c r="G12" s="645"/>
      <c r="H12" s="645"/>
      <c r="I12" s="645"/>
      <c r="J12" s="645"/>
      <c r="K12" s="645"/>
      <c r="L12" s="645"/>
      <c r="M12" s="645"/>
      <c r="N12" s="645"/>
      <c r="O12" s="645"/>
      <c r="P12" s="645"/>
      <c r="Q12" s="646"/>
      <c r="R12" s="647">
        <v>73967</v>
      </c>
      <c r="S12" s="648"/>
      <c r="T12" s="648"/>
      <c r="U12" s="648"/>
      <c r="V12" s="648"/>
      <c r="W12" s="648"/>
      <c r="X12" s="648"/>
      <c r="Y12" s="649"/>
      <c r="Z12" s="650">
        <v>0.5</v>
      </c>
      <c r="AA12" s="650"/>
      <c r="AB12" s="650"/>
      <c r="AC12" s="650"/>
      <c r="AD12" s="651">
        <v>73967</v>
      </c>
      <c r="AE12" s="651"/>
      <c r="AF12" s="651"/>
      <c r="AG12" s="651"/>
      <c r="AH12" s="651"/>
      <c r="AI12" s="651"/>
      <c r="AJ12" s="651"/>
      <c r="AK12" s="651"/>
      <c r="AL12" s="652">
        <v>1.2</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4385635</v>
      </c>
      <c r="BH12" s="648"/>
      <c r="BI12" s="648"/>
      <c r="BJ12" s="648"/>
      <c r="BK12" s="648"/>
      <c r="BL12" s="648"/>
      <c r="BM12" s="648"/>
      <c r="BN12" s="649"/>
      <c r="BO12" s="650">
        <v>75.099999999999994</v>
      </c>
      <c r="BP12" s="650"/>
      <c r="BQ12" s="650"/>
      <c r="BR12" s="650"/>
      <c r="BS12" s="656">
        <v>487777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1333533</v>
      </c>
      <c r="CS12" s="648"/>
      <c r="CT12" s="648"/>
      <c r="CU12" s="648"/>
      <c r="CV12" s="648"/>
      <c r="CW12" s="648"/>
      <c r="CX12" s="648"/>
      <c r="CY12" s="649"/>
      <c r="CZ12" s="650">
        <v>10.1</v>
      </c>
      <c r="DA12" s="650"/>
      <c r="DB12" s="650"/>
      <c r="DC12" s="650"/>
      <c r="DD12" s="656">
        <v>1026</v>
      </c>
      <c r="DE12" s="648"/>
      <c r="DF12" s="648"/>
      <c r="DG12" s="648"/>
      <c r="DH12" s="648"/>
      <c r="DI12" s="648"/>
      <c r="DJ12" s="648"/>
      <c r="DK12" s="648"/>
      <c r="DL12" s="648"/>
      <c r="DM12" s="648"/>
      <c r="DN12" s="648"/>
      <c r="DO12" s="648"/>
      <c r="DP12" s="649"/>
      <c r="DQ12" s="656">
        <v>909550</v>
      </c>
      <c r="DR12" s="648"/>
      <c r="DS12" s="648"/>
      <c r="DT12" s="648"/>
      <c r="DU12" s="648"/>
      <c r="DV12" s="648"/>
      <c r="DW12" s="648"/>
      <c r="DX12" s="648"/>
      <c r="DY12" s="648"/>
      <c r="DZ12" s="648"/>
      <c r="EA12" s="648"/>
      <c r="EB12" s="648"/>
      <c r="EC12" s="657"/>
    </row>
    <row r="13" spans="2:143" ht="11.25" customHeight="1" x14ac:dyDescent="0.2">
      <c r="B13" s="644" t="s">
        <v>253</v>
      </c>
      <c r="C13" s="645"/>
      <c r="D13" s="645"/>
      <c r="E13" s="645"/>
      <c r="F13" s="645"/>
      <c r="G13" s="645"/>
      <c r="H13" s="645"/>
      <c r="I13" s="645"/>
      <c r="J13" s="645"/>
      <c r="K13" s="645"/>
      <c r="L13" s="645"/>
      <c r="M13" s="645"/>
      <c r="N13" s="645"/>
      <c r="O13" s="645"/>
      <c r="P13" s="645"/>
      <c r="Q13" s="646"/>
      <c r="R13" s="647" t="s">
        <v>234</v>
      </c>
      <c r="S13" s="648"/>
      <c r="T13" s="648"/>
      <c r="U13" s="648"/>
      <c r="V13" s="648"/>
      <c r="W13" s="648"/>
      <c r="X13" s="648"/>
      <c r="Y13" s="649"/>
      <c r="Z13" s="650" t="s">
        <v>234</v>
      </c>
      <c r="AA13" s="650"/>
      <c r="AB13" s="650"/>
      <c r="AC13" s="650"/>
      <c r="AD13" s="651" t="s">
        <v>234</v>
      </c>
      <c r="AE13" s="651"/>
      <c r="AF13" s="651"/>
      <c r="AG13" s="651"/>
      <c r="AH13" s="651"/>
      <c r="AI13" s="651"/>
      <c r="AJ13" s="651"/>
      <c r="AK13" s="651"/>
      <c r="AL13" s="652" t="s">
        <v>139</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4324505</v>
      </c>
      <c r="BH13" s="648"/>
      <c r="BI13" s="648"/>
      <c r="BJ13" s="648"/>
      <c r="BK13" s="648"/>
      <c r="BL13" s="648"/>
      <c r="BM13" s="648"/>
      <c r="BN13" s="649"/>
      <c r="BO13" s="650">
        <v>74.099999999999994</v>
      </c>
      <c r="BP13" s="650"/>
      <c r="BQ13" s="650"/>
      <c r="BR13" s="650"/>
      <c r="BS13" s="656">
        <v>487777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674386</v>
      </c>
      <c r="CS13" s="648"/>
      <c r="CT13" s="648"/>
      <c r="CU13" s="648"/>
      <c r="CV13" s="648"/>
      <c r="CW13" s="648"/>
      <c r="CX13" s="648"/>
      <c r="CY13" s="649"/>
      <c r="CZ13" s="650">
        <v>5.0999999999999996</v>
      </c>
      <c r="DA13" s="650"/>
      <c r="DB13" s="650"/>
      <c r="DC13" s="650"/>
      <c r="DD13" s="656">
        <v>141274</v>
      </c>
      <c r="DE13" s="648"/>
      <c r="DF13" s="648"/>
      <c r="DG13" s="648"/>
      <c r="DH13" s="648"/>
      <c r="DI13" s="648"/>
      <c r="DJ13" s="648"/>
      <c r="DK13" s="648"/>
      <c r="DL13" s="648"/>
      <c r="DM13" s="648"/>
      <c r="DN13" s="648"/>
      <c r="DO13" s="648"/>
      <c r="DP13" s="649"/>
      <c r="DQ13" s="656">
        <v>500316</v>
      </c>
      <c r="DR13" s="648"/>
      <c r="DS13" s="648"/>
      <c r="DT13" s="648"/>
      <c r="DU13" s="648"/>
      <c r="DV13" s="648"/>
      <c r="DW13" s="648"/>
      <c r="DX13" s="648"/>
      <c r="DY13" s="648"/>
      <c r="DZ13" s="648"/>
      <c r="EA13" s="648"/>
      <c r="EB13" s="648"/>
      <c r="EC13" s="657"/>
    </row>
    <row r="14" spans="2:143" ht="11.25" customHeight="1" x14ac:dyDescent="0.2">
      <c r="B14" s="644" t="s">
        <v>256</v>
      </c>
      <c r="C14" s="645"/>
      <c r="D14" s="645"/>
      <c r="E14" s="645"/>
      <c r="F14" s="645"/>
      <c r="G14" s="645"/>
      <c r="H14" s="645"/>
      <c r="I14" s="645"/>
      <c r="J14" s="645"/>
      <c r="K14" s="645"/>
      <c r="L14" s="645"/>
      <c r="M14" s="645"/>
      <c r="N14" s="645"/>
      <c r="O14" s="645"/>
      <c r="P14" s="645"/>
      <c r="Q14" s="646"/>
      <c r="R14" s="647">
        <v>11</v>
      </c>
      <c r="S14" s="648"/>
      <c r="T14" s="648"/>
      <c r="U14" s="648"/>
      <c r="V14" s="648"/>
      <c r="W14" s="648"/>
      <c r="X14" s="648"/>
      <c r="Y14" s="649"/>
      <c r="Z14" s="650">
        <v>0</v>
      </c>
      <c r="AA14" s="650"/>
      <c r="AB14" s="650"/>
      <c r="AC14" s="650"/>
      <c r="AD14" s="651">
        <v>11</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30059</v>
      </c>
      <c r="BH14" s="648"/>
      <c r="BI14" s="648"/>
      <c r="BJ14" s="648"/>
      <c r="BK14" s="648"/>
      <c r="BL14" s="648"/>
      <c r="BM14" s="648"/>
      <c r="BN14" s="649"/>
      <c r="BO14" s="650">
        <v>0.5</v>
      </c>
      <c r="BP14" s="650"/>
      <c r="BQ14" s="650"/>
      <c r="BR14" s="650"/>
      <c r="BS14" s="656" t="s">
        <v>139</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1567268</v>
      </c>
      <c r="CS14" s="648"/>
      <c r="CT14" s="648"/>
      <c r="CU14" s="648"/>
      <c r="CV14" s="648"/>
      <c r="CW14" s="648"/>
      <c r="CX14" s="648"/>
      <c r="CY14" s="649"/>
      <c r="CZ14" s="650">
        <v>11.8</v>
      </c>
      <c r="DA14" s="650"/>
      <c r="DB14" s="650"/>
      <c r="DC14" s="650"/>
      <c r="DD14" s="656">
        <v>614067</v>
      </c>
      <c r="DE14" s="648"/>
      <c r="DF14" s="648"/>
      <c r="DG14" s="648"/>
      <c r="DH14" s="648"/>
      <c r="DI14" s="648"/>
      <c r="DJ14" s="648"/>
      <c r="DK14" s="648"/>
      <c r="DL14" s="648"/>
      <c r="DM14" s="648"/>
      <c r="DN14" s="648"/>
      <c r="DO14" s="648"/>
      <c r="DP14" s="649"/>
      <c r="DQ14" s="656">
        <v>967164</v>
      </c>
      <c r="DR14" s="648"/>
      <c r="DS14" s="648"/>
      <c r="DT14" s="648"/>
      <c r="DU14" s="648"/>
      <c r="DV14" s="648"/>
      <c r="DW14" s="648"/>
      <c r="DX14" s="648"/>
      <c r="DY14" s="648"/>
      <c r="DZ14" s="648"/>
      <c r="EA14" s="648"/>
      <c r="EB14" s="648"/>
      <c r="EC14" s="657"/>
    </row>
    <row r="15" spans="2:143" ht="11.25" customHeight="1" x14ac:dyDescent="0.2">
      <c r="B15" s="644" t="s">
        <v>259</v>
      </c>
      <c r="C15" s="645"/>
      <c r="D15" s="645"/>
      <c r="E15" s="645"/>
      <c r="F15" s="645"/>
      <c r="G15" s="645"/>
      <c r="H15" s="645"/>
      <c r="I15" s="645"/>
      <c r="J15" s="645"/>
      <c r="K15" s="645"/>
      <c r="L15" s="645"/>
      <c r="M15" s="645"/>
      <c r="N15" s="645"/>
      <c r="O15" s="645"/>
      <c r="P15" s="645"/>
      <c r="Q15" s="646"/>
      <c r="R15" s="647" t="s">
        <v>234</v>
      </c>
      <c r="S15" s="648"/>
      <c r="T15" s="648"/>
      <c r="U15" s="648"/>
      <c r="V15" s="648"/>
      <c r="W15" s="648"/>
      <c r="X15" s="648"/>
      <c r="Y15" s="649"/>
      <c r="Z15" s="650" t="s">
        <v>139</v>
      </c>
      <c r="AA15" s="650"/>
      <c r="AB15" s="650"/>
      <c r="AC15" s="650"/>
      <c r="AD15" s="651" t="s">
        <v>139</v>
      </c>
      <c r="AE15" s="651"/>
      <c r="AF15" s="651"/>
      <c r="AG15" s="651"/>
      <c r="AH15" s="651"/>
      <c r="AI15" s="651"/>
      <c r="AJ15" s="651"/>
      <c r="AK15" s="651"/>
      <c r="AL15" s="652" t="s">
        <v>139</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134572</v>
      </c>
      <c r="BH15" s="648"/>
      <c r="BI15" s="648"/>
      <c r="BJ15" s="648"/>
      <c r="BK15" s="648"/>
      <c r="BL15" s="648"/>
      <c r="BM15" s="648"/>
      <c r="BN15" s="649"/>
      <c r="BO15" s="650">
        <v>2.2999999999999998</v>
      </c>
      <c r="BP15" s="650"/>
      <c r="BQ15" s="650"/>
      <c r="BR15" s="650"/>
      <c r="BS15" s="656" t="s">
        <v>234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1679170</v>
      </c>
      <c r="CS15" s="648"/>
      <c r="CT15" s="648"/>
      <c r="CU15" s="648"/>
      <c r="CV15" s="648"/>
      <c r="CW15" s="648"/>
      <c r="CX15" s="648"/>
      <c r="CY15" s="649"/>
      <c r="CZ15" s="650">
        <v>12.7</v>
      </c>
      <c r="DA15" s="650"/>
      <c r="DB15" s="650"/>
      <c r="DC15" s="650"/>
      <c r="DD15" s="656">
        <v>592644</v>
      </c>
      <c r="DE15" s="648"/>
      <c r="DF15" s="648"/>
      <c r="DG15" s="648"/>
      <c r="DH15" s="648"/>
      <c r="DI15" s="648"/>
      <c r="DJ15" s="648"/>
      <c r="DK15" s="648"/>
      <c r="DL15" s="648"/>
      <c r="DM15" s="648"/>
      <c r="DN15" s="648"/>
      <c r="DO15" s="648"/>
      <c r="DP15" s="649"/>
      <c r="DQ15" s="656">
        <v>1035321</v>
      </c>
      <c r="DR15" s="648"/>
      <c r="DS15" s="648"/>
      <c r="DT15" s="648"/>
      <c r="DU15" s="648"/>
      <c r="DV15" s="648"/>
      <c r="DW15" s="648"/>
      <c r="DX15" s="648"/>
      <c r="DY15" s="648"/>
      <c r="DZ15" s="648"/>
      <c r="EA15" s="648"/>
      <c r="EB15" s="648"/>
      <c r="EC15" s="657"/>
    </row>
    <row r="16" spans="2:143" ht="11.25" customHeight="1" x14ac:dyDescent="0.2">
      <c r="B16" s="644" t="s">
        <v>262</v>
      </c>
      <c r="C16" s="645"/>
      <c r="D16" s="645"/>
      <c r="E16" s="645"/>
      <c r="F16" s="645"/>
      <c r="G16" s="645"/>
      <c r="H16" s="645"/>
      <c r="I16" s="645"/>
      <c r="J16" s="645"/>
      <c r="K16" s="645"/>
      <c r="L16" s="645"/>
      <c r="M16" s="645"/>
      <c r="N16" s="645"/>
      <c r="O16" s="645"/>
      <c r="P16" s="645"/>
      <c r="Q16" s="646"/>
      <c r="R16" s="647">
        <v>7192</v>
      </c>
      <c r="S16" s="648"/>
      <c r="T16" s="648"/>
      <c r="U16" s="648"/>
      <c r="V16" s="648"/>
      <c r="W16" s="648"/>
      <c r="X16" s="648"/>
      <c r="Y16" s="649"/>
      <c r="Z16" s="650">
        <v>0.1</v>
      </c>
      <c r="AA16" s="650"/>
      <c r="AB16" s="650"/>
      <c r="AC16" s="650"/>
      <c r="AD16" s="651">
        <v>7192</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234</v>
      </c>
      <c r="BH16" s="648"/>
      <c r="BI16" s="648"/>
      <c r="BJ16" s="648"/>
      <c r="BK16" s="648"/>
      <c r="BL16" s="648"/>
      <c r="BM16" s="648"/>
      <c r="BN16" s="649"/>
      <c r="BO16" s="650" t="s">
        <v>139</v>
      </c>
      <c r="BP16" s="650"/>
      <c r="BQ16" s="650"/>
      <c r="BR16" s="650"/>
      <c r="BS16" s="656" t="s">
        <v>139</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61986</v>
      </c>
      <c r="CS16" s="648"/>
      <c r="CT16" s="648"/>
      <c r="CU16" s="648"/>
      <c r="CV16" s="648"/>
      <c r="CW16" s="648"/>
      <c r="CX16" s="648"/>
      <c r="CY16" s="649"/>
      <c r="CZ16" s="650">
        <v>0.5</v>
      </c>
      <c r="DA16" s="650"/>
      <c r="DB16" s="650"/>
      <c r="DC16" s="650"/>
      <c r="DD16" s="656" t="s">
        <v>234</v>
      </c>
      <c r="DE16" s="648"/>
      <c r="DF16" s="648"/>
      <c r="DG16" s="648"/>
      <c r="DH16" s="648"/>
      <c r="DI16" s="648"/>
      <c r="DJ16" s="648"/>
      <c r="DK16" s="648"/>
      <c r="DL16" s="648"/>
      <c r="DM16" s="648"/>
      <c r="DN16" s="648"/>
      <c r="DO16" s="648"/>
      <c r="DP16" s="649"/>
      <c r="DQ16" s="656">
        <v>3150</v>
      </c>
      <c r="DR16" s="648"/>
      <c r="DS16" s="648"/>
      <c r="DT16" s="648"/>
      <c r="DU16" s="648"/>
      <c r="DV16" s="648"/>
      <c r="DW16" s="648"/>
      <c r="DX16" s="648"/>
      <c r="DY16" s="648"/>
      <c r="DZ16" s="648"/>
      <c r="EA16" s="648"/>
      <c r="EB16" s="648"/>
      <c r="EC16" s="657"/>
    </row>
    <row r="17" spans="2:133" ht="11.25" customHeight="1" x14ac:dyDescent="0.2">
      <c r="B17" s="644" t="s">
        <v>265</v>
      </c>
      <c r="C17" s="645"/>
      <c r="D17" s="645"/>
      <c r="E17" s="645"/>
      <c r="F17" s="645"/>
      <c r="G17" s="645"/>
      <c r="H17" s="645"/>
      <c r="I17" s="645"/>
      <c r="J17" s="645"/>
      <c r="K17" s="645"/>
      <c r="L17" s="645"/>
      <c r="M17" s="645"/>
      <c r="N17" s="645"/>
      <c r="O17" s="645"/>
      <c r="P17" s="645"/>
      <c r="Q17" s="646"/>
      <c r="R17" s="647">
        <v>19776</v>
      </c>
      <c r="S17" s="648"/>
      <c r="T17" s="648"/>
      <c r="U17" s="648"/>
      <c r="V17" s="648"/>
      <c r="W17" s="648"/>
      <c r="X17" s="648"/>
      <c r="Y17" s="649"/>
      <c r="Z17" s="650">
        <v>0.1</v>
      </c>
      <c r="AA17" s="650"/>
      <c r="AB17" s="650"/>
      <c r="AC17" s="650"/>
      <c r="AD17" s="651">
        <v>19776</v>
      </c>
      <c r="AE17" s="651"/>
      <c r="AF17" s="651"/>
      <c r="AG17" s="651"/>
      <c r="AH17" s="651"/>
      <c r="AI17" s="651"/>
      <c r="AJ17" s="651"/>
      <c r="AK17" s="651"/>
      <c r="AL17" s="652">
        <v>0.3</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234</v>
      </c>
      <c r="BH17" s="648"/>
      <c r="BI17" s="648"/>
      <c r="BJ17" s="648"/>
      <c r="BK17" s="648"/>
      <c r="BL17" s="648"/>
      <c r="BM17" s="648"/>
      <c r="BN17" s="649"/>
      <c r="BO17" s="650" t="s">
        <v>234</v>
      </c>
      <c r="BP17" s="650"/>
      <c r="BQ17" s="650"/>
      <c r="BR17" s="650"/>
      <c r="BS17" s="656" t="s">
        <v>234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897012</v>
      </c>
      <c r="CS17" s="648"/>
      <c r="CT17" s="648"/>
      <c r="CU17" s="648"/>
      <c r="CV17" s="648"/>
      <c r="CW17" s="648"/>
      <c r="CX17" s="648"/>
      <c r="CY17" s="649"/>
      <c r="CZ17" s="650">
        <v>6.8</v>
      </c>
      <c r="DA17" s="650"/>
      <c r="DB17" s="650"/>
      <c r="DC17" s="650"/>
      <c r="DD17" s="656" t="s">
        <v>234</v>
      </c>
      <c r="DE17" s="648"/>
      <c r="DF17" s="648"/>
      <c r="DG17" s="648"/>
      <c r="DH17" s="648"/>
      <c r="DI17" s="648"/>
      <c r="DJ17" s="648"/>
      <c r="DK17" s="648"/>
      <c r="DL17" s="648"/>
      <c r="DM17" s="648"/>
      <c r="DN17" s="648"/>
      <c r="DO17" s="648"/>
      <c r="DP17" s="649"/>
      <c r="DQ17" s="656">
        <v>893461</v>
      </c>
      <c r="DR17" s="648"/>
      <c r="DS17" s="648"/>
      <c r="DT17" s="648"/>
      <c r="DU17" s="648"/>
      <c r="DV17" s="648"/>
      <c r="DW17" s="648"/>
      <c r="DX17" s="648"/>
      <c r="DY17" s="648"/>
      <c r="DZ17" s="648"/>
      <c r="EA17" s="648"/>
      <c r="EB17" s="648"/>
      <c r="EC17" s="657"/>
    </row>
    <row r="18" spans="2:133" ht="11.25" customHeight="1" x14ac:dyDescent="0.2">
      <c r="B18" s="644" t="s">
        <v>268</v>
      </c>
      <c r="C18" s="645"/>
      <c r="D18" s="645"/>
      <c r="E18" s="645"/>
      <c r="F18" s="645"/>
      <c r="G18" s="645"/>
      <c r="H18" s="645"/>
      <c r="I18" s="645"/>
      <c r="J18" s="645"/>
      <c r="K18" s="645"/>
      <c r="L18" s="645"/>
      <c r="M18" s="645"/>
      <c r="N18" s="645"/>
      <c r="O18" s="645"/>
      <c r="P18" s="645"/>
      <c r="Q18" s="646"/>
      <c r="R18" s="647">
        <v>6806</v>
      </c>
      <c r="S18" s="648"/>
      <c r="T18" s="648"/>
      <c r="U18" s="648"/>
      <c r="V18" s="648"/>
      <c r="W18" s="648"/>
      <c r="X18" s="648"/>
      <c r="Y18" s="649"/>
      <c r="Z18" s="650">
        <v>0</v>
      </c>
      <c r="AA18" s="650"/>
      <c r="AB18" s="650"/>
      <c r="AC18" s="650"/>
      <c r="AD18" s="651">
        <v>6806</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234</v>
      </c>
      <c r="BP18" s="650"/>
      <c r="BQ18" s="650"/>
      <c r="BR18" s="650"/>
      <c r="BS18" s="656" t="s">
        <v>234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234</v>
      </c>
      <c r="CS18" s="648"/>
      <c r="CT18" s="648"/>
      <c r="CU18" s="648"/>
      <c r="CV18" s="648"/>
      <c r="CW18" s="648"/>
      <c r="CX18" s="648"/>
      <c r="CY18" s="649"/>
      <c r="CZ18" s="650" t="s">
        <v>234</v>
      </c>
      <c r="DA18" s="650"/>
      <c r="DB18" s="650"/>
      <c r="DC18" s="650"/>
      <c r="DD18" s="656" t="s">
        <v>139</v>
      </c>
      <c r="DE18" s="648"/>
      <c r="DF18" s="648"/>
      <c r="DG18" s="648"/>
      <c r="DH18" s="648"/>
      <c r="DI18" s="648"/>
      <c r="DJ18" s="648"/>
      <c r="DK18" s="648"/>
      <c r="DL18" s="648"/>
      <c r="DM18" s="648"/>
      <c r="DN18" s="648"/>
      <c r="DO18" s="648"/>
      <c r="DP18" s="649"/>
      <c r="DQ18" s="656" t="s">
        <v>234</v>
      </c>
      <c r="DR18" s="648"/>
      <c r="DS18" s="648"/>
      <c r="DT18" s="648"/>
      <c r="DU18" s="648"/>
      <c r="DV18" s="648"/>
      <c r="DW18" s="648"/>
      <c r="DX18" s="648"/>
      <c r="DY18" s="648"/>
      <c r="DZ18" s="648"/>
      <c r="EA18" s="648"/>
      <c r="EB18" s="648"/>
      <c r="EC18" s="657"/>
    </row>
    <row r="19" spans="2:133" ht="11.25" customHeight="1" x14ac:dyDescent="0.2">
      <c r="B19" s="644" t="s">
        <v>271</v>
      </c>
      <c r="C19" s="645"/>
      <c r="D19" s="645"/>
      <c r="E19" s="645"/>
      <c r="F19" s="645"/>
      <c r="G19" s="645"/>
      <c r="H19" s="645"/>
      <c r="I19" s="645"/>
      <c r="J19" s="645"/>
      <c r="K19" s="645"/>
      <c r="L19" s="645"/>
      <c r="M19" s="645"/>
      <c r="N19" s="645"/>
      <c r="O19" s="645"/>
      <c r="P19" s="645"/>
      <c r="Q19" s="646"/>
      <c r="R19" s="647">
        <v>2547</v>
      </c>
      <c r="S19" s="648"/>
      <c r="T19" s="648"/>
      <c r="U19" s="648"/>
      <c r="V19" s="648"/>
      <c r="W19" s="648"/>
      <c r="X19" s="648"/>
      <c r="Y19" s="649"/>
      <c r="Z19" s="650">
        <v>0</v>
      </c>
      <c r="AA19" s="650"/>
      <c r="AB19" s="650"/>
      <c r="AC19" s="650"/>
      <c r="AD19" s="651">
        <v>2547</v>
      </c>
      <c r="AE19" s="651"/>
      <c r="AF19" s="651"/>
      <c r="AG19" s="651"/>
      <c r="AH19" s="651"/>
      <c r="AI19" s="651"/>
      <c r="AJ19" s="651"/>
      <c r="AK19" s="651"/>
      <c r="AL19" s="652">
        <v>0</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378969</v>
      </c>
      <c r="BH19" s="648"/>
      <c r="BI19" s="648"/>
      <c r="BJ19" s="648"/>
      <c r="BK19" s="648"/>
      <c r="BL19" s="648"/>
      <c r="BM19" s="648"/>
      <c r="BN19" s="649"/>
      <c r="BO19" s="650">
        <v>6.5</v>
      </c>
      <c r="BP19" s="650"/>
      <c r="BQ19" s="650"/>
      <c r="BR19" s="650"/>
      <c r="BS19" s="656" t="s">
        <v>234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234</v>
      </c>
      <c r="CS19" s="648"/>
      <c r="CT19" s="648"/>
      <c r="CU19" s="648"/>
      <c r="CV19" s="648"/>
      <c r="CW19" s="648"/>
      <c r="CX19" s="648"/>
      <c r="CY19" s="649"/>
      <c r="CZ19" s="650" t="s">
        <v>234</v>
      </c>
      <c r="DA19" s="650"/>
      <c r="DB19" s="650"/>
      <c r="DC19" s="650"/>
      <c r="DD19" s="656" t="s">
        <v>234</v>
      </c>
      <c r="DE19" s="648"/>
      <c r="DF19" s="648"/>
      <c r="DG19" s="648"/>
      <c r="DH19" s="648"/>
      <c r="DI19" s="648"/>
      <c r="DJ19" s="648"/>
      <c r="DK19" s="648"/>
      <c r="DL19" s="648"/>
      <c r="DM19" s="648"/>
      <c r="DN19" s="648"/>
      <c r="DO19" s="648"/>
      <c r="DP19" s="649"/>
      <c r="DQ19" s="656" t="s">
        <v>139</v>
      </c>
      <c r="DR19" s="648"/>
      <c r="DS19" s="648"/>
      <c r="DT19" s="648"/>
      <c r="DU19" s="648"/>
      <c r="DV19" s="648"/>
      <c r="DW19" s="648"/>
      <c r="DX19" s="648"/>
      <c r="DY19" s="648"/>
      <c r="DZ19" s="648"/>
      <c r="EA19" s="648"/>
      <c r="EB19" s="648"/>
      <c r="EC19" s="657"/>
    </row>
    <row r="20" spans="2:133" ht="11.25" customHeight="1" x14ac:dyDescent="0.2">
      <c r="B20" s="644" t="s">
        <v>274</v>
      </c>
      <c r="C20" s="645"/>
      <c r="D20" s="645"/>
      <c r="E20" s="645"/>
      <c r="F20" s="645"/>
      <c r="G20" s="645"/>
      <c r="H20" s="645"/>
      <c r="I20" s="645"/>
      <c r="J20" s="645"/>
      <c r="K20" s="645"/>
      <c r="L20" s="645"/>
      <c r="M20" s="645"/>
      <c r="N20" s="645"/>
      <c r="O20" s="645"/>
      <c r="P20" s="645"/>
      <c r="Q20" s="646"/>
      <c r="R20" s="647">
        <v>3443</v>
      </c>
      <c r="S20" s="648"/>
      <c r="T20" s="648"/>
      <c r="U20" s="648"/>
      <c r="V20" s="648"/>
      <c r="W20" s="648"/>
      <c r="X20" s="648"/>
      <c r="Y20" s="649"/>
      <c r="Z20" s="650">
        <v>0</v>
      </c>
      <c r="AA20" s="650"/>
      <c r="AB20" s="650"/>
      <c r="AC20" s="650"/>
      <c r="AD20" s="651">
        <v>3443</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378969</v>
      </c>
      <c r="BH20" s="648"/>
      <c r="BI20" s="648"/>
      <c r="BJ20" s="648"/>
      <c r="BK20" s="648"/>
      <c r="BL20" s="648"/>
      <c r="BM20" s="648"/>
      <c r="BN20" s="649"/>
      <c r="BO20" s="650">
        <v>6.5</v>
      </c>
      <c r="BP20" s="650"/>
      <c r="BQ20" s="650"/>
      <c r="BR20" s="650"/>
      <c r="BS20" s="656" t="s">
        <v>139</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13241348</v>
      </c>
      <c r="CS20" s="648"/>
      <c r="CT20" s="648"/>
      <c r="CU20" s="648"/>
      <c r="CV20" s="648"/>
      <c r="CW20" s="648"/>
      <c r="CX20" s="648"/>
      <c r="CY20" s="649"/>
      <c r="CZ20" s="650">
        <v>100</v>
      </c>
      <c r="DA20" s="650"/>
      <c r="DB20" s="650"/>
      <c r="DC20" s="650"/>
      <c r="DD20" s="656">
        <v>1690293</v>
      </c>
      <c r="DE20" s="648"/>
      <c r="DF20" s="648"/>
      <c r="DG20" s="648"/>
      <c r="DH20" s="648"/>
      <c r="DI20" s="648"/>
      <c r="DJ20" s="648"/>
      <c r="DK20" s="648"/>
      <c r="DL20" s="648"/>
      <c r="DM20" s="648"/>
      <c r="DN20" s="648"/>
      <c r="DO20" s="648"/>
      <c r="DP20" s="649"/>
      <c r="DQ20" s="656">
        <v>8891032</v>
      </c>
      <c r="DR20" s="648"/>
      <c r="DS20" s="648"/>
      <c r="DT20" s="648"/>
      <c r="DU20" s="648"/>
      <c r="DV20" s="648"/>
      <c r="DW20" s="648"/>
      <c r="DX20" s="648"/>
      <c r="DY20" s="648"/>
      <c r="DZ20" s="648"/>
      <c r="EA20" s="648"/>
      <c r="EB20" s="648"/>
      <c r="EC20" s="657"/>
    </row>
    <row r="21" spans="2:133" ht="11.25" customHeight="1" x14ac:dyDescent="0.2">
      <c r="B21" s="644" t="s">
        <v>277</v>
      </c>
      <c r="C21" s="645"/>
      <c r="D21" s="645"/>
      <c r="E21" s="645"/>
      <c r="F21" s="645"/>
      <c r="G21" s="645"/>
      <c r="H21" s="645"/>
      <c r="I21" s="645"/>
      <c r="J21" s="645"/>
      <c r="K21" s="645"/>
      <c r="L21" s="645"/>
      <c r="M21" s="645"/>
      <c r="N21" s="645"/>
      <c r="O21" s="645"/>
      <c r="P21" s="645"/>
      <c r="Q21" s="646"/>
      <c r="R21" s="647">
        <v>816</v>
      </c>
      <c r="S21" s="648"/>
      <c r="T21" s="648"/>
      <c r="U21" s="648"/>
      <c r="V21" s="648"/>
      <c r="W21" s="648"/>
      <c r="X21" s="648"/>
      <c r="Y21" s="649"/>
      <c r="Z21" s="650">
        <v>0</v>
      </c>
      <c r="AA21" s="650"/>
      <c r="AB21" s="650"/>
      <c r="AC21" s="650"/>
      <c r="AD21" s="651">
        <v>816</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378969</v>
      </c>
      <c r="BH21" s="648"/>
      <c r="BI21" s="648"/>
      <c r="BJ21" s="648"/>
      <c r="BK21" s="648"/>
      <c r="BL21" s="648"/>
      <c r="BM21" s="648"/>
      <c r="BN21" s="649"/>
      <c r="BO21" s="650">
        <v>6.5</v>
      </c>
      <c r="BP21" s="650"/>
      <c r="BQ21" s="650"/>
      <c r="BR21" s="650"/>
      <c r="BS21" s="656" t="s">
        <v>234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279</v>
      </c>
      <c r="C22" s="645"/>
      <c r="D22" s="645"/>
      <c r="E22" s="645"/>
      <c r="F22" s="645"/>
      <c r="G22" s="645"/>
      <c r="H22" s="645"/>
      <c r="I22" s="645"/>
      <c r="J22" s="645"/>
      <c r="K22" s="645"/>
      <c r="L22" s="645"/>
      <c r="M22" s="645"/>
      <c r="N22" s="645"/>
      <c r="O22" s="645"/>
      <c r="P22" s="645"/>
      <c r="Q22" s="646"/>
      <c r="R22" s="647">
        <v>66203</v>
      </c>
      <c r="S22" s="648"/>
      <c r="T22" s="648"/>
      <c r="U22" s="648"/>
      <c r="V22" s="648"/>
      <c r="W22" s="648"/>
      <c r="X22" s="648"/>
      <c r="Y22" s="649"/>
      <c r="Z22" s="650">
        <v>0.5</v>
      </c>
      <c r="AA22" s="650"/>
      <c r="AB22" s="650"/>
      <c r="AC22" s="650"/>
      <c r="AD22" s="651" t="s">
        <v>234</v>
      </c>
      <c r="AE22" s="651"/>
      <c r="AF22" s="651"/>
      <c r="AG22" s="651"/>
      <c r="AH22" s="651"/>
      <c r="AI22" s="651"/>
      <c r="AJ22" s="651"/>
      <c r="AK22" s="651"/>
      <c r="AL22" s="652" t="s">
        <v>139</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234</v>
      </c>
      <c r="BH22" s="648"/>
      <c r="BI22" s="648"/>
      <c r="BJ22" s="648"/>
      <c r="BK22" s="648"/>
      <c r="BL22" s="648"/>
      <c r="BM22" s="648"/>
      <c r="BN22" s="649"/>
      <c r="BO22" s="650" t="s">
        <v>234</v>
      </c>
      <c r="BP22" s="650"/>
      <c r="BQ22" s="650"/>
      <c r="BR22" s="650"/>
      <c r="BS22" s="656" t="s">
        <v>234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282</v>
      </c>
      <c r="C23" s="645"/>
      <c r="D23" s="645"/>
      <c r="E23" s="645"/>
      <c r="F23" s="645"/>
      <c r="G23" s="645"/>
      <c r="H23" s="645"/>
      <c r="I23" s="645"/>
      <c r="J23" s="645"/>
      <c r="K23" s="645"/>
      <c r="L23" s="645"/>
      <c r="M23" s="645"/>
      <c r="N23" s="645"/>
      <c r="O23" s="645"/>
      <c r="P23" s="645"/>
      <c r="Q23" s="646"/>
      <c r="R23" s="647" t="s">
        <v>234</v>
      </c>
      <c r="S23" s="648"/>
      <c r="T23" s="648"/>
      <c r="U23" s="648"/>
      <c r="V23" s="648"/>
      <c r="W23" s="648"/>
      <c r="X23" s="648"/>
      <c r="Y23" s="649"/>
      <c r="Z23" s="650" t="s">
        <v>234</v>
      </c>
      <c r="AA23" s="650"/>
      <c r="AB23" s="650"/>
      <c r="AC23" s="650"/>
      <c r="AD23" s="651" t="s">
        <v>139</v>
      </c>
      <c r="AE23" s="651"/>
      <c r="AF23" s="651"/>
      <c r="AG23" s="651"/>
      <c r="AH23" s="651"/>
      <c r="AI23" s="651"/>
      <c r="AJ23" s="651"/>
      <c r="AK23" s="651"/>
      <c r="AL23" s="652" t="s">
        <v>234</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234</v>
      </c>
      <c r="BH23" s="648"/>
      <c r="BI23" s="648"/>
      <c r="BJ23" s="648"/>
      <c r="BK23" s="648"/>
      <c r="BL23" s="648"/>
      <c r="BM23" s="648"/>
      <c r="BN23" s="649"/>
      <c r="BO23" s="650" t="s">
        <v>139</v>
      </c>
      <c r="BP23" s="650"/>
      <c r="BQ23" s="650"/>
      <c r="BR23" s="650"/>
      <c r="BS23" s="656" t="s">
        <v>234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2">
      <c r="B24" s="644" t="s">
        <v>289</v>
      </c>
      <c r="C24" s="645"/>
      <c r="D24" s="645"/>
      <c r="E24" s="645"/>
      <c r="F24" s="645"/>
      <c r="G24" s="645"/>
      <c r="H24" s="645"/>
      <c r="I24" s="645"/>
      <c r="J24" s="645"/>
      <c r="K24" s="645"/>
      <c r="L24" s="645"/>
      <c r="M24" s="645"/>
      <c r="N24" s="645"/>
      <c r="O24" s="645"/>
      <c r="P24" s="645"/>
      <c r="Q24" s="646"/>
      <c r="R24" s="647">
        <v>66203</v>
      </c>
      <c r="S24" s="648"/>
      <c r="T24" s="648"/>
      <c r="U24" s="648"/>
      <c r="V24" s="648"/>
      <c r="W24" s="648"/>
      <c r="X24" s="648"/>
      <c r="Y24" s="649"/>
      <c r="Z24" s="650">
        <v>0.5</v>
      </c>
      <c r="AA24" s="650"/>
      <c r="AB24" s="650"/>
      <c r="AC24" s="650"/>
      <c r="AD24" s="651" t="s">
        <v>234</v>
      </c>
      <c r="AE24" s="651"/>
      <c r="AF24" s="651"/>
      <c r="AG24" s="651"/>
      <c r="AH24" s="651"/>
      <c r="AI24" s="651"/>
      <c r="AJ24" s="651"/>
      <c r="AK24" s="651"/>
      <c r="AL24" s="652" t="s">
        <v>139</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139</v>
      </c>
      <c r="BP24" s="650"/>
      <c r="BQ24" s="650"/>
      <c r="BR24" s="650"/>
      <c r="BS24" s="656" t="s">
        <v>139</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4397756</v>
      </c>
      <c r="CS24" s="637"/>
      <c r="CT24" s="637"/>
      <c r="CU24" s="637"/>
      <c r="CV24" s="637"/>
      <c r="CW24" s="637"/>
      <c r="CX24" s="637"/>
      <c r="CY24" s="638"/>
      <c r="CZ24" s="641">
        <v>33.200000000000003</v>
      </c>
      <c r="DA24" s="642"/>
      <c r="DB24" s="642"/>
      <c r="DC24" s="661"/>
      <c r="DD24" s="681">
        <v>4032854</v>
      </c>
      <c r="DE24" s="637"/>
      <c r="DF24" s="637"/>
      <c r="DG24" s="637"/>
      <c r="DH24" s="637"/>
      <c r="DI24" s="637"/>
      <c r="DJ24" s="637"/>
      <c r="DK24" s="638"/>
      <c r="DL24" s="681">
        <v>3908338</v>
      </c>
      <c r="DM24" s="637"/>
      <c r="DN24" s="637"/>
      <c r="DO24" s="637"/>
      <c r="DP24" s="637"/>
      <c r="DQ24" s="637"/>
      <c r="DR24" s="637"/>
      <c r="DS24" s="637"/>
      <c r="DT24" s="637"/>
      <c r="DU24" s="637"/>
      <c r="DV24" s="638"/>
      <c r="DW24" s="641">
        <v>62</v>
      </c>
      <c r="DX24" s="642"/>
      <c r="DY24" s="642"/>
      <c r="DZ24" s="642"/>
      <c r="EA24" s="642"/>
      <c r="EB24" s="642"/>
      <c r="EC24" s="643"/>
    </row>
    <row r="25" spans="2:133" ht="11.25" customHeight="1" x14ac:dyDescent="0.2">
      <c r="B25" s="644" t="s">
        <v>292</v>
      </c>
      <c r="C25" s="645"/>
      <c r="D25" s="645"/>
      <c r="E25" s="645"/>
      <c r="F25" s="645"/>
      <c r="G25" s="645"/>
      <c r="H25" s="645"/>
      <c r="I25" s="645"/>
      <c r="J25" s="645"/>
      <c r="K25" s="645"/>
      <c r="L25" s="645"/>
      <c r="M25" s="645"/>
      <c r="N25" s="645"/>
      <c r="O25" s="645"/>
      <c r="P25" s="645"/>
      <c r="Q25" s="646"/>
      <c r="R25" s="647" t="s">
        <v>130</v>
      </c>
      <c r="S25" s="648"/>
      <c r="T25" s="648"/>
      <c r="U25" s="648"/>
      <c r="V25" s="648"/>
      <c r="W25" s="648"/>
      <c r="X25" s="648"/>
      <c r="Y25" s="649"/>
      <c r="Z25" s="650" t="s">
        <v>234</v>
      </c>
      <c r="AA25" s="650"/>
      <c r="AB25" s="650"/>
      <c r="AC25" s="650"/>
      <c r="AD25" s="651" t="s">
        <v>234</v>
      </c>
      <c r="AE25" s="651"/>
      <c r="AF25" s="651"/>
      <c r="AG25" s="651"/>
      <c r="AH25" s="651"/>
      <c r="AI25" s="651"/>
      <c r="AJ25" s="651"/>
      <c r="AK25" s="651"/>
      <c r="AL25" s="652" t="s">
        <v>234</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234</v>
      </c>
      <c r="BH25" s="648"/>
      <c r="BI25" s="648"/>
      <c r="BJ25" s="648"/>
      <c r="BK25" s="648"/>
      <c r="BL25" s="648"/>
      <c r="BM25" s="648"/>
      <c r="BN25" s="649"/>
      <c r="BO25" s="650" t="s">
        <v>234</v>
      </c>
      <c r="BP25" s="650"/>
      <c r="BQ25" s="650"/>
      <c r="BR25" s="650"/>
      <c r="BS25" s="656" t="s">
        <v>234</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3031092</v>
      </c>
      <c r="CS25" s="684"/>
      <c r="CT25" s="684"/>
      <c r="CU25" s="684"/>
      <c r="CV25" s="684"/>
      <c r="CW25" s="684"/>
      <c r="CX25" s="684"/>
      <c r="CY25" s="685"/>
      <c r="CZ25" s="652">
        <v>22.9</v>
      </c>
      <c r="DA25" s="682"/>
      <c r="DB25" s="682"/>
      <c r="DC25" s="686"/>
      <c r="DD25" s="656">
        <v>2942435</v>
      </c>
      <c r="DE25" s="684"/>
      <c r="DF25" s="684"/>
      <c r="DG25" s="684"/>
      <c r="DH25" s="684"/>
      <c r="DI25" s="684"/>
      <c r="DJ25" s="684"/>
      <c r="DK25" s="685"/>
      <c r="DL25" s="656">
        <v>2820345</v>
      </c>
      <c r="DM25" s="684"/>
      <c r="DN25" s="684"/>
      <c r="DO25" s="684"/>
      <c r="DP25" s="684"/>
      <c r="DQ25" s="684"/>
      <c r="DR25" s="684"/>
      <c r="DS25" s="684"/>
      <c r="DT25" s="684"/>
      <c r="DU25" s="684"/>
      <c r="DV25" s="685"/>
      <c r="DW25" s="652">
        <v>44.8</v>
      </c>
      <c r="DX25" s="682"/>
      <c r="DY25" s="682"/>
      <c r="DZ25" s="682"/>
      <c r="EA25" s="682"/>
      <c r="EB25" s="682"/>
      <c r="EC25" s="683"/>
    </row>
    <row r="26" spans="2:133" ht="11.25" customHeight="1" x14ac:dyDescent="0.2">
      <c r="B26" s="644" t="s">
        <v>295</v>
      </c>
      <c r="C26" s="645"/>
      <c r="D26" s="645"/>
      <c r="E26" s="645"/>
      <c r="F26" s="645"/>
      <c r="G26" s="645"/>
      <c r="H26" s="645"/>
      <c r="I26" s="645"/>
      <c r="J26" s="645"/>
      <c r="K26" s="645"/>
      <c r="L26" s="645"/>
      <c r="M26" s="645"/>
      <c r="N26" s="645"/>
      <c r="O26" s="645"/>
      <c r="P26" s="645"/>
      <c r="Q26" s="646"/>
      <c r="R26" s="647">
        <v>6433999</v>
      </c>
      <c r="S26" s="648"/>
      <c r="T26" s="648"/>
      <c r="U26" s="648"/>
      <c r="V26" s="648"/>
      <c r="W26" s="648"/>
      <c r="X26" s="648"/>
      <c r="Y26" s="649"/>
      <c r="Z26" s="650">
        <v>46.1</v>
      </c>
      <c r="AA26" s="650"/>
      <c r="AB26" s="650"/>
      <c r="AC26" s="650"/>
      <c r="AD26" s="651">
        <v>5880019</v>
      </c>
      <c r="AE26" s="651"/>
      <c r="AF26" s="651"/>
      <c r="AG26" s="651"/>
      <c r="AH26" s="651"/>
      <c r="AI26" s="651"/>
      <c r="AJ26" s="651"/>
      <c r="AK26" s="651"/>
      <c r="AL26" s="652">
        <v>99</v>
      </c>
      <c r="AM26" s="653"/>
      <c r="AN26" s="653"/>
      <c r="AO26" s="654"/>
      <c r="AP26" s="666" t="s">
        <v>296</v>
      </c>
      <c r="AQ26" s="693"/>
      <c r="AR26" s="693"/>
      <c r="AS26" s="693"/>
      <c r="AT26" s="693"/>
      <c r="AU26" s="693"/>
      <c r="AV26" s="693"/>
      <c r="AW26" s="693"/>
      <c r="AX26" s="693"/>
      <c r="AY26" s="693"/>
      <c r="AZ26" s="693"/>
      <c r="BA26" s="693"/>
      <c r="BB26" s="693"/>
      <c r="BC26" s="693"/>
      <c r="BD26" s="693"/>
      <c r="BE26" s="693"/>
      <c r="BF26" s="668"/>
      <c r="BG26" s="647" t="s">
        <v>139</v>
      </c>
      <c r="BH26" s="648"/>
      <c r="BI26" s="648"/>
      <c r="BJ26" s="648"/>
      <c r="BK26" s="648"/>
      <c r="BL26" s="648"/>
      <c r="BM26" s="648"/>
      <c r="BN26" s="649"/>
      <c r="BO26" s="650" t="s">
        <v>234</v>
      </c>
      <c r="BP26" s="650"/>
      <c r="BQ26" s="650"/>
      <c r="BR26" s="650"/>
      <c r="BS26" s="656" t="s">
        <v>234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2026653</v>
      </c>
      <c r="CS26" s="648"/>
      <c r="CT26" s="648"/>
      <c r="CU26" s="648"/>
      <c r="CV26" s="648"/>
      <c r="CW26" s="648"/>
      <c r="CX26" s="648"/>
      <c r="CY26" s="649"/>
      <c r="CZ26" s="652">
        <v>15.3</v>
      </c>
      <c r="DA26" s="682"/>
      <c r="DB26" s="682"/>
      <c r="DC26" s="686"/>
      <c r="DD26" s="656">
        <v>1962477</v>
      </c>
      <c r="DE26" s="648"/>
      <c r="DF26" s="648"/>
      <c r="DG26" s="648"/>
      <c r="DH26" s="648"/>
      <c r="DI26" s="648"/>
      <c r="DJ26" s="648"/>
      <c r="DK26" s="649"/>
      <c r="DL26" s="656" t="s">
        <v>234</v>
      </c>
      <c r="DM26" s="648"/>
      <c r="DN26" s="648"/>
      <c r="DO26" s="648"/>
      <c r="DP26" s="648"/>
      <c r="DQ26" s="648"/>
      <c r="DR26" s="648"/>
      <c r="DS26" s="648"/>
      <c r="DT26" s="648"/>
      <c r="DU26" s="648"/>
      <c r="DV26" s="649"/>
      <c r="DW26" s="652" t="s">
        <v>234</v>
      </c>
      <c r="DX26" s="682"/>
      <c r="DY26" s="682"/>
      <c r="DZ26" s="682"/>
      <c r="EA26" s="682"/>
      <c r="EB26" s="682"/>
      <c r="EC26" s="683"/>
    </row>
    <row r="27" spans="2:133" ht="11.25" customHeight="1" x14ac:dyDescent="0.2">
      <c r="B27" s="644" t="s">
        <v>298</v>
      </c>
      <c r="C27" s="645"/>
      <c r="D27" s="645"/>
      <c r="E27" s="645"/>
      <c r="F27" s="645"/>
      <c r="G27" s="645"/>
      <c r="H27" s="645"/>
      <c r="I27" s="645"/>
      <c r="J27" s="645"/>
      <c r="K27" s="645"/>
      <c r="L27" s="645"/>
      <c r="M27" s="645"/>
      <c r="N27" s="645"/>
      <c r="O27" s="645"/>
      <c r="P27" s="645"/>
      <c r="Q27" s="646"/>
      <c r="R27" s="647">
        <v>3159</v>
      </c>
      <c r="S27" s="648"/>
      <c r="T27" s="648"/>
      <c r="U27" s="648"/>
      <c r="V27" s="648"/>
      <c r="W27" s="648"/>
      <c r="X27" s="648"/>
      <c r="Y27" s="649"/>
      <c r="Z27" s="650">
        <v>0</v>
      </c>
      <c r="AA27" s="650"/>
      <c r="AB27" s="650"/>
      <c r="AC27" s="650"/>
      <c r="AD27" s="651">
        <v>3159</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5836009</v>
      </c>
      <c r="BH27" s="648"/>
      <c r="BI27" s="648"/>
      <c r="BJ27" s="648"/>
      <c r="BK27" s="648"/>
      <c r="BL27" s="648"/>
      <c r="BM27" s="648"/>
      <c r="BN27" s="649"/>
      <c r="BO27" s="650">
        <v>100</v>
      </c>
      <c r="BP27" s="650"/>
      <c r="BQ27" s="650"/>
      <c r="BR27" s="650"/>
      <c r="BS27" s="656">
        <v>487777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469652</v>
      </c>
      <c r="CS27" s="684"/>
      <c r="CT27" s="684"/>
      <c r="CU27" s="684"/>
      <c r="CV27" s="684"/>
      <c r="CW27" s="684"/>
      <c r="CX27" s="684"/>
      <c r="CY27" s="685"/>
      <c r="CZ27" s="652">
        <v>3.5</v>
      </c>
      <c r="DA27" s="682"/>
      <c r="DB27" s="682"/>
      <c r="DC27" s="686"/>
      <c r="DD27" s="656">
        <v>196958</v>
      </c>
      <c r="DE27" s="684"/>
      <c r="DF27" s="684"/>
      <c r="DG27" s="684"/>
      <c r="DH27" s="684"/>
      <c r="DI27" s="684"/>
      <c r="DJ27" s="684"/>
      <c r="DK27" s="685"/>
      <c r="DL27" s="656">
        <v>194532</v>
      </c>
      <c r="DM27" s="684"/>
      <c r="DN27" s="684"/>
      <c r="DO27" s="684"/>
      <c r="DP27" s="684"/>
      <c r="DQ27" s="684"/>
      <c r="DR27" s="684"/>
      <c r="DS27" s="684"/>
      <c r="DT27" s="684"/>
      <c r="DU27" s="684"/>
      <c r="DV27" s="685"/>
      <c r="DW27" s="652">
        <v>3.1</v>
      </c>
      <c r="DX27" s="682"/>
      <c r="DY27" s="682"/>
      <c r="DZ27" s="682"/>
      <c r="EA27" s="682"/>
      <c r="EB27" s="682"/>
      <c r="EC27" s="683"/>
    </row>
    <row r="28" spans="2:133" ht="11.25" customHeight="1" x14ac:dyDescent="0.2">
      <c r="B28" s="644" t="s">
        <v>301</v>
      </c>
      <c r="C28" s="645"/>
      <c r="D28" s="645"/>
      <c r="E28" s="645"/>
      <c r="F28" s="645"/>
      <c r="G28" s="645"/>
      <c r="H28" s="645"/>
      <c r="I28" s="645"/>
      <c r="J28" s="645"/>
      <c r="K28" s="645"/>
      <c r="L28" s="645"/>
      <c r="M28" s="645"/>
      <c r="N28" s="645"/>
      <c r="O28" s="645"/>
      <c r="P28" s="645"/>
      <c r="Q28" s="646"/>
      <c r="R28" s="647">
        <v>29143</v>
      </c>
      <c r="S28" s="648"/>
      <c r="T28" s="648"/>
      <c r="U28" s="648"/>
      <c r="V28" s="648"/>
      <c r="W28" s="648"/>
      <c r="X28" s="648"/>
      <c r="Y28" s="649"/>
      <c r="Z28" s="650">
        <v>0.2</v>
      </c>
      <c r="AA28" s="650"/>
      <c r="AB28" s="650"/>
      <c r="AC28" s="650"/>
      <c r="AD28" s="651" t="s">
        <v>234</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897012</v>
      </c>
      <c r="CS28" s="648"/>
      <c r="CT28" s="648"/>
      <c r="CU28" s="648"/>
      <c r="CV28" s="648"/>
      <c r="CW28" s="648"/>
      <c r="CX28" s="648"/>
      <c r="CY28" s="649"/>
      <c r="CZ28" s="652">
        <v>6.8</v>
      </c>
      <c r="DA28" s="682"/>
      <c r="DB28" s="682"/>
      <c r="DC28" s="686"/>
      <c r="DD28" s="656">
        <v>893461</v>
      </c>
      <c r="DE28" s="648"/>
      <c r="DF28" s="648"/>
      <c r="DG28" s="648"/>
      <c r="DH28" s="648"/>
      <c r="DI28" s="648"/>
      <c r="DJ28" s="648"/>
      <c r="DK28" s="649"/>
      <c r="DL28" s="656">
        <v>893461</v>
      </c>
      <c r="DM28" s="648"/>
      <c r="DN28" s="648"/>
      <c r="DO28" s="648"/>
      <c r="DP28" s="648"/>
      <c r="DQ28" s="648"/>
      <c r="DR28" s="648"/>
      <c r="DS28" s="648"/>
      <c r="DT28" s="648"/>
      <c r="DU28" s="648"/>
      <c r="DV28" s="649"/>
      <c r="DW28" s="652">
        <v>14.2</v>
      </c>
      <c r="DX28" s="682"/>
      <c r="DY28" s="682"/>
      <c r="DZ28" s="682"/>
      <c r="EA28" s="682"/>
      <c r="EB28" s="682"/>
      <c r="EC28" s="683"/>
    </row>
    <row r="29" spans="2:133" ht="11.25" customHeight="1" x14ac:dyDescent="0.2">
      <c r="B29" s="644" t="s">
        <v>303</v>
      </c>
      <c r="C29" s="645"/>
      <c r="D29" s="645"/>
      <c r="E29" s="645"/>
      <c r="F29" s="645"/>
      <c r="G29" s="645"/>
      <c r="H29" s="645"/>
      <c r="I29" s="645"/>
      <c r="J29" s="645"/>
      <c r="K29" s="645"/>
      <c r="L29" s="645"/>
      <c r="M29" s="645"/>
      <c r="N29" s="645"/>
      <c r="O29" s="645"/>
      <c r="P29" s="645"/>
      <c r="Q29" s="646"/>
      <c r="R29" s="647">
        <v>182929</v>
      </c>
      <c r="S29" s="648"/>
      <c r="T29" s="648"/>
      <c r="U29" s="648"/>
      <c r="V29" s="648"/>
      <c r="W29" s="648"/>
      <c r="X29" s="648"/>
      <c r="Y29" s="649"/>
      <c r="Z29" s="650">
        <v>1.3</v>
      </c>
      <c r="AA29" s="650"/>
      <c r="AB29" s="650"/>
      <c r="AC29" s="650"/>
      <c r="AD29" s="651">
        <v>26707</v>
      </c>
      <c r="AE29" s="651"/>
      <c r="AF29" s="651"/>
      <c r="AG29" s="651"/>
      <c r="AH29" s="651"/>
      <c r="AI29" s="651"/>
      <c r="AJ29" s="651"/>
      <c r="AK29" s="651"/>
      <c r="AL29" s="652">
        <v>0.4</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897012</v>
      </c>
      <c r="CS29" s="684"/>
      <c r="CT29" s="684"/>
      <c r="CU29" s="684"/>
      <c r="CV29" s="684"/>
      <c r="CW29" s="684"/>
      <c r="CX29" s="684"/>
      <c r="CY29" s="685"/>
      <c r="CZ29" s="652">
        <v>6.8</v>
      </c>
      <c r="DA29" s="682"/>
      <c r="DB29" s="682"/>
      <c r="DC29" s="686"/>
      <c r="DD29" s="656">
        <v>893461</v>
      </c>
      <c r="DE29" s="684"/>
      <c r="DF29" s="684"/>
      <c r="DG29" s="684"/>
      <c r="DH29" s="684"/>
      <c r="DI29" s="684"/>
      <c r="DJ29" s="684"/>
      <c r="DK29" s="685"/>
      <c r="DL29" s="656">
        <v>893461</v>
      </c>
      <c r="DM29" s="684"/>
      <c r="DN29" s="684"/>
      <c r="DO29" s="684"/>
      <c r="DP29" s="684"/>
      <c r="DQ29" s="684"/>
      <c r="DR29" s="684"/>
      <c r="DS29" s="684"/>
      <c r="DT29" s="684"/>
      <c r="DU29" s="684"/>
      <c r="DV29" s="685"/>
      <c r="DW29" s="652">
        <v>14.2</v>
      </c>
      <c r="DX29" s="682"/>
      <c r="DY29" s="682"/>
      <c r="DZ29" s="682"/>
      <c r="EA29" s="682"/>
      <c r="EB29" s="682"/>
      <c r="EC29" s="683"/>
    </row>
    <row r="30" spans="2:133" ht="11.25" customHeight="1" x14ac:dyDescent="0.2">
      <c r="B30" s="644" t="s">
        <v>306</v>
      </c>
      <c r="C30" s="645"/>
      <c r="D30" s="645"/>
      <c r="E30" s="645"/>
      <c r="F30" s="645"/>
      <c r="G30" s="645"/>
      <c r="H30" s="645"/>
      <c r="I30" s="645"/>
      <c r="J30" s="645"/>
      <c r="K30" s="645"/>
      <c r="L30" s="645"/>
      <c r="M30" s="645"/>
      <c r="N30" s="645"/>
      <c r="O30" s="645"/>
      <c r="P30" s="645"/>
      <c r="Q30" s="646"/>
      <c r="R30" s="647">
        <v>154761</v>
      </c>
      <c r="S30" s="648"/>
      <c r="T30" s="648"/>
      <c r="U30" s="648"/>
      <c r="V30" s="648"/>
      <c r="W30" s="648"/>
      <c r="X30" s="648"/>
      <c r="Y30" s="649"/>
      <c r="Z30" s="650">
        <v>1.1000000000000001</v>
      </c>
      <c r="AA30" s="650"/>
      <c r="AB30" s="650"/>
      <c r="AC30" s="650"/>
      <c r="AD30" s="651" t="s">
        <v>234</v>
      </c>
      <c r="AE30" s="651"/>
      <c r="AF30" s="651"/>
      <c r="AG30" s="651"/>
      <c r="AH30" s="651"/>
      <c r="AI30" s="651"/>
      <c r="AJ30" s="651"/>
      <c r="AK30" s="651"/>
      <c r="AL30" s="652" t="s">
        <v>139</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4"/>
      <c r="BI30" s="694"/>
      <c r="BJ30" s="694"/>
      <c r="BK30" s="694"/>
      <c r="BL30" s="694"/>
      <c r="BM30" s="694"/>
      <c r="BN30" s="694"/>
      <c r="BO30" s="694"/>
      <c r="BP30" s="694"/>
      <c r="BQ30" s="695"/>
      <c r="BR30" s="626" t="s">
        <v>308</v>
      </c>
      <c r="BS30" s="694"/>
      <c r="BT30" s="694"/>
      <c r="BU30" s="694"/>
      <c r="BV30" s="694"/>
      <c r="BW30" s="694"/>
      <c r="BX30" s="694"/>
      <c r="BY30" s="694"/>
      <c r="BZ30" s="694"/>
      <c r="CA30" s="694"/>
      <c r="CB30" s="695"/>
      <c r="CD30" s="689"/>
      <c r="CE30" s="690"/>
      <c r="CF30" s="662" t="s">
        <v>309</v>
      </c>
      <c r="CG30" s="663"/>
      <c r="CH30" s="663"/>
      <c r="CI30" s="663"/>
      <c r="CJ30" s="663"/>
      <c r="CK30" s="663"/>
      <c r="CL30" s="663"/>
      <c r="CM30" s="663"/>
      <c r="CN30" s="663"/>
      <c r="CO30" s="663"/>
      <c r="CP30" s="663"/>
      <c r="CQ30" s="664"/>
      <c r="CR30" s="647">
        <v>866635</v>
      </c>
      <c r="CS30" s="648"/>
      <c r="CT30" s="648"/>
      <c r="CU30" s="648"/>
      <c r="CV30" s="648"/>
      <c r="CW30" s="648"/>
      <c r="CX30" s="648"/>
      <c r="CY30" s="649"/>
      <c r="CZ30" s="652">
        <v>6.5</v>
      </c>
      <c r="DA30" s="682"/>
      <c r="DB30" s="682"/>
      <c r="DC30" s="686"/>
      <c r="DD30" s="656">
        <v>863261</v>
      </c>
      <c r="DE30" s="648"/>
      <c r="DF30" s="648"/>
      <c r="DG30" s="648"/>
      <c r="DH30" s="648"/>
      <c r="DI30" s="648"/>
      <c r="DJ30" s="648"/>
      <c r="DK30" s="649"/>
      <c r="DL30" s="656">
        <v>863261</v>
      </c>
      <c r="DM30" s="648"/>
      <c r="DN30" s="648"/>
      <c r="DO30" s="648"/>
      <c r="DP30" s="648"/>
      <c r="DQ30" s="648"/>
      <c r="DR30" s="648"/>
      <c r="DS30" s="648"/>
      <c r="DT30" s="648"/>
      <c r="DU30" s="648"/>
      <c r="DV30" s="649"/>
      <c r="DW30" s="652">
        <v>13.7</v>
      </c>
      <c r="DX30" s="682"/>
      <c r="DY30" s="682"/>
      <c r="DZ30" s="682"/>
      <c r="EA30" s="682"/>
      <c r="EB30" s="682"/>
      <c r="EC30" s="683"/>
    </row>
    <row r="31" spans="2:133" ht="11.25" customHeight="1" x14ac:dyDescent="0.2">
      <c r="B31" s="644" t="s">
        <v>310</v>
      </c>
      <c r="C31" s="645"/>
      <c r="D31" s="645"/>
      <c r="E31" s="645"/>
      <c r="F31" s="645"/>
      <c r="G31" s="645"/>
      <c r="H31" s="645"/>
      <c r="I31" s="645"/>
      <c r="J31" s="645"/>
      <c r="K31" s="645"/>
      <c r="L31" s="645"/>
      <c r="M31" s="645"/>
      <c r="N31" s="645"/>
      <c r="O31" s="645"/>
      <c r="P31" s="645"/>
      <c r="Q31" s="646"/>
      <c r="R31" s="647">
        <v>1731908</v>
      </c>
      <c r="S31" s="648"/>
      <c r="T31" s="648"/>
      <c r="U31" s="648"/>
      <c r="V31" s="648"/>
      <c r="W31" s="648"/>
      <c r="X31" s="648"/>
      <c r="Y31" s="649"/>
      <c r="Z31" s="650">
        <v>12.4</v>
      </c>
      <c r="AA31" s="650"/>
      <c r="AB31" s="650"/>
      <c r="AC31" s="650"/>
      <c r="AD31" s="651" t="s">
        <v>234</v>
      </c>
      <c r="AE31" s="651"/>
      <c r="AF31" s="651"/>
      <c r="AG31" s="651"/>
      <c r="AH31" s="651"/>
      <c r="AI31" s="651"/>
      <c r="AJ31" s="651"/>
      <c r="AK31" s="651"/>
      <c r="AL31" s="652" t="s">
        <v>234</v>
      </c>
      <c r="AM31" s="653"/>
      <c r="AN31" s="653"/>
      <c r="AO31" s="654"/>
      <c r="AP31" s="701" t="s">
        <v>311</v>
      </c>
      <c r="AQ31" s="702"/>
      <c r="AR31" s="702"/>
      <c r="AS31" s="702"/>
      <c r="AT31" s="707" t="s">
        <v>312</v>
      </c>
      <c r="AU31" s="231"/>
      <c r="AV31" s="231"/>
      <c r="AW31" s="231"/>
      <c r="AX31" s="633" t="s">
        <v>187</v>
      </c>
      <c r="AY31" s="634"/>
      <c r="AZ31" s="634"/>
      <c r="BA31" s="634"/>
      <c r="BB31" s="634"/>
      <c r="BC31" s="634"/>
      <c r="BD31" s="634"/>
      <c r="BE31" s="634"/>
      <c r="BF31" s="635"/>
      <c r="BG31" s="715">
        <v>94.8</v>
      </c>
      <c r="BH31" s="699"/>
      <c r="BI31" s="699"/>
      <c r="BJ31" s="699"/>
      <c r="BK31" s="699"/>
      <c r="BL31" s="699"/>
      <c r="BM31" s="642">
        <v>91.4</v>
      </c>
      <c r="BN31" s="699"/>
      <c r="BO31" s="699"/>
      <c r="BP31" s="699"/>
      <c r="BQ31" s="700"/>
      <c r="BR31" s="715">
        <v>98.9</v>
      </c>
      <c r="BS31" s="699"/>
      <c r="BT31" s="699"/>
      <c r="BU31" s="699"/>
      <c r="BV31" s="699"/>
      <c r="BW31" s="699"/>
      <c r="BX31" s="642">
        <v>95.1</v>
      </c>
      <c r="BY31" s="699"/>
      <c r="BZ31" s="699"/>
      <c r="CA31" s="699"/>
      <c r="CB31" s="700"/>
      <c r="CD31" s="689"/>
      <c r="CE31" s="690"/>
      <c r="CF31" s="662" t="s">
        <v>313</v>
      </c>
      <c r="CG31" s="663"/>
      <c r="CH31" s="663"/>
      <c r="CI31" s="663"/>
      <c r="CJ31" s="663"/>
      <c r="CK31" s="663"/>
      <c r="CL31" s="663"/>
      <c r="CM31" s="663"/>
      <c r="CN31" s="663"/>
      <c r="CO31" s="663"/>
      <c r="CP31" s="663"/>
      <c r="CQ31" s="664"/>
      <c r="CR31" s="647">
        <v>30377</v>
      </c>
      <c r="CS31" s="684"/>
      <c r="CT31" s="684"/>
      <c r="CU31" s="684"/>
      <c r="CV31" s="684"/>
      <c r="CW31" s="684"/>
      <c r="CX31" s="684"/>
      <c r="CY31" s="685"/>
      <c r="CZ31" s="652">
        <v>0.2</v>
      </c>
      <c r="DA31" s="682"/>
      <c r="DB31" s="682"/>
      <c r="DC31" s="686"/>
      <c r="DD31" s="656">
        <v>30200</v>
      </c>
      <c r="DE31" s="684"/>
      <c r="DF31" s="684"/>
      <c r="DG31" s="684"/>
      <c r="DH31" s="684"/>
      <c r="DI31" s="684"/>
      <c r="DJ31" s="684"/>
      <c r="DK31" s="685"/>
      <c r="DL31" s="656">
        <v>30200</v>
      </c>
      <c r="DM31" s="684"/>
      <c r="DN31" s="684"/>
      <c r="DO31" s="684"/>
      <c r="DP31" s="684"/>
      <c r="DQ31" s="684"/>
      <c r="DR31" s="684"/>
      <c r="DS31" s="684"/>
      <c r="DT31" s="684"/>
      <c r="DU31" s="684"/>
      <c r="DV31" s="685"/>
      <c r="DW31" s="652">
        <v>0.5</v>
      </c>
      <c r="DX31" s="682"/>
      <c r="DY31" s="682"/>
      <c r="DZ31" s="682"/>
      <c r="EA31" s="682"/>
      <c r="EB31" s="682"/>
      <c r="EC31" s="683"/>
    </row>
    <row r="32" spans="2:133" ht="11.25" customHeight="1" x14ac:dyDescent="0.2">
      <c r="B32" s="710" t="s">
        <v>314</v>
      </c>
      <c r="C32" s="711"/>
      <c r="D32" s="711"/>
      <c r="E32" s="711"/>
      <c r="F32" s="711"/>
      <c r="G32" s="711"/>
      <c r="H32" s="711"/>
      <c r="I32" s="711"/>
      <c r="J32" s="711"/>
      <c r="K32" s="711"/>
      <c r="L32" s="711"/>
      <c r="M32" s="711"/>
      <c r="N32" s="711"/>
      <c r="O32" s="711"/>
      <c r="P32" s="711"/>
      <c r="Q32" s="712"/>
      <c r="R32" s="647" t="s">
        <v>139</v>
      </c>
      <c r="S32" s="648"/>
      <c r="T32" s="648"/>
      <c r="U32" s="648"/>
      <c r="V32" s="648"/>
      <c r="W32" s="648"/>
      <c r="X32" s="648"/>
      <c r="Y32" s="649"/>
      <c r="Z32" s="650" t="s">
        <v>234</v>
      </c>
      <c r="AA32" s="650"/>
      <c r="AB32" s="650"/>
      <c r="AC32" s="650"/>
      <c r="AD32" s="651" t="s">
        <v>234</v>
      </c>
      <c r="AE32" s="651"/>
      <c r="AF32" s="651"/>
      <c r="AG32" s="651"/>
      <c r="AH32" s="651"/>
      <c r="AI32" s="651"/>
      <c r="AJ32" s="651"/>
      <c r="AK32" s="651"/>
      <c r="AL32" s="652" t="s">
        <v>139</v>
      </c>
      <c r="AM32" s="653"/>
      <c r="AN32" s="653"/>
      <c r="AO32" s="654"/>
      <c r="AP32" s="703"/>
      <c r="AQ32" s="704"/>
      <c r="AR32" s="704"/>
      <c r="AS32" s="704"/>
      <c r="AT32" s="708"/>
      <c r="AU32" s="230" t="s">
        <v>315</v>
      </c>
      <c r="AV32" s="230"/>
      <c r="AW32" s="230"/>
      <c r="AX32" s="644" t="s">
        <v>316</v>
      </c>
      <c r="AY32" s="645"/>
      <c r="AZ32" s="645"/>
      <c r="BA32" s="645"/>
      <c r="BB32" s="645"/>
      <c r="BC32" s="645"/>
      <c r="BD32" s="645"/>
      <c r="BE32" s="645"/>
      <c r="BF32" s="646"/>
      <c r="BG32" s="716">
        <v>97.3</v>
      </c>
      <c r="BH32" s="684"/>
      <c r="BI32" s="684"/>
      <c r="BJ32" s="684"/>
      <c r="BK32" s="684"/>
      <c r="BL32" s="684"/>
      <c r="BM32" s="653">
        <v>92.4</v>
      </c>
      <c r="BN32" s="713"/>
      <c r="BO32" s="713"/>
      <c r="BP32" s="713"/>
      <c r="BQ32" s="714"/>
      <c r="BR32" s="716">
        <v>98.1</v>
      </c>
      <c r="BS32" s="684"/>
      <c r="BT32" s="684"/>
      <c r="BU32" s="684"/>
      <c r="BV32" s="684"/>
      <c r="BW32" s="684"/>
      <c r="BX32" s="653">
        <v>93.2</v>
      </c>
      <c r="BY32" s="713"/>
      <c r="BZ32" s="713"/>
      <c r="CA32" s="713"/>
      <c r="CB32" s="714"/>
      <c r="CD32" s="691"/>
      <c r="CE32" s="692"/>
      <c r="CF32" s="662" t="s">
        <v>317</v>
      </c>
      <c r="CG32" s="663"/>
      <c r="CH32" s="663"/>
      <c r="CI32" s="663"/>
      <c r="CJ32" s="663"/>
      <c r="CK32" s="663"/>
      <c r="CL32" s="663"/>
      <c r="CM32" s="663"/>
      <c r="CN32" s="663"/>
      <c r="CO32" s="663"/>
      <c r="CP32" s="663"/>
      <c r="CQ32" s="664"/>
      <c r="CR32" s="647" t="s">
        <v>234</v>
      </c>
      <c r="CS32" s="648"/>
      <c r="CT32" s="648"/>
      <c r="CU32" s="648"/>
      <c r="CV32" s="648"/>
      <c r="CW32" s="648"/>
      <c r="CX32" s="648"/>
      <c r="CY32" s="649"/>
      <c r="CZ32" s="652" t="s">
        <v>234</v>
      </c>
      <c r="DA32" s="682"/>
      <c r="DB32" s="682"/>
      <c r="DC32" s="686"/>
      <c r="DD32" s="656" t="s">
        <v>234</v>
      </c>
      <c r="DE32" s="648"/>
      <c r="DF32" s="648"/>
      <c r="DG32" s="648"/>
      <c r="DH32" s="648"/>
      <c r="DI32" s="648"/>
      <c r="DJ32" s="648"/>
      <c r="DK32" s="649"/>
      <c r="DL32" s="656" t="s">
        <v>139</v>
      </c>
      <c r="DM32" s="648"/>
      <c r="DN32" s="648"/>
      <c r="DO32" s="648"/>
      <c r="DP32" s="648"/>
      <c r="DQ32" s="648"/>
      <c r="DR32" s="648"/>
      <c r="DS32" s="648"/>
      <c r="DT32" s="648"/>
      <c r="DU32" s="648"/>
      <c r="DV32" s="649"/>
      <c r="DW32" s="652" t="s">
        <v>139</v>
      </c>
      <c r="DX32" s="682"/>
      <c r="DY32" s="682"/>
      <c r="DZ32" s="682"/>
      <c r="EA32" s="682"/>
      <c r="EB32" s="682"/>
      <c r="EC32" s="683"/>
    </row>
    <row r="33" spans="2:133" ht="11.25" customHeight="1" x14ac:dyDescent="0.2">
      <c r="B33" s="644" t="s">
        <v>318</v>
      </c>
      <c r="C33" s="645"/>
      <c r="D33" s="645"/>
      <c r="E33" s="645"/>
      <c r="F33" s="645"/>
      <c r="G33" s="645"/>
      <c r="H33" s="645"/>
      <c r="I33" s="645"/>
      <c r="J33" s="645"/>
      <c r="K33" s="645"/>
      <c r="L33" s="645"/>
      <c r="M33" s="645"/>
      <c r="N33" s="645"/>
      <c r="O33" s="645"/>
      <c r="P33" s="645"/>
      <c r="Q33" s="646"/>
      <c r="R33" s="647">
        <v>537073</v>
      </c>
      <c r="S33" s="648"/>
      <c r="T33" s="648"/>
      <c r="U33" s="648"/>
      <c r="V33" s="648"/>
      <c r="W33" s="648"/>
      <c r="X33" s="648"/>
      <c r="Y33" s="649"/>
      <c r="Z33" s="650">
        <v>3.8</v>
      </c>
      <c r="AA33" s="650"/>
      <c r="AB33" s="650"/>
      <c r="AC33" s="650"/>
      <c r="AD33" s="651" t="s">
        <v>139</v>
      </c>
      <c r="AE33" s="651"/>
      <c r="AF33" s="651"/>
      <c r="AG33" s="651"/>
      <c r="AH33" s="651"/>
      <c r="AI33" s="651"/>
      <c r="AJ33" s="651"/>
      <c r="AK33" s="651"/>
      <c r="AL33" s="652" t="s">
        <v>234</v>
      </c>
      <c r="AM33" s="653"/>
      <c r="AN33" s="653"/>
      <c r="AO33" s="654"/>
      <c r="AP33" s="705"/>
      <c r="AQ33" s="706"/>
      <c r="AR33" s="706"/>
      <c r="AS33" s="706"/>
      <c r="AT33" s="709"/>
      <c r="AU33" s="232"/>
      <c r="AV33" s="232"/>
      <c r="AW33" s="232"/>
      <c r="AX33" s="696" t="s">
        <v>319</v>
      </c>
      <c r="AY33" s="697"/>
      <c r="AZ33" s="697"/>
      <c r="BA33" s="697"/>
      <c r="BB33" s="697"/>
      <c r="BC33" s="697"/>
      <c r="BD33" s="697"/>
      <c r="BE33" s="697"/>
      <c r="BF33" s="698"/>
      <c r="BG33" s="717">
        <v>93.6</v>
      </c>
      <c r="BH33" s="718"/>
      <c r="BI33" s="718"/>
      <c r="BJ33" s="718"/>
      <c r="BK33" s="718"/>
      <c r="BL33" s="718"/>
      <c r="BM33" s="719">
        <v>90.3</v>
      </c>
      <c r="BN33" s="718"/>
      <c r="BO33" s="718"/>
      <c r="BP33" s="718"/>
      <c r="BQ33" s="720"/>
      <c r="BR33" s="717">
        <v>98.9</v>
      </c>
      <c r="BS33" s="718"/>
      <c r="BT33" s="718"/>
      <c r="BU33" s="718"/>
      <c r="BV33" s="718"/>
      <c r="BW33" s="718"/>
      <c r="BX33" s="719">
        <v>94.9</v>
      </c>
      <c r="BY33" s="718"/>
      <c r="BZ33" s="718"/>
      <c r="CA33" s="718"/>
      <c r="CB33" s="720"/>
      <c r="CD33" s="662" t="s">
        <v>320</v>
      </c>
      <c r="CE33" s="663"/>
      <c r="CF33" s="663"/>
      <c r="CG33" s="663"/>
      <c r="CH33" s="663"/>
      <c r="CI33" s="663"/>
      <c r="CJ33" s="663"/>
      <c r="CK33" s="663"/>
      <c r="CL33" s="663"/>
      <c r="CM33" s="663"/>
      <c r="CN33" s="663"/>
      <c r="CO33" s="663"/>
      <c r="CP33" s="663"/>
      <c r="CQ33" s="664"/>
      <c r="CR33" s="647">
        <v>7091313</v>
      </c>
      <c r="CS33" s="684"/>
      <c r="CT33" s="684"/>
      <c r="CU33" s="684"/>
      <c r="CV33" s="684"/>
      <c r="CW33" s="684"/>
      <c r="CX33" s="684"/>
      <c r="CY33" s="685"/>
      <c r="CZ33" s="652">
        <v>53.6</v>
      </c>
      <c r="DA33" s="682"/>
      <c r="DB33" s="682"/>
      <c r="DC33" s="686"/>
      <c r="DD33" s="656">
        <v>4739282</v>
      </c>
      <c r="DE33" s="684"/>
      <c r="DF33" s="684"/>
      <c r="DG33" s="684"/>
      <c r="DH33" s="684"/>
      <c r="DI33" s="684"/>
      <c r="DJ33" s="684"/>
      <c r="DK33" s="685"/>
      <c r="DL33" s="656">
        <v>2438520</v>
      </c>
      <c r="DM33" s="684"/>
      <c r="DN33" s="684"/>
      <c r="DO33" s="684"/>
      <c r="DP33" s="684"/>
      <c r="DQ33" s="684"/>
      <c r="DR33" s="684"/>
      <c r="DS33" s="684"/>
      <c r="DT33" s="684"/>
      <c r="DU33" s="684"/>
      <c r="DV33" s="685"/>
      <c r="DW33" s="652">
        <v>38.700000000000003</v>
      </c>
      <c r="DX33" s="682"/>
      <c r="DY33" s="682"/>
      <c r="DZ33" s="682"/>
      <c r="EA33" s="682"/>
      <c r="EB33" s="682"/>
      <c r="EC33" s="683"/>
    </row>
    <row r="34" spans="2:133" ht="11.25" customHeight="1" x14ac:dyDescent="0.2">
      <c r="B34" s="644" t="s">
        <v>321</v>
      </c>
      <c r="C34" s="645"/>
      <c r="D34" s="645"/>
      <c r="E34" s="645"/>
      <c r="F34" s="645"/>
      <c r="G34" s="645"/>
      <c r="H34" s="645"/>
      <c r="I34" s="645"/>
      <c r="J34" s="645"/>
      <c r="K34" s="645"/>
      <c r="L34" s="645"/>
      <c r="M34" s="645"/>
      <c r="N34" s="645"/>
      <c r="O34" s="645"/>
      <c r="P34" s="645"/>
      <c r="Q34" s="646"/>
      <c r="R34" s="647">
        <v>36398</v>
      </c>
      <c r="S34" s="648"/>
      <c r="T34" s="648"/>
      <c r="U34" s="648"/>
      <c r="V34" s="648"/>
      <c r="W34" s="648"/>
      <c r="X34" s="648"/>
      <c r="Y34" s="649"/>
      <c r="Z34" s="650">
        <v>0.3</v>
      </c>
      <c r="AA34" s="650"/>
      <c r="AB34" s="650"/>
      <c r="AC34" s="650"/>
      <c r="AD34" s="651">
        <v>27246</v>
      </c>
      <c r="AE34" s="651"/>
      <c r="AF34" s="651"/>
      <c r="AG34" s="651"/>
      <c r="AH34" s="651"/>
      <c r="AI34" s="651"/>
      <c r="AJ34" s="651"/>
      <c r="AK34" s="651"/>
      <c r="AL34" s="652">
        <v>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2739488</v>
      </c>
      <c r="CS34" s="648"/>
      <c r="CT34" s="648"/>
      <c r="CU34" s="648"/>
      <c r="CV34" s="648"/>
      <c r="CW34" s="648"/>
      <c r="CX34" s="648"/>
      <c r="CY34" s="649"/>
      <c r="CZ34" s="652">
        <v>20.7</v>
      </c>
      <c r="DA34" s="682"/>
      <c r="DB34" s="682"/>
      <c r="DC34" s="686"/>
      <c r="DD34" s="656">
        <v>2164258</v>
      </c>
      <c r="DE34" s="648"/>
      <c r="DF34" s="648"/>
      <c r="DG34" s="648"/>
      <c r="DH34" s="648"/>
      <c r="DI34" s="648"/>
      <c r="DJ34" s="648"/>
      <c r="DK34" s="649"/>
      <c r="DL34" s="656">
        <v>1343985</v>
      </c>
      <c r="DM34" s="648"/>
      <c r="DN34" s="648"/>
      <c r="DO34" s="648"/>
      <c r="DP34" s="648"/>
      <c r="DQ34" s="648"/>
      <c r="DR34" s="648"/>
      <c r="DS34" s="648"/>
      <c r="DT34" s="648"/>
      <c r="DU34" s="648"/>
      <c r="DV34" s="649"/>
      <c r="DW34" s="652">
        <v>21.3</v>
      </c>
      <c r="DX34" s="682"/>
      <c r="DY34" s="682"/>
      <c r="DZ34" s="682"/>
      <c r="EA34" s="682"/>
      <c r="EB34" s="682"/>
      <c r="EC34" s="683"/>
    </row>
    <row r="35" spans="2:133" ht="11.25" customHeight="1" x14ac:dyDescent="0.2">
      <c r="B35" s="644" t="s">
        <v>323</v>
      </c>
      <c r="C35" s="645"/>
      <c r="D35" s="645"/>
      <c r="E35" s="645"/>
      <c r="F35" s="645"/>
      <c r="G35" s="645"/>
      <c r="H35" s="645"/>
      <c r="I35" s="645"/>
      <c r="J35" s="645"/>
      <c r="K35" s="645"/>
      <c r="L35" s="645"/>
      <c r="M35" s="645"/>
      <c r="N35" s="645"/>
      <c r="O35" s="645"/>
      <c r="P35" s="645"/>
      <c r="Q35" s="646"/>
      <c r="R35" s="647">
        <v>892696</v>
      </c>
      <c r="S35" s="648"/>
      <c r="T35" s="648"/>
      <c r="U35" s="648"/>
      <c r="V35" s="648"/>
      <c r="W35" s="648"/>
      <c r="X35" s="648"/>
      <c r="Y35" s="649"/>
      <c r="Z35" s="650">
        <v>6.4</v>
      </c>
      <c r="AA35" s="650"/>
      <c r="AB35" s="650"/>
      <c r="AC35" s="650"/>
      <c r="AD35" s="651" t="s">
        <v>234</v>
      </c>
      <c r="AE35" s="651"/>
      <c r="AF35" s="651"/>
      <c r="AG35" s="651"/>
      <c r="AH35" s="651"/>
      <c r="AI35" s="651"/>
      <c r="AJ35" s="651"/>
      <c r="AK35" s="651"/>
      <c r="AL35" s="652" t="s">
        <v>234</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388526</v>
      </c>
      <c r="CS35" s="684"/>
      <c r="CT35" s="684"/>
      <c r="CU35" s="684"/>
      <c r="CV35" s="684"/>
      <c r="CW35" s="684"/>
      <c r="CX35" s="684"/>
      <c r="CY35" s="685"/>
      <c r="CZ35" s="652">
        <v>2.9</v>
      </c>
      <c r="DA35" s="682"/>
      <c r="DB35" s="682"/>
      <c r="DC35" s="686"/>
      <c r="DD35" s="656">
        <v>350479</v>
      </c>
      <c r="DE35" s="684"/>
      <c r="DF35" s="684"/>
      <c r="DG35" s="684"/>
      <c r="DH35" s="684"/>
      <c r="DI35" s="684"/>
      <c r="DJ35" s="684"/>
      <c r="DK35" s="685"/>
      <c r="DL35" s="656">
        <v>346256</v>
      </c>
      <c r="DM35" s="684"/>
      <c r="DN35" s="684"/>
      <c r="DO35" s="684"/>
      <c r="DP35" s="684"/>
      <c r="DQ35" s="684"/>
      <c r="DR35" s="684"/>
      <c r="DS35" s="684"/>
      <c r="DT35" s="684"/>
      <c r="DU35" s="684"/>
      <c r="DV35" s="685"/>
      <c r="DW35" s="652">
        <v>5.5</v>
      </c>
      <c r="DX35" s="682"/>
      <c r="DY35" s="682"/>
      <c r="DZ35" s="682"/>
      <c r="EA35" s="682"/>
      <c r="EB35" s="682"/>
      <c r="EC35" s="683"/>
    </row>
    <row r="36" spans="2:133" ht="11.25" customHeight="1" x14ac:dyDescent="0.2">
      <c r="B36" s="644" t="s">
        <v>327</v>
      </c>
      <c r="C36" s="645"/>
      <c r="D36" s="645"/>
      <c r="E36" s="645"/>
      <c r="F36" s="645"/>
      <c r="G36" s="645"/>
      <c r="H36" s="645"/>
      <c r="I36" s="645"/>
      <c r="J36" s="645"/>
      <c r="K36" s="645"/>
      <c r="L36" s="645"/>
      <c r="M36" s="645"/>
      <c r="N36" s="645"/>
      <c r="O36" s="645"/>
      <c r="P36" s="645"/>
      <c r="Q36" s="646"/>
      <c r="R36" s="647">
        <v>1032287</v>
      </c>
      <c r="S36" s="648"/>
      <c r="T36" s="648"/>
      <c r="U36" s="648"/>
      <c r="V36" s="648"/>
      <c r="W36" s="648"/>
      <c r="X36" s="648"/>
      <c r="Y36" s="649"/>
      <c r="Z36" s="650">
        <v>7.4</v>
      </c>
      <c r="AA36" s="650"/>
      <c r="AB36" s="650"/>
      <c r="AC36" s="650"/>
      <c r="AD36" s="651" t="s">
        <v>139</v>
      </c>
      <c r="AE36" s="651"/>
      <c r="AF36" s="651"/>
      <c r="AG36" s="651"/>
      <c r="AH36" s="651"/>
      <c r="AI36" s="651"/>
      <c r="AJ36" s="651"/>
      <c r="AK36" s="651"/>
      <c r="AL36" s="652" t="s">
        <v>234</v>
      </c>
      <c r="AM36" s="653"/>
      <c r="AN36" s="653"/>
      <c r="AO36" s="654"/>
      <c r="AP36" s="235"/>
      <c r="AQ36" s="721" t="s">
        <v>328</v>
      </c>
      <c r="AR36" s="722"/>
      <c r="AS36" s="722"/>
      <c r="AT36" s="722"/>
      <c r="AU36" s="722"/>
      <c r="AV36" s="722"/>
      <c r="AW36" s="722"/>
      <c r="AX36" s="722"/>
      <c r="AY36" s="723"/>
      <c r="AZ36" s="636">
        <v>717990</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54698</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2589198</v>
      </c>
      <c r="CS36" s="648"/>
      <c r="CT36" s="648"/>
      <c r="CU36" s="648"/>
      <c r="CV36" s="648"/>
      <c r="CW36" s="648"/>
      <c r="CX36" s="648"/>
      <c r="CY36" s="649"/>
      <c r="CZ36" s="652">
        <v>19.600000000000001</v>
      </c>
      <c r="DA36" s="682"/>
      <c r="DB36" s="682"/>
      <c r="DC36" s="686"/>
      <c r="DD36" s="656">
        <v>1105329</v>
      </c>
      <c r="DE36" s="648"/>
      <c r="DF36" s="648"/>
      <c r="DG36" s="648"/>
      <c r="DH36" s="648"/>
      <c r="DI36" s="648"/>
      <c r="DJ36" s="648"/>
      <c r="DK36" s="649"/>
      <c r="DL36" s="656">
        <v>318713</v>
      </c>
      <c r="DM36" s="648"/>
      <c r="DN36" s="648"/>
      <c r="DO36" s="648"/>
      <c r="DP36" s="648"/>
      <c r="DQ36" s="648"/>
      <c r="DR36" s="648"/>
      <c r="DS36" s="648"/>
      <c r="DT36" s="648"/>
      <c r="DU36" s="648"/>
      <c r="DV36" s="649"/>
      <c r="DW36" s="652">
        <v>5.0999999999999996</v>
      </c>
      <c r="DX36" s="682"/>
      <c r="DY36" s="682"/>
      <c r="DZ36" s="682"/>
      <c r="EA36" s="682"/>
      <c r="EB36" s="682"/>
      <c r="EC36" s="683"/>
    </row>
    <row r="37" spans="2:133" ht="11.25" customHeight="1" x14ac:dyDescent="0.2">
      <c r="B37" s="644" t="s">
        <v>331</v>
      </c>
      <c r="C37" s="645"/>
      <c r="D37" s="645"/>
      <c r="E37" s="645"/>
      <c r="F37" s="645"/>
      <c r="G37" s="645"/>
      <c r="H37" s="645"/>
      <c r="I37" s="645"/>
      <c r="J37" s="645"/>
      <c r="K37" s="645"/>
      <c r="L37" s="645"/>
      <c r="M37" s="645"/>
      <c r="N37" s="645"/>
      <c r="O37" s="645"/>
      <c r="P37" s="645"/>
      <c r="Q37" s="646"/>
      <c r="R37" s="647">
        <v>851003</v>
      </c>
      <c r="S37" s="648"/>
      <c r="T37" s="648"/>
      <c r="U37" s="648"/>
      <c r="V37" s="648"/>
      <c r="W37" s="648"/>
      <c r="X37" s="648"/>
      <c r="Y37" s="649"/>
      <c r="Z37" s="650">
        <v>6.1</v>
      </c>
      <c r="AA37" s="650"/>
      <c r="AB37" s="650"/>
      <c r="AC37" s="650"/>
      <c r="AD37" s="651" t="s">
        <v>234</v>
      </c>
      <c r="AE37" s="651"/>
      <c r="AF37" s="651"/>
      <c r="AG37" s="651"/>
      <c r="AH37" s="651"/>
      <c r="AI37" s="651"/>
      <c r="AJ37" s="651"/>
      <c r="AK37" s="651"/>
      <c r="AL37" s="652" t="s">
        <v>234</v>
      </c>
      <c r="AM37" s="653"/>
      <c r="AN37" s="653"/>
      <c r="AO37" s="654"/>
      <c r="AQ37" s="725" t="s">
        <v>332</v>
      </c>
      <c r="AR37" s="726"/>
      <c r="AS37" s="726"/>
      <c r="AT37" s="726"/>
      <c r="AU37" s="726"/>
      <c r="AV37" s="726"/>
      <c r="AW37" s="726"/>
      <c r="AX37" s="726"/>
      <c r="AY37" s="727"/>
      <c r="AZ37" s="647">
        <v>204020</v>
      </c>
      <c r="BA37" s="648"/>
      <c r="BB37" s="648"/>
      <c r="BC37" s="648"/>
      <c r="BD37" s="684"/>
      <c r="BE37" s="684"/>
      <c r="BF37" s="714"/>
      <c r="BG37" s="662" t="s">
        <v>333</v>
      </c>
      <c r="BH37" s="663"/>
      <c r="BI37" s="663"/>
      <c r="BJ37" s="663"/>
      <c r="BK37" s="663"/>
      <c r="BL37" s="663"/>
      <c r="BM37" s="663"/>
      <c r="BN37" s="663"/>
      <c r="BO37" s="663"/>
      <c r="BP37" s="663"/>
      <c r="BQ37" s="663"/>
      <c r="BR37" s="663"/>
      <c r="BS37" s="663"/>
      <c r="BT37" s="663"/>
      <c r="BU37" s="664"/>
      <c r="BV37" s="647">
        <v>50638</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54673</v>
      </c>
      <c r="CS37" s="684"/>
      <c r="CT37" s="684"/>
      <c r="CU37" s="684"/>
      <c r="CV37" s="684"/>
      <c r="CW37" s="684"/>
      <c r="CX37" s="684"/>
      <c r="CY37" s="685"/>
      <c r="CZ37" s="652">
        <v>0.4</v>
      </c>
      <c r="DA37" s="682"/>
      <c r="DB37" s="682"/>
      <c r="DC37" s="686"/>
      <c r="DD37" s="656">
        <v>48427</v>
      </c>
      <c r="DE37" s="684"/>
      <c r="DF37" s="684"/>
      <c r="DG37" s="684"/>
      <c r="DH37" s="684"/>
      <c r="DI37" s="684"/>
      <c r="DJ37" s="684"/>
      <c r="DK37" s="685"/>
      <c r="DL37" s="656">
        <v>46302</v>
      </c>
      <c r="DM37" s="684"/>
      <c r="DN37" s="684"/>
      <c r="DO37" s="684"/>
      <c r="DP37" s="684"/>
      <c r="DQ37" s="684"/>
      <c r="DR37" s="684"/>
      <c r="DS37" s="684"/>
      <c r="DT37" s="684"/>
      <c r="DU37" s="684"/>
      <c r="DV37" s="685"/>
      <c r="DW37" s="652">
        <v>0.7</v>
      </c>
      <c r="DX37" s="682"/>
      <c r="DY37" s="682"/>
      <c r="DZ37" s="682"/>
      <c r="EA37" s="682"/>
      <c r="EB37" s="682"/>
      <c r="EC37" s="683"/>
    </row>
    <row r="38" spans="2:133" ht="11.25" customHeight="1" x14ac:dyDescent="0.2">
      <c r="B38" s="644" t="s">
        <v>335</v>
      </c>
      <c r="C38" s="645"/>
      <c r="D38" s="645"/>
      <c r="E38" s="645"/>
      <c r="F38" s="645"/>
      <c r="G38" s="645"/>
      <c r="H38" s="645"/>
      <c r="I38" s="645"/>
      <c r="J38" s="645"/>
      <c r="K38" s="645"/>
      <c r="L38" s="645"/>
      <c r="M38" s="645"/>
      <c r="N38" s="645"/>
      <c r="O38" s="645"/>
      <c r="P38" s="645"/>
      <c r="Q38" s="646"/>
      <c r="R38" s="647">
        <v>253101</v>
      </c>
      <c r="S38" s="648"/>
      <c r="T38" s="648"/>
      <c r="U38" s="648"/>
      <c r="V38" s="648"/>
      <c r="W38" s="648"/>
      <c r="X38" s="648"/>
      <c r="Y38" s="649"/>
      <c r="Z38" s="650">
        <v>1.8</v>
      </c>
      <c r="AA38" s="650"/>
      <c r="AB38" s="650"/>
      <c r="AC38" s="650"/>
      <c r="AD38" s="651">
        <v>6</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1058</v>
      </c>
      <c r="BA38" s="648"/>
      <c r="BB38" s="648"/>
      <c r="BC38" s="648"/>
      <c r="BD38" s="684"/>
      <c r="BE38" s="684"/>
      <c r="BF38" s="714"/>
      <c r="BG38" s="662" t="s">
        <v>337</v>
      </c>
      <c r="BH38" s="663"/>
      <c r="BI38" s="663"/>
      <c r="BJ38" s="663"/>
      <c r="BK38" s="663"/>
      <c r="BL38" s="663"/>
      <c r="BM38" s="663"/>
      <c r="BN38" s="663"/>
      <c r="BO38" s="663"/>
      <c r="BP38" s="663"/>
      <c r="BQ38" s="663"/>
      <c r="BR38" s="663"/>
      <c r="BS38" s="663"/>
      <c r="BT38" s="663"/>
      <c r="BU38" s="664"/>
      <c r="BV38" s="647">
        <v>1925</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512912</v>
      </c>
      <c r="CS38" s="648"/>
      <c r="CT38" s="648"/>
      <c r="CU38" s="648"/>
      <c r="CV38" s="648"/>
      <c r="CW38" s="648"/>
      <c r="CX38" s="648"/>
      <c r="CY38" s="649"/>
      <c r="CZ38" s="652">
        <v>3.9</v>
      </c>
      <c r="DA38" s="682"/>
      <c r="DB38" s="682"/>
      <c r="DC38" s="686"/>
      <c r="DD38" s="656">
        <v>435026</v>
      </c>
      <c r="DE38" s="648"/>
      <c r="DF38" s="648"/>
      <c r="DG38" s="648"/>
      <c r="DH38" s="648"/>
      <c r="DI38" s="648"/>
      <c r="DJ38" s="648"/>
      <c r="DK38" s="649"/>
      <c r="DL38" s="656">
        <v>429566</v>
      </c>
      <c r="DM38" s="648"/>
      <c r="DN38" s="648"/>
      <c r="DO38" s="648"/>
      <c r="DP38" s="648"/>
      <c r="DQ38" s="648"/>
      <c r="DR38" s="648"/>
      <c r="DS38" s="648"/>
      <c r="DT38" s="648"/>
      <c r="DU38" s="648"/>
      <c r="DV38" s="649"/>
      <c r="DW38" s="652">
        <v>6.8</v>
      </c>
      <c r="DX38" s="682"/>
      <c r="DY38" s="682"/>
      <c r="DZ38" s="682"/>
      <c r="EA38" s="682"/>
      <c r="EB38" s="682"/>
      <c r="EC38" s="683"/>
    </row>
    <row r="39" spans="2:133" ht="11.25" customHeight="1" x14ac:dyDescent="0.2">
      <c r="B39" s="644" t="s">
        <v>339</v>
      </c>
      <c r="C39" s="645"/>
      <c r="D39" s="645"/>
      <c r="E39" s="645"/>
      <c r="F39" s="645"/>
      <c r="G39" s="645"/>
      <c r="H39" s="645"/>
      <c r="I39" s="645"/>
      <c r="J39" s="645"/>
      <c r="K39" s="645"/>
      <c r="L39" s="645"/>
      <c r="M39" s="645"/>
      <c r="N39" s="645"/>
      <c r="O39" s="645"/>
      <c r="P39" s="645"/>
      <c r="Q39" s="646"/>
      <c r="R39" s="647">
        <v>1825100</v>
      </c>
      <c r="S39" s="648"/>
      <c r="T39" s="648"/>
      <c r="U39" s="648"/>
      <c r="V39" s="648"/>
      <c r="W39" s="648"/>
      <c r="X39" s="648"/>
      <c r="Y39" s="649"/>
      <c r="Z39" s="650">
        <v>13.1</v>
      </c>
      <c r="AA39" s="650"/>
      <c r="AB39" s="650"/>
      <c r="AC39" s="650"/>
      <c r="AD39" s="651" t="s">
        <v>234</v>
      </c>
      <c r="AE39" s="651"/>
      <c r="AF39" s="651"/>
      <c r="AG39" s="651"/>
      <c r="AH39" s="651"/>
      <c r="AI39" s="651"/>
      <c r="AJ39" s="651"/>
      <c r="AK39" s="651"/>
      <c r="AL39" s="652" t="s">
        <v>234</v>
      </c>
      <c r="AM39" s="653"/>
      <c r="AN39" s="653"/>
      <c r="AO39" s="654"/>
      <c r="AQ39" s="725" t="s">
        <v>340</v>
      </c>
      <c r="AR39" s="726"/>
      <c r="AS39" s="726"/>
      <c r="AT39" s="726"/>
      <c r="AU39" s="726"/>
      <c r="AV39" s="726"/>
      <c r="AW39" s="726"/>
      <c r="AX39" s="726"/>
      <c r="AY39" s="727"/>
      <c r="AZ39" s="647" t="s">
        <v>234</v>
      </c>
      <c r="BA39" s="648"/>
      <c r="BB39" s="648"/>
      <c r="BC39" s="648"/>
      <c r="BD39" s="684"/>
      <c r="BE39" s="684"/>
      <c r="BF39" s="714"/>
      <c r="BG39" s="662" t="s">
        <v>341</v>
      </c>
      <c r="BH39" s="663"/>
      <c r="BI39" s="663"/>
      <c r="BJ39" s="663"/>
      <c r="BK39" s="663"/>
      <c r="BL39" s="663"/>
      <c r="BM39" s="663"/>
      <c r="BN39" s="663"/>
      <c r="BO39" s="663"/>
      <c r="BP39" s="663"/>
      <c r="BQ39" s="663"/>
      <c r="BR39" s="663"/>
      <c r="BS39" s="663"/>
      <c r="BT39" s="663"/>
      <c r="BU39" s="664"/>
      <c r="BV39" s="647">
        <v>2666</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687180</v>
      </c>
      <c r="CS39" s="684"/>
      <c r="CT39" s="684"/>
      <c r="CU39" s="684"/>
      <c r="CV39" s="684"/>
      <c r="CW39" s="684"/>
      <c r="CX39" s="684"/>
      <c r="CY39" s="685"/>
      <c r="CZ39" s="652">
        <v>5.2</v>
      </c>
      <c r="DA39" s="682"/>
      <c r="DB39" s="682"/>
      <c r="DC39" s="686"/>
      <c r="DD39" s="656">
        <v>684190</v>
      </c>
      <c r="DE39" s="684"/>
      <c r="DF39" s="684"/>
      <c r="DG39" s="684"/>
      <c r="DH39" s="684"/>
      <c r="DI39" s="684"/>
      <c r="DJ39" s="684"/>
      <c r="DK39" s="685"/>
      <c r="DL39" s="656" t="s">
        <v>234</v>
      </c>
      <c r="DM39" s="684"/>
      <c r="DN39" s="684"/>
      <c r="DO39" s="684"/>
      <c r="DP39" s="684"/>
      <c r="DQ39" s="684"/>
      <c r="DR39" s="684"/>
      <c r="DS39" s="684"/>
      <c r="DT39" s="684"/>
      <c r="DU39" s="684"/>
      <c r="DV39" s="685"/>
      <c r="DW39" s="652" t="s">
        <v>130</v>
      </c>
      <c r="DX39" s="682"/>
      <c r="DY39" s="682"/>
      <c r="DZ39" s="682"/>
      <c r="EA39" s="682"/>
      <c r="EB39" s="682"/>
      <c r="EC39" s="683"/>
    </row>
    <row r="40" spans="2:133" ht="11.25" customHeight="1" x14ac:dyDescent="0.2">
      <c r="B40" s="644" t="s">
        <v>343</v>
      </c>
      <c r="C40" s="645"/>
      <c r="D40" s="645"/>
      <c r="E40" s="645"/>
      <c r="F40" s="645"/>
      <c r="G40" s="645"/>
      <c r="H40" s="645"/>
      <c r="I40" s="645"/>
      <c r="J40" s="645"/>
      <c r="K40" s="645"/>
      <c r="L40" s="645"/>
      <c r="M40" s="645"/>
      <c r="N40" s="645"/>
      <c r="O40" s="645"/>
      <c r="P40" s="645"/>
      <c r="Q40" s="646"/>
      <c r="R40" s="647">
        <v>96200</v>
      </c>
      <c r="S40" s="648"/>
      <c r="T40" s="648"/>
      <c r="U40" s="648"/>
      <c r="V40" s="648"/>
      <c r="W40" s="648"/>
      <c r="X40" s="648"/>
      <c r="Y40" s="649"/>
      <c r="Z40" s="650">
        <v>0.7</v>
      </c>
      <c r="AA40" s="650"/>
      <c r="AB40" s="650"/>
      <c r="AC40" s="650"/>
      <c r="AD40" s="651" t="s">
        <v>234</v>
      </c>
      <c r="AE40" s="651"/>
      <c r="AF40" s="651"/>
      <c r="AG40" s="651"/>
      <c r="AH40" s="651"/>
      <c r="AI40" s="651"/>
      <c r="AJ40" s="651"/>
      <c r="AK40" s="651"/>
      <c r="AL40" s="652" t="s">
        <v>234</v>
      </c>
      <c r="AM40" s="653"/>
      <c r="AN40" s="653"/>
      <c r="AO40" s="654"/>
      <c r="AQ40" s="725" t="s">
        <v>344</v>
      </c>
      <c r="AR40" s="726"/>
      <c r="AS40" s="726"/>
      <c r="AT40" s="726"/>
      <c r="AU40" s="726"/>
      <c r="AV40" s="726"/>
      <c r="AW40" s="726"/>
      <c r="AX40" s="726"/>
      <c r="AY40" s="727"/>
      <c r="AZ40" s="647" t="s">
        <v>234</v>
      </c>
      <c r="BA40" s="648"/>
      <c r="BB40" s="648"/>
      <c r="BC40" s="648"/>
      <c r="BD40" s="684"/>
      <c r="BE40" s="684"/>
      <c r="BF40" s="714"/>
      <c r="BG40" s="734" t="s">
        <v>345</v>
      </c>
      <c r="BH40" s="735"/>
      <c r="BI40" s="735"/>
      <c r="BJ40" s="735"/>
      <c r="BK40" s="735"/>
      <c r="BL40" s="236"/>
      <c r="BM40" s="663" t="s">
        <v>346</v>
      </c>
      <c r="BN40" s="663"/>
      <c r="BO40" s="663"/>
      <c r="BP40" s="663"/>
      <c r="BQ40" s="663"/>
      <c r="BR40" s="663"/>
      <c r="BS40" s="663"/>
      <c r="BT40" s="663"/>
      <c r="BU40" s="664"/>
      <c r="BV40" s="647">
        <v>89</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174009</v>
      </c>
      <c r="CS40" s="648"/>
      <c r="CT40" s="648"/>
      <c r="CU40" s="648"/>
      <c r="CV40" s="648"/>
      <c r="CW40" s="648"/>
      <c r="CX40" s="648"/>
      <c r="CY40" s="649"/>
      <c r="CZ40" s="652">
        <v>1.3</v>
      </c>
      <c r="DA40" s="682"/>
      <c r="DB40" s="682"/>
      <c r="DC40" s="686"/>
      <c r="DD40" s="656" t="s">
        <v>234</v>
      </c>
      <c r="DE40" s="648"/>
      <c r="DF40" s="648"/>
      <c r="DG40" s="648"/>
      <c r="DH40" s="648"/>
      <c r="DI40" s="648"/>
      <c r="DJ40" s="648"/>
      <c r="DK40" s="649"/>
      <c r="DL40" s="656" t="s">
        <v>234</v>
      </c>
      <c r="DM40" s="648"/>
      <c r="DN40" s="648"/>
      <c r="DO40" s="648"/>
      <c r="DP40" s="648"/>
      <c r="DQ40" s="648"/>
      <c r="DR40" s="648"/>
      <c r="DS40" s="648"/>
      <c r="DT40" s="648"/>
      <c r="DU40" s="648"/>
      <c r="DV40" s="649"/>
      <c r="DW40" s="652" t="s">
        <v>234</v>
      </c>
      <c r="DX40" s="682"/>
      <c r="DY40" s="682"/>
      <c r="DZ40" s="682"/>
      <c r="EA40" s="682"/>
      <c r="EB40" s="682"/>
      <c r="EC40" s="683"/>
    </row>
    <row r="41" spans="2:133" ht="11.25" customHeight="1" x14ac:dyDescent="0.2">
      <c r="B41" s="644" t="s">
        <v>348</v>
      </c>
      <c r="C41" s="645"/>
      <c r="D41" s="645"/>
      <c r="E41" s="645"/>
      <c r="F41" s="645"/>
      <c r="G41" s="645"/>
      <c r="H41" s="645"/>
      <c r="I41" s="645"/>
      <c r="J41" s="645"/>
      <c r="K41" s="645"/>
      <c r="L41" s="645"/>
      <c r="M41" s="645"/>
      <c r="N41" s="645"/>
      <c r="O41" s="645"/>
      <c r="P41" s="645"/>
      <c r="Q41" s="646"/>
      <c r="R41" s="647">
        <v>266100</v>
      </c>
      <c r="S41" s="648"/>
      <c r="T41" s="648"/>
      <c r="U41" s="648"/>
      <c r="V41" s="648"/>
      <c r="W41" s="648"/>
      <c r="X41" s="648"/>
      <c r="Y41" s="649"/>
      <c r="Z41" s="650">
        <v>1.9</v>
      </c>
      <c r="AA41" s="650"/>
      <c r="AB41" s="650"/>
      <c r="AC41" s="650"/>
      <c r="AD41" s="651" t="s">
        <v>234</v>
      </c>
      <c r="AE41" s="651"/>
      <c r="AF41" s="651"/>
      <c r="AG41" s="651"/>
      <c r="AH41" s="651"/>
      <c r="AI41" s="651"/>
      <c r="AJ41" s="651"/>
      <c r="AK41" s="651"/>
      <c r="AL41" s="652" t="s">
        <v>234</v>
      </c>
      <c r="AM41" s="653"/>
      <c r="AN41" s="653"/>
      <c r="AO41" s="654"/>
      <c r="AQ41" s="725" t="s">
        <v>349</v>
      </c>
      <c r="AR41" s="726"/>
      <c r="AS41" s="726"/>
      <c r="AT41" s="726"/>
      <c r="AU41" s="726"/>
      <c r="AV41" s="726"/>
      <c r="AW41" s="726"/>
      <c r="AX41" s="726"/>
      <c r="AY41" s="727"/>
      <c r="AZ41" s="647">
        <v>120991</v>
      </c>
      <c r="BA41" s="648"/>
      <c r="BB41" s="648"/>
      <c r="BC41" s="648"/>
      <c r="BD41" s="684"/>
      <c r="BE41" s="684"/>
      <c r="BF41" s="714"/>
      <c r="BG41" s="734"/>
      <c r="BH41" s="735"/>
      <c r="BI41" s="735"/>
      <c r="BJ41" s="735"/>
      <c r="BK41" s="735"/>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139</v>
      </c>
      <c r="CS41" s="684"/>
      <c r="CT41" s="684"/>
      <c r="CU41" s="684"/>
      <c r="CV41" s="684"/>
      <c r="CW41" s="684"/>
      <c r="CX41" s="684"/>
      <c r="CY41" s="685"/>
      <c r="CZ41" s="652" t="s">
        <v>234</v>
      </c>
      <c r="DA41" s="682"/>
      <c r="DB41" s="682"/>
      <c r="DC41" s="686"/>
      <c r="DD41" s="656" t="s">
        <v>234</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352</v>
      </c>
      <c r="C42" s="645"/>
      <c r="D42" s="645"/>
      <c r="E42" s="645"/>
      <c r="F42" s="645"/>
      <c r="G42" s="645"/>
      <c r="H42" s="645"/>
      <c r="I42" s="645"/>
      <c r="J42" s="645"/>
      <c r="K42" s="645"/>
      <c r="L42" s="645"/>
      <c r="M42" s="645"/>
      <c r="N42" s="645"/>
      <c r="O42" s="645"/>
      <c r="P42" s="645"/>
      <c r="Q42" s="646"/>
      <c r="R42" s="647" t="s">
        <v>139</v>
      </c>
      <c r="S42" s="648"/>
      <c r="T42" s="648"/>
      <c r="U42" s="648"/>
      <c r="V42" s="648"/>
      <c r="W42" s="648"/>
      <c r="X42" s="648"/>
      <c r="Y42" s="649"/>
      <c r="Z42" s="650" t="s">
        <v>139</v>
      </c>
      <c r="AA42" s="650"/>
      <c r="AB42" s="650"/>
      <c r="AC42" s="650"/>
      <c r="AD42" s="651" t="s">
        <v>234</v>
      </c>
      <c r="AE42" s="651"/>
      <c r="AF42" s="651"/>
      <c r="AG42" s="651"/>
      <c r="AH42" s="651"/>
      <c r="AI42" s="651"/>
      <c r="AJ42" s="651"/>
      <c r="AK42" s="651"/>
      <c r="AL42" s="652" t="s">
        <v>139</v>
      </c>
      <c r="AM42" s="653"/>
      <c r="AN42" s="653"/>
      <c r="AO42" s="654"/>
      <c r="AQ42" s="746" t="s">
        <v>353</v>
      </c>
      <c r="AR42" s="747"/>
      <c r="AS42" s="747"/>
      <c r="AT42" s="747"/>
      <c r="AU42" s="747"/>
      <c r="AV42" s="747"/>
      <c r="AW42" s="747"/>
      <c r="AX42" s="747"/>
      <c r="AY42" s="748"/>
      <c r="AZ42" s="738">
        <v>391921</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329</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1752279</v>
      </c>
      <c r="CS42" s="648"/>
      <c r="CT42" s="648"/>
      <c r="CU42" s="648"/>
      <c r="CV42" s="648"/>
      <c r="CW42" s="648"/>
      <c r="CX42" s="648"/>
      <c r="CY42" s="649"/>
      <c r="CZ42" s="652">
        <v>13.2</v>
      </c>
      <c r="DA42" s="653"/>
      <c r="DB42" s="653"/>
      <c r="DC42" s="665"/>
      <c r="DD42" s="656">
        <v>118896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6" t="s">
        <v>356</v>
      </c>
      <c r="C43" s="697"/>
      <c r="D43" s="697"/>
      <c r="E43" s="697"/>
      <c r="F43" s="697"/>
      <c r="G43" s="697"/>
      <c r="H43" s="697"/>
      <c r="I43" s="697"/>
      <c r="J43" s="697"/>
      <c r="K43" s="697"/>
      <c r="L43" s="697"/>
      <c r="M43" s="697"/>
      <c r="N43" s="697"/>
      <c r="O43" s="697"/>
      <c r="P43" s="697"/>
      <c r="Q43" s="698"/>
      <c r="R43" s="738">
        <v>13963557</v>
      </c>
      <c r="S43" s="739"/>
      <c r="T43" s="739"/>
      <c r="U43" s="739"/>
      <c r="V43" s="739"/>
      <c r="W43" s="739"/>
      <c r="X43" s="739"/>
      <c r="Y43" s="740"/>
      <c r="Z43" s="741">
        <v>100</v>
      </c>
      <c r="AA43" s="741"/>
      <c r="AB43" s="741"/>
      <c r="AC43" s="741"/>
      <c r="AD43" s="742">
        <v>5937137</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6533</v>
      </c>
      <c r="CS43" s="684"/>
      <c r="CT43" s="684"/>
      <c r="CU43" s="684"/>
      <c r="CV43" s="684"/>
      <c r="CW43" s="684"/>
      <c r="CX43" s="684"/>
      <c r="CY43" s="685"/>
      <c r="CZ43" s="652">
        <v>0</v>
      </c>
      <c r="DA43" s="682"/>
      <c r="DB43" s="682"/>
      <c r="DC43" s="686"/>
      <c r="DD43" s="656">
        <v>6533</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1690293</v>
      </c>
      <c r="CS44" s="648"/>
      <c r="CT44" s="648"/>
      <c r="CU44" s="648"/>
      <c r="CV44" s="648"/>
      <c r="CW44" s="648"/>
      <c r="CX44" s="648"/>
      <c r="CY44" s="649"/>
      <c r="CZ44" s="652">
        <v>12.8</v>
      </c>
      <c r="DA44" s="653"/>
      <c r="DB44" s="653"/>
      <c r="DC44" s="665"/>
      <c r="DD44" s="656">
        <v>115746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135391</v>
      </c>
      <c r="CS45" s="684"/>
      <c r="CT45" s="684"/>
      <c r="CU45" s="684"/>
      <c r="CV45" s="684"/>
      <c r="CW45" s="684"/>
      <c r="CX45" s="684"/>
      <c r="CY45" s="685"/>
      <c r="CZ45" s="652">
        <v>1</v>
      </c>
      <c r="DA45" s="682"/>
      <c r="DB45" s="682"/>
      <c r="DC45" s="686"/>
      <c r="DD45" s="656">
        <v>5422</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1554902</v>
      </c>
      <c r="CS46" s="648"/>
      <c r="CT46" s="648"/>
      <c r="CU46" s="648"/>
      <c r="CV46" s="648"/>
      <c r="CW46" s="648"/>
      <c r="CX46" s="648"/>
      <c r="CY46" s="649"/>
      <c r="CZ46" s="652">
        <v>11.7</v>
      </c>
      <c r="DA46" s="653"/>
      <c r="DB46" s="653"/>
      <c r="DC46" s="665"/>
      <c r="DD46" s="656">
        <v>110324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61986</v>
      </c>
      <c r="CS47" s="684"/>
      <c r="CT47" s="684"/>
      <c r="CU47" s="684"/>
      <c r="CV47" s="684"/>
      <c r="CW47" s="684"/>
      <c r="CX47" s="684"/>
      <c r="CY47" s="685"/>
      <c r="CZ47" s="652">
        <v>0.5</v>
      </c>
      <c r="DA47" s="682"/>
      <c r="DB47" s="682"/>
      <c r="DC47" s="686"/>
      <c r="DD47" s="656">
        <v>3150</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234</v>
      </c>
      <c r="CS48" s="648"/>
      <c r="CT48" s="648"/>
      <c r="CU48" s="648"/>
      <c r="CV48" s="648"/>
      <c r="CW48" s="648"/>
      <c r="CX48" s="648"/>
      <c r="CY48" s="649"/>
      <c r="CZ48" s="652" t="s">
        <v>130</v>
      </c>
      <c r="DA48" s="653"/>
      <c r="DB48" s="653"/>
      <c r="DC48" s="665"/>
      <c r="DD48" s="656" t="s">
        <v>234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366</v>
      </c>
      <c r="CE49" s="697"/>
      <c r="CF49" s="697"/>
      <c r="CG49" s="697"/>
      <c r="CH49" s="697"/>
      <c r="CI49" s="697"/>
      <c r="CJ49" s="697"/>
      <c r="CK49" s="697"/>
      <c r="CL49" s="697"/>
      <c r="CM49" s="697"/>
      <c r="CN49" s="697"/>
      <c r="CO49" s="697"/>
      <c r="CP49" s="697"/>
      <c r="CQ49" s="698"/>
      <c r="CR49" s="738">
        <v>13241348</v>
      </c>
      <c r="CS49" s="718"/>
      <c r="CT49" s="718"/>
      <c r="CU49" s="718"/>
      <c r="CV49" s="718"/>
      <c r="CW49" s="718"/>
      <c r="CX49" s="718"/>
      <c r="CY49" s="749"/>
      <c r="CZ49" s="743">
        <v>100</v>
      </c>
      <c r="DA49" s="750"/>
      <c r="DB49" s="750"/>
      <c r="DC49" s="751"/>
      <c r="DD49" s="752">
        <v>8891032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FbCKoqU0hfgQCh6Q6Ns7Q2aeAh1nPM2+lTdJVdf/MZdjgT1dxygbwxI225AoFVAd8sv767s1NCiKHejwK5s7ug==" saltValue="XCIR2J+GzGwkRRfb7Qn2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389</v>
      </c>
      <c r="C7" s="780"/>
      <c r="D7" s="780"/>
      <c r="E7" s="780"/>
      <c r="F7" s="780"/>
      <c r="G7" s="780"/>
      <c r="H7" s="780"/>
      <c r="I7" s="780"/>
      <c r="J7" s="780"/>
      <c r="K7" s="780"/>
      <c r="L7" s="780"/>
      <c r="M7" s="780"/>
      <c r="N7" s="780"/>
      <c r="O7" s="780"/>
      <c r="P7" s="781"/>
      <c r="Q7" s="782">
        <v>13935</v>
      </c>
      <c r="R7" s="783"/>
      <c r="S7" s="783"/>
      <c r="T7" s="783"/>
      <c r="U7" s="783"/>
      <c r="V7" s="783">
        <v>13232</v>
      </c>
      <c r="W7" s="783"/>
      <c r="X7" s="783"/>
      <c r="Y7" s="783"/>
      <c r="Z7" s="783"/>
      <c r="AA7" s="783">
        <v>703</v>
      </c>
      <c r="AB7" s="783"/>
      <c r="AC7" s="783"/>
      <c r="AD7" s="783"/>
      <c r="AE7" s="784"/>
      <c r="AF7" s="785">
        <v>408</v>
      </c>
      <c r="AG7" s="786"/>
      <c r="AH7" s="786"/>
      <c r="AI7" s="786"/>
      <c r="AJ7" s="787"/>
      <c r="AK7" s="822">
        <v>1035</v>
      </c>
      <c r="AL7" s="823"/>
      <c r="AM7" s="823"/>
      <c r="AN7" s="823"/>
      <c r="AO7" s="823"/>
      <c r="AP7" s="823">
        <v>8408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1</v>
      </c>
      <c r="CI7" s="820"/>
      <c r="CJ7" s="820"/>
      <c r="CK7" s="820"/>
      <c r="CL7" s="821"/>
      <c r="CM7" s="819">
        <v>215</v>
      </c>
      <c r="CN7" s="820"/>
      <c r="CO7" s="820"/>
      <c r="CP7" s="820"/>
      <c r="CQ7" s="821"/>
      <c r="CR7" s="819">
        <v>168</v>
      </c>
      <c r="CS7" s="820"/>
      <c r="CT7" s="820"/>
      <c r="CU7" s="820"/>
      <c r="CV7" s="821"/>
      <c r="CW7" s="819">
        <v>4</v>
      </c>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2">
      <c r="A8" s="263">
        <v>2</v>
      </c>
      <c r="B8" s="803" t="s">
        <v>390</v>
      </c>
      <c r="C8" s="804"/>
      <c r="D8" s="804"/>
      <c r="E8" s="804"/>
      <c r="F8" s="804"/>
      <c r="G8" s="804"/>
      <c r="H8" s="804"/>
      <c r="I8" s="804"/>
      <c r="J8" s="804"/>
      <c r="K8" s="804"/>
      <c r="L8" s="804"/>
      <c r="M8" s="804"/>
      <c r="N8" s="804"/>
      <c r="O8" s="804"/>
      <c r="P8" s="805"/>
      <c r="Q8" s="806">
        <v>38</v>
      </c>
      <c r="R8" s="807"/>
      <c r="S8" s="807"/>
      <c r="T8" s="807"/>
      <c r="U8" s="807"/>
      <c r="V8" s="807">
        <v>20</v>
      </c>
      <c r="W8" s="807"/>
      <c r="X8" s="807"/>
      <c r="Y8" s="807"/>
      <c r="Z8" s="807"/>
      <c r="AA8" s="807">
        <v>19</v>
      </c>
      <c r="AB8" s="807"/>
      <c r="AC8" s="807"/>
      <c r="AD8" s="807"/>
      <c r="AE8" s="808"/>
      <c r="AF8" s="809">
        <v>19</v>
      </c>
      <c r="AG8" s="810"/>
      <c r="AH8" s="810"/>
      <c r="AI8" s="810"/>
      <c r="AJ8" s="811"/>
      <c r="AK8" s="812" t="s">
        <v>589</v>
      </c>
      <c r="AL8" s="813"/>
      <c r="AM8" s="813"/>
      <c r="AN8" s="813"/>
      <c r="AO8" s="813"/>
      <c r="AP8" s="813" t="s">
        <v>589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0</v>
      </c>
      <c r="CI8" s="830"/>
      <c r="CJ8" s="830"/>
      <c r="CK8" s="830"/>
      <c r="CL8" s="831"/>
      <c r="CM8" s="829">
        <v>85</v>
      </c>
      <c r="CN8" s="830"/>
      <c r="CO8" s="830"/>
      <c r="CP8" s="830"/>
      <c r="CQ8" s="831"/>
      <c r="CR8" s="829">
        <v>12</v>
      </c>
      <c r="CS8" s="830"/>
      <c r="CT8" s="830"/>
      <c r="CU8" s="830"/>
      <c r="CV8" s="831"/>
      <c r="CW8" s="829">
        <v>49</v>
      </c>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597</v>
      </c>
      <c r="BT9" s="817"/>
      <c r="BU9" s="817"/>
      <c r="BV9" s="817"/>
      <c r="BW9" s="817"/>
      <c r="BX9" s="817"/>
      <c r="BY9" s="817"/>
      <c r="BZ9" s="817"/>
      <c r="CA9" s="817"/>
      <c r="CB9" s="817"/>
      <c r="CC9" s="817"/>
      <c r="CD9" s="817"/>
      <c r="CE9" s="817"/>
      <c r="CF9" s="817"/>
      <c r="CG9" s="818"/>
      <c r="CH9" s="829">
        <v>-5</v>
      </c>
      <c r="CI9" s="830"/>
      <c r="CJ9" s="830"/>
      <c r="CK9" s="830"/>
      <c r="CL9" s="831"/>
      <c r="CM9" s="829">
        <v>884</v>
      </c>
      <c r="CN9" s="830"/>
      <c r="CO9" s="830"/>
      <c r="CP9" s="830"/>
      <c r="CQ9" s="831"/>
      <c r="CR9" s="829">
        <v>0</v>
      </c>
      <c r="CS9" s="830"/>
      <c r="CT9" s="830"/>
      <c r="CU9" s="830"/>
      <c r="CV9" s="831"/>
      <c r="CW9" s="829" t="s">
        <v>589</v>
      </c>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392</v>
      </c>
      <c r="B23" s="838" t="s">
        <v>393</v>
      </c>
      <c r="C23" s="839"/>
      <c r="D23" s="839"/>
      <c r="E23" s="839"/>
      <c r="F23" s="839"/>
      <c r="G23" s="839"/>
      <c r="H23" s="839"/>
      <c r="I23" s="839"/>
      <c r="J23" s="839"/>
      <c r="K23" s="839"/>
      <c r="L23" s="839"/>
      <c r="M23" s="839"/>
      <c r="N23" s="839"/>
      <c r="O23" s="839"/>
      <c r="P23" s="840"/>
      <c r="Q23" s="841">
        <v>13971</v>
      </c>
      <c r="R23" s="842"/>
      <c r="S23" s="842"/>
      <c r="T23" s="842"/>
      <c r="U23" s="842"/>
      <c r="V23" s="842">
        <v>13249</v>
      </c>
      <c r="W23" s="842"/>
      <c r="X23" s="842"/>
      <c r="Y23" s="842"/>
      <c r="Z23" s="842"/>
      <c r="AA23" s="842">
        <v>722</v>
      </c>
      <c r="AB23" s="842"/>
      <c r="AC23" s="842"/>
      <c r="AD23" s="842"/>
      <c r="AE23" s="843"/>
      <c r="AF23" s="844">
        <v>427</v>
      </c>
      <c r="AG23" s="842"/>
      <c r="AH23" s="842"/>
      <c r="AI23" s="842"/>
      <c r="AJ23" s="845"/>
      <c r="AK23" s="846"/>
      <c r="AL23" s="847"/>
      <c r="AM23" s="847"/>
      <c r="AN23" s="847"/>
      <c r="AO23" s="847"/>
      <c r="AP23" s="842">
        <v>8408</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405</v>
      </c>
      <c r="C28" s="780"/>
      <c r="D28" s="780"/>
      <c r="E28" s="780"/>
      <c r="F28" s="780"/>
      <c r="G28" s="780"/>
      <c r="H28" s="780"/>
      <c r="I28" s="780"/>
      <c r="J28" s="780"/>
      <c r="K28" s="780"/>
      <c r="L28" s="780"/>
      <c r="M28" s="780"/>
      <c r="N28" s="780"/>
      <c r="O28" s="780"/>
      <c r="P28" s="781"/>
      <c r="Q28" s="870">
        <v>1389</v>
      </c>
      <c r="R28" s="871"/>
      <c r="S28" s="871"/>
      <c r="T28" s="871"/>
      <c r="U28" s="871"/>
      <c r="V28" s="871">
        <v>1334</v>
      </c>
      <c r="W28" s="871"/>
      <c r="X28" s="871"/>
      <c r="Y28" s="871"/>
      <c r="Z28" s="871"/>
      <c r="AA28" s="871">
        <v>55</v>
      </c>
      <c r="AB28" s="871"/>
      <c r="AC28" s="871"/>
      <c r="AD28" s="871"/>
      <c r="AE28" s="872"/>
      <c r="AF28" s="873">
        <v>55</v>
      </c>
      <c r="AG28" s="871"/>
      <c r="AH28" s="871"/>
      <c r="AI28" s="871"/>
      <c r="AJ28" s="874"/>
      <c r="AK28" s="875">
        <v>171</v>
      </c>
      <c r="AL28" s="866"/>
      <c r="AM28" s="866"/>
      <c r="AN28" s="866"/>
      <c r="AO28" s="866"/>
      <c r="AP28" s="866">
        <v>14</v>
      </c>
      <c r="AQ28" s="866"/>
      <c r="AR28" s="866"/>
      <c r="AS28" s="866"/>
      <c r="AT28" s="866"/>
      <c r="AU28" s="866" t="s">
        <v>589</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406</v>
      </c>
      <c r="C29" s="804"/>
      <c r="D29" s="804"/>
      <c r="E29" s="804"/>
      <c r="F29" s="804"/>
      <c r="G29" s="804"/>
      <c r="H29" s="804"/>
      <c r="I29" s="804"/>
      <c r="J29" s="804"/>
      <c r="K29" s="804"/>
      <c r="L29" s="804"/>
      <c r="M29" s="804"/>
      <c r="N29" s="804"/>
      <c r="O29" s="804"/>
      <c r="P29" s="805"/>
      <c r="Q29" s="806">
        <v>227</v>
      </c>
      <c r="R29" s="807"/>
      <c r="S29" s="807"/>
      <c r="T29" s="807"/>
      <c r="U29" s="807"/>
      <c r="V29" s="807">
        <v>216</v>
      </c>
      <c r="W29" s="807"/>
      <c r="X29" s="807"/>
      <c r="Y29" s="807"/>
      <c r="Z29" s="807"/>
      <c r="AA29" s="807">
        <v>11</v>
      </c>
      <c r="AB29" s="807"/>
      <c r="AC29" s="807"/>
      <c r="AD29" s="807"/>
      <c r="AE29" s="808"/>
      <c r="AF29" s="809">
        <v>11</v>
      </c>
      <c r="AG29" s="810"/>
      <c r="AH29" s="810"/>
      <c r="AI29" s="810"/>
      <c r="AJ29" s="811"/>
      <c r="AK29" s="878">
        <v>161</v>
      </c>
      <c r="AL29" s="879"/>
      <c r="AM29" s="879"/>
      <c r="AN29" s="879"/>
      <c r="AO29" s="879"/>
      <c r="AP29" s="879" t="s">
        <v>589</v>
      </c>
      <c r="AQ29" s="879"/>
      <c r="AR29" s="879"/>
      <c r="AS29" s="879"/>
      <c r="AT29" s="879"/>
      <c r="AU29" s="879" t="s">
        <v>589</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407</v>
      </c>
      <c r="C30" s="804"/>
      <c r="D30" s="804"/>
      <c r="E30" s="804"/>
      <c r="F30" s="804"/>
      <c r="G30" s="804"/>
      <c r="H30" s="804"/>
      <c r="I30" s="804"/>
      <c r="J30" s="804"/>
      <c r="K30" s="804"/>
      <c r="L30" s="804"/>
      <c r="M30" s="804"/>
      <c r="N30" s="804"/>
      <c r="O30" s="804"/>
      <c r="P30" s="805"/>
      <c r="Q30" s="806">
        <v>1405</v>
      </c>
      <c r="R30" s="807"/>
      <c r="S30" s="807"/>
      <c r="T30" s="807"/>
      <c r="U30" s="807"/>
      <c r="V30" s="807">
        <v>1355</v>
      </c>
      <c r="W30" s="807"/>
      <c r="X30" s="807"/>
      <c r="Y30" s="807"/>
      <c r="Z30" s="807"/>
      <c r="AA30" s="807">
        <v>50</v>
      </c>
      <c r="AB30" s="807"/>
      <c r="AC30" s="807"/>
      <c r="AD30" s="807"/>
      <c r="AE30" s="808"/>
      <c r="AF30" s="809">
        <v>50</v>
      </c>
      <c r="AG30" s="810"/>
      <c r="AH30" s="810"/>
      <c r="AI30" s="810"/>
      <c r="AJ30" s="811"/>
      <c r="AK30" s="878">
        <v>231</v>
      </c>
      <c r="AL30" s="879"/>
      <c r="AM30" s="879"/>
      <c r="AN30" s="879"/>
      <c r="AO30" s="879"/>
      <c r="AP30" s="879" t="s">
        <v>589</v>
      </c>
      <c r="AQ30" s="879"/>
      <c r="AR30" s="879"/>
      <c r="AS30" s="879"/>
      <c r="AT30" s="879"/>
      <c r="AU30" s="879" t="s">
        <v>589</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408</v>
      </c>
      <c r="C31" s="804"/>
      <c r="D31" s="804"/>
      <c r="E31" s="804"/>
      <c r="F31" s="804"/>
      <c r="G31" s="804"/>
      <c r="H31" s="804"/>
      <c r="I31" s="804"/>
      <c r="J31" s="804"/>
      <c r="K31" s="804"/>
      <c r="L31" s="804"/>
      <c r="M31" s="804"/>
      <c r="N31" s="804"/>
      <c r="O31" s="804"/>
      <c r="P31" s="805"/>
      <c r="Q31" s="806">
        <v>350</v>
      </c>
      <c r="R31" s="807"/>
      <c r="S31" s="807"/>
      <c r="T31" s="807"/>
      <c r="U31" s="807"/>
      <c r="V31" s="807">
        <v>364</v>
      </c>
      <c r="W31" s="807"/>
      <c r="X31" s="807"/>
      <c r="Y31" s="807"/>
      <c r="Z31" s="807"/>
      <c r="AA31" s="807">
        <v>-14</v>
      </c>
      <c r="AB31" s="807"/>
      <c r="AC31" s="807"/>
      <c r="AD31" s="807"/>
      <c r="AE31" s="808"/>
      <c r="AF31" s="809">
        <v>153</v>
      </c>
      <c r="AG31" s="810"/>
      <c r="AH31" s="810"/>
      <c r="AI31" s="810"/>
      <c r="AJ31" s="811"/>
      <c r="AK31" s="878">
        <v>1</v>
      </c>
      <c r="AL31" s="879"/>
      <c r="AM31" s="879"/>
      <c r="AN31" s="879"/>
      <c r="AO31" s="879"/>
      <c r="AP31" s="879">
        <v>1507</v>
      </c>
      <c r="AQ31" s="879"/>
      <c r="AR31" s="879"/>
      <c r="AS31" s="879"/>
      <c r="AT31" s="879"/>
      <c r="AU31" s="879">
        <v>3</v>
      </c>
      <c r="AV31" s="879"/>
      <c r="AW31" s="879"/>
      <c r="AX31" s="879"/>
      <c r="AY31" s="879"/>
      <c r="AZ31" s="880"/>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410</v>
      </c>
      <c r="C32" s="804"/>
      <c r="D32" s="804"/>
      <c r="E32" s="804"/>
      <c r="F32" s="804"/>
      <c r="G32" s="804"/>
      <c r="H32" s="804"/>
      <c r="I32" s="804"/>
      <c r="J32" s="804"/>
      <c r="K32" s="804"/>
      <c r="L32" s="804"/>
      <c r="M32" s="804"/>
      <c r="N32" s="804"/>
      <c r="O32" s="804"/>
      <c r="P32" s="805"/>
      <c r="Q32" s="806">
        <v>1184</v>
      </c>
      <c r="R32" s="807"/>
      <c r="S32" s="807"/>
      <c r="T32" s="807"/>
      <c r="U32" s="807"/>
      <c r="V32" s="807">
        <v>1098</v>
      </c>
      <c r="W32" s="807"/>
      <c r="X32" s="807"/>
      <c r="Y32" s="807"/>
      <c r="Z32" s="807"/>
      <c r="AA32" s="807">
        <v>86</v>
      </c>
      <c r="AB32" s="807"/>
      <c r="AC32" s="807"/>
      <c r="AD32" s="807"/>
      <c r="AE32" s="808"/>
      <c r="AF32" s="809">
        <v>220</v>
      </c>
      <c r="AG32" s="810"/>
      <c r="AH32" s="810"/>
      <c r="AI32" s="810"/>
      <c r="AJ32" s="811"/>
      <c r="AK32" s="878">
        <v>206</v>
      </c>
      <c r="AL32" s="879"/>
      <c r="AM32" s="879"/>
      <c r="AN32" s="879"/>
      <c r="AO32" s="879"/>
      <c r="AP32" s="879">
        <v>5274</v>
      </c>
      <c r="AQ32" s="879"/>
      <c r="AR32" s="879"/>
      <c r="AS32" s="879"/>
      <c r="AT32" s="879"/>
      <c r="AU32" s="879">
        <v>1851</v>
      </c>
      <c r="AV32" s="879"/>
      <c r="AW32" s="879"/>
      <c r="AX32" s="879"/>
      <c r="AY32" s="879"/>
      <c r="AZ32" s="880"/>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412</v>
      </c>
      <c r="C33" s="804"/>
      <c r="D33" s="804"/>
      <c r="E33" s="804"/>
      <c r="F33" s="804"/>
      <c r="G33" s="804"/>
      <c r="H33" s="804"/>
      <c r="I33" s="804"/>
      <c r="J33" s="804"/>
      <c r="K33" s="804"/>
      <c r="L33" s="804"/>
      <c r="M33" s="804"/>
      <c r="N33" s="804"/>
      <c r="O33" s="804"/>
      <c r="P33" s="805"/>
      <c r="Q33" s="806">
        <v>147</v>
      </c>
      <c r="R33" s="807"/>
      <c r="S33" s="807"/>
      <c r="T33" s="807"/>
      <c r="U33" s="807"/>
      <c r="V33" s="807">
        <v>110</v>
      </c>
      <c r="W33" s="807"/>
      <c r="X33" s="807"/>
      <c r="Y33" s="807"/>
      <c r="Z33" s="807"/>
      <c r="AA33" s="807">
        <v>37</v>
      </c>
      <c r="AB33" s="807"/>
      <c r="AC33" s="807"/>
      <c r="AD33" s="807"/>
      <c r="AE33" s="808"/>
      <c r="AF33" s="809">
        <v>37</v>
      </c>
      <c r="AG33" s="810"/>
      <c r="AH33" s="810"/>
      <c r="AI33" s="810"/>
      <c r="AJ33" s="811"/>
      <c r="AK33" s="878" t="s">
        <v>589</v>
      </c>
      <c r="AL33" s="879"/>
      <c r="AM33" s="879"/>
      <c r="AN33" s="879"/>
      <c r="AO33" s="879"/>
      <c r="AP33" s="879" t="s">
        <v>589</v>
      </c>
      <c r="AQ33" s="879"/>
      <c r="AR33" s="879"/>
      <c r="AS33" s="879"/>
      <c r="AT33" s="879"/>
      <c r="AU33" s="879" t="s">
        <v>589</v>
      </c>
      <c r="AV33" s="879"/>
      <c r="AW33" s="879"/>
      <c r="AX33" s="879"/>
      <c r="AY33" s="879"/>
      <c r="AZ33" s="880"/>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392</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526</v>
      </c>
      <c r="AG63" s="890"/>
      <c r="AH63" s="890"/>
      <c r="AI63" s="890"/>
      <c r="AJ63" s="891"/>
      <c r="AK63" s="892"/>
      <c r="AL63" s="887"/>
      <c r="AM63" s="887"/>
      <c r="AN63" s="887"/>
      <c r="AO63" s="887"/>
      <c r="AP63" s="890">
        <v>6795</v>
      </c>
      <c r="AQ63" s="890"/>
      <c r="AR63" s="890"/>
      <c r="AS63" s="890"/>
      <c r="AT63" s="890"/>
      <c r="AU63" s="890">
        <v>1854</v>
      </c>
      <c r="AV63" s="890"/>
      <c r="AW63" s="890"/>
      <c r="AX63" s="890"/>
      <c r="AY63" s="890"/>
      <c r="AZ63" s="894"/>
      <c r="BA63" s="894"/>
      <c r="BB63" s="894"/>
      <c r="BC63" s="894"/>
      <c r="BD63" s="894"/>
      <c r="BE63" s="895"/>
      <c r="BF63" s="895"/>
      <c r="BG63" s="895"/>
      <c r="BH63" s="895"/>
      <c r="BI63" s="896"/>
      <c r="BJ63" s="897" t="s">
        <v>130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417</v>
      </c>
      <c r="B66" s="789"/>
      <c r="C66" s="789"/>
      <c r="D66" s="789"/>
      <c r="E66" s="789"/>
      <c r="F66" s="789"/>
      <c r="G66" s="789"/>
      <c r="H66" s="789"/>
      <c r="I66" s="789"/>
      <c r="J66" s="789"/>
      <c r="K66" s="789"/>
      <c r="L66" s="789"/>
      <c r="M66" s="789"/>
      <c r="N66" s="789"/>
      <c r="O66" s="789"/>
      <c r="P66" s="790"/>
      <c r="Q66" s="765" t="s">
        <v>397</v>
      </c>
      <c r="R66" s="766"/>
      <c r="S66" s="766"/>
      <c r="T66" s="766"/>
      <c r="U66" s="767"/>
      <c r="V66" s="765" t="s">
        <v>418</v>
      </c>
      <c r="W66" s="766"/>
      <c r="X66" s="766"/>
      <c r="Y66" s="766"/>
      <c r="Z66" s="767"/>
      <c r="AA66" s="765" t="s">
        <v>419</v>
      </c>
      <c r="AB66" s="766"/>
      <c r="AC66" s="766"/>
      <c r="AD66" s="766"/>
      <c r="AE66" s="767"/>
      <c r="AF66" s="900" t="s">
        <v>420</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590</v>
      </c>
      <c r="C68" s="918"/>
      <c r="D68" s="918"/>
      <c r="E68" s="918"/>
      <c r="F68" s="918"/>
      <c r="G68" s="918"/>
      <c r="H68" s="918"/>
      <c r="I68" s="918"/>
      <c r="J68" s="918"/>
      <c r="K68" s="918"/>
      <c r="L68" s="918"/>
      <c r="M68" s="918"/>
      <c r="N68" s="918"/>
      <c r="O68" s="918"/>
      <c r="P68" s="919"/>
      <c r="Q68" s="920">
        <v>11</v>
      </c>
      <c r="R68" s="914"/>
      <c r="S68" s="914"/>
      <c r="T68" s="914"/>
      <c r="U68" s="914"/>
      <c r="V68" s="914">
        <v>6</v>
      </c>
      <c r="W68" s="914"/>
      <c r="X68" s="914"/>
      <c r="Y68" s="914"/>
      <c r="Z68" s="914"/>
      <c r="AA68" s="914">
        <v>5</v>
      </c>
      <c r="AB68" s="914"/>
      <c r="AC68" s="914"/>
      <c r="AD68" s="914"/>
      <c r="AE68" s="914"/>
      <c r="AF68" s="914">
        <v>5</v>
      </c>
      <c r="AG68" s="914"/>
      <c r="AH68" s="914"/>
      <c r="AI68" s="914"/>
      <c r="AJ68" s="914"/>
      <c r="AK68" s="914" t="s">
        <v>589</v>
      </c>
      <c r="AL68" s="914"/>
      <c r="AM68" s="914"/>
      <c r="AN68" s="914"/>
      <c r="AO68" s="914"/>
      <c r="AP68" s="914" t="s">
        <v>589</v>
      </c>
      <c r="AQ68" s="914"/>
      <c r="AR68" s="914"/>
      <c r="AS68" s="914"/>
      <c r="AT68" s="914"/>
      <c r="AU68" s="914" t="s">
        <v>589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591</v>
      </c>
      <c r="C69" s="922"/>
      <c r="D69" s="922"/>
      <c r="E69" s="922"/>
      <c r="F69" s="922"/>
      <c r="G69" s="922"/>
      <c r="H69" s="922"/>
      <c r="I69" s="922"/>
      <c r="J69" s="922"/>
      <c r="K69" s="922"/>
      <c r="L69" s="922"/>
      <c r="M69" s="922"/>
      <c r="N69" s="922"/>
      <c r="O69" s="922"/>
      <c r="P69" s="923"/>
      <c r="Q69" s="924">
        <v>12</v>
      </c>
      <c r="R69" s="879"/>
      <c r="S69" s="879"/>
      <c r="T69" s="879"/>
      <c r="U69" s="879"/>
      <c r="V69" s="879">
        <v>1</v>
      </c>
      <c r="W69" s="879"/>
      <c r="X69" s="879"/>
      <c r="Y69" s="879"/>
      <c r="Z69" s="879"/>
      <c r="AA69" s="879">
        <v>11</v>
      </c>
      <c r="AB69" s="879"/>
      <c r="AC69" s="879"/>
      <c r="AD69" s="879"/>
      <c r="AE69" s="879"/>
      <c r="AF69" s="879">
        <v>11</v>
      </c>
      <c r="AG69" s="879"/>
      <c r="AH69" s="879"/>
      <c r="AI69" s="879"/>
      <c r="AJ69" s="879"/>
      <c r="AK69" s="879" t="s">
        <v>589</v>
      </c>
      <c r="AL69" s="879"/>
      <c r="AM69" s="879"/>
      <c r="AN69" s="879"/>
      <c r="AO69" s="879"/>
      <c r="AP69" s="879" t="s">
        <v>589</v>
      </c>
      <c r="AQ69" s="879"/>
      <c r="AR69" s="879"/>
      <c r="AS69" s="879"/>
      <c r="AT69" s="879"/>
      <c r="AU69" s="879" t="s">
        <v>589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592</v>
      </c>
      <c r="C70" s="922"/>
      <c r="D70" s="922"/>
      <c r="E70" s="922"/>
      <c r="F70" s="922"/>
      <c r="G70" s="922"/>
      <c r="H70" s="922"/>
      <c r="I70" s="922"/>
      <c r="J70" s="922"/>
      <c r="K70" s="922"/>
      <c r="L70" s="922"/>
      <c r="M70" s="922"/>
      <c r="N70" s="922"/>
      <c r="O70" s="922"/>
      <c r="P70" s="923"/>
      <c r="Q70" s="924">
        <v>3726</v>
      </c>
      <c r="R70" s="879"/>
      <c r="S70" s="879"/>
      <c r="T70" s="879"/>
      <c r="U70" s="879"/>
      <c r="V70" s="879">
        <v>3582</v>
      </c>
      <c r="W70" s="879"/>
      <c r="X70" s="879"/>
      <c r="Y70" s="879"/>
      <c r="Z70" s="879"/>
      <c r="AA70" s="879">
        <v>143</v>
      </c>
      <c r="AB70" s="879"/>
      <c r="AC70" s="879"/>
      <c r="AD70" s="879"/>
      <c r="AE70" s="879"/>
      <c r="AF70" s="879">
        <v>143</v>
      </c>
      <c r="AG70" s="879"/>
      <c r="AH70" s="879"/>
      <c r="AI70" s="879"/>
      <c r="AJ70" s="879"/>
      <c r="AK70" s="879" t="s">
        <v>589</v>
      </c>
      <c r="AL70" s="879"/>
      <c r="AM70" s="879"/>
      <c r="AN70" s="879"/>
      <c r="AO70" s="879"/>
      <c r="AP70" s="879" t="s">
        <v>589</v>
      </c>
      <c r="AQ70" s="879"/>
      <c r="AR70" s="879"/>
      <c r="AS70" s="879"/>
      <c r="AT70" s="879"/>
      <c r="AU70" s="879" t="s">
        <v>589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593</v>
      </c>
      <c r="C71" s="922"/>
      <c r="D71" s="922"/>
      <c r="E71" s="922"/>
      <c r="F71" s="922"/>
      <c r="G71" s="922"/>
      <c r="H71" s="922"/>
      <c r="I71" s="922"/>
      <c r="J71" s="922"/>
      <c r="K71" s="922"/>
      <c r="L71" s="922"/>
      <c r="M71" s="922"/>
      <c r="N71" s="922"/>
      <c r="O71" s="922"/>
      <c r="P71" s="923"/>
      <c r="Q71" s="924">
        <v>4670</v>
      </c>
      <c r="R71" s="879"/>
      <c r="S71" s="879"/>
      <c r="T71" s="879"/>
      <c r="U71" s="879"/>
      <c r="V71" s="879">
        <v>3737</v>
      </c>
      <c r="W71" s="879"/>
      <c r="X71" s="879"/>
      <c r="Y71" s="879"/>
      <c r="Z71" s="879"/>
      <c r="AA71" s="879">
        <v>933</v>
      </c>
      <c r="AB71" s="879"/>
      <c r="AC71" s="879"/>
      <c r="AD71" s="879"/>
      <c r="AE71" s="879"/>
      <c r="AF71" s="879">
        <v>933</v>
      </c>
      <c r="AG71" s="879"/>
      <c r="AH71" s="879"/>
      <c r="AI71" s="879"/>
      <c r="AJ71" s="879"/>
      <c r="AK71" s="879">
        <v>203</v>
      </c>
      <c r="AL71" s="879"/>
      <c r="AM71" s="879"/>
      <c r="AN71" s="879"/>
      <c r="AO71" s="879"/>
      <c r="AP71" s="879" t="s">
        <v>589</v>
      </c>
      <c r="AQ71" s="879"/>
      <c r="AR71" s="879"/>
      <c r="AS71" s="879"/>
      <c r="AT71" s="879"/>
      <c r="AU71" s="879" t="s">
        <v>589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594</v>
      </c>
      <c r="C72" s="922"/>
      <c r="D72" s="922"/>
      <c r="E72" s="922"/>
      <c r="F72" s="922"/>
      <c r="G72" s="922"/>
      <c r="H72" s="922"/>
      <c r="I72" s="922"/>
      <c r="J72" s="922"/>
      <c r="K72" s="922"/>
      <c r="L72" s="922"/>
      <c r="M72" s="922"/>
      <c r="N72" s="922"/>
      <c r="O72" s="922"/>
      <c r="P72" s="923"/>
      <c r="Q72" s="924">
        <v>950375</v>
      </c>
      <c r="R72" s="879"/>
      <c r="S72" s="879"/>
      <c r="T72" s="879"/>
      <c r="U72" s="879"/>
      <c r="V72" s="879">
        <v>910903</v>
      </c>
      <c r="W72" s="879"/>
      <c r="X72" s="879"/>
      <c r="Y72" s="879"/>
      <c r="Z72" s="879"/>
      <c r="AA72" s="879">
        <v>39472</v>
      </c>
      <c r="AB72" s="879"/>
      <c r="AC72" s="879"/>
      <c r="AD72" s="879"/>
      <c r="AE72" s="879"/>
      <c r="AF72" s="879">
        <v>39472</v>
      </c>
      <c r="AG72" s="879"/>
      <c r="AH72" s="879"/>
      <c r="AI72" s="879"/>
      <c r="AJ72" s="879"/>
      <c r="AK72" s="879">
        <v>4419</v>
      </c>
      <c r="AL72" s="879"/>
      <c r="AM72" s="879"/>
      <c r="AN72" s="879"/>
      <c r="AO72" s="879"/>
      <c r="AP72" s="879" t="s">
        <v>589</v>
      </c>
      <c r="AQ72" s="879"/>
      <c r="AR72" s="879"/>
      <c r="AS72" s="879"/>
      <c r="AT72" s="879"/>
      <c r="AU72" s="879" t="s">
        <v>589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603</v>
      </c>
      <c r="C73" s="922"/>
      <c r="D73" s="922"/>
      <c r="E73" s="922"/>
      <c r="F73" s="922"/>
      <c r="G73" s="922"/>
      <c r="H73" s="922"/>
      <c r="I73" s="922"/>
      <c r="J73" s="922"/>
      <c r="K73" s="922"/>
      <c r="L73" s="922"/>
      <c r="M73" s="922"/>
      <c r="N73" s="922"/>
      <c r="O73" s="922"/>
      <c r="P73" s="923"/>
      <c r="Q73" s="924">
        <v>1042</v>
      </c>
      <c r="R73" s="879"/>
      <c r="S73" s="879"/>
      <c r="T73" s="879"/>
      <c r="U73" s="879"/>
      <c r="V73" s="879">
        <v>982</v>
      </c>
      <c r="W73" s="879"/>
      <c r="X73" s="879"/>
      <c r="Y73" s="879"/>
      <c r="Z73" s="879"/>
      <c r="AA73" s="879">
        <v>60</v>
      </c>
      <c r="AB73" s="879"/>
      <c r="AC73" s="879"/>
      <c r="AD73" s="879"/>
      <c r="AE73" s="879"/>
      <c r="AF73" s="879">
        <v>60</v>
      </c>
      <c r="AG73" s="879"/>
      <c r="AH73" s="879"/>
      <c r="AI73" s="879"/>
      <c r="AJ73" s="879"/>
      <c r="AK73" s="879" t="s">
        <v>589</v>
      </c>
      <c r="AL73" s="879"/>
      <c r="AM73" s="879"/>
      <c r="AN73" s="879"/>
      <c r="AO73" s="879"/>
      <c r="AP73" s="879" t="s">
        <v>589</v>
      </c>
      <c r="AQ73" s="879"/>
      <c r="AR73" s="879"/>
      <c r="AS73" s="879"/>
      <c r="AT73" s="879"/>
      <c r="AU73" s="879" t="s">
        <v>589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392</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40624</v>
      </c>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180</v>
      </c>
      <c r="CS102" s="898"/>
      <c r="CT102" s="898"/>
      <c r="CU102" s="898"/>
      <c r="CV102" s="941"/>
      <c r="CW102" s="940">
        <v>53</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307</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307</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307</v>
      </c>
      <c r="DR109" s="943"/>
      <c r="DS109" s="943"/>
      <c r="DT109" s="943"/>
      <c r="DU109" s="944"/>
      <c r="DV109" s="942" t="s">
        <v>435</v>
      </c>
      <c r="DW109" s="943"/>
      <c r="DX109" s="943"/>
      <c r="DY109" s="943"/>
      <c r="DZ109" s="945"/>
    </row>
    <row r="110" spans="1:131" s="248" customFormat="1" ht="26.25" customHeight="1" x14ac:dyDescent="0.2">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786349</v>
      </c>
      <c r="AB110" s="950"/>
      <c r="AC110" s="950"/>
      <c r="AD110" s="950"/>
      <c r="AE110" s="951"/>
      <c r="AF110" s="952">
        <v>867831</v>
      </c>
      <c r="AG110" s="950"/>
      <c r="AH110" s="950"/>
      <c r="AI110" s="950"/>
      <c r="AJ110" s="951"/>
      <c r="AK110" s="952">
        <v>897012</v>
      </c>
      <c r="AL110" s="950"/>
      <c r="AM110" s="950"/>
      <c r="AN110" s="950"/>
      <c r="AO110" s="951"/>
      <c r="AP110" s="953">
        <v>16.7</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6968949</v>
      </c>
      <c r="BR110" s="985"/>
      <c r="BS110" s="985"/>
      <c r="BT110" s="985"/>
      <c r="BU110" s="985"/>
      <c r="BV110" s="985">
        <v>7449380</v>
      </c>
      <c r="BW110" s="985"/>
      <c r="BX110" s="985"/>
      <c r="BY110" s="985"/>
      <c r="BZ110" s="985"/>
      <c r="CA110" s="985">
        <v>8407845</v>
      </c>
      <c r="CB110" s="985"/>
      <c r="CC110" s="985"/>
      <c r="CD110" s="985"/>
      <c r="CE110" s="985"/>
      <c r="CF110" s="999">
        <v>156.30000000000001</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441</v>
      </c>
      <c r="DH110" s="985"/>
      <c r="DI110" s="985"/>
      <c r="DJ110" s="985"/>
      <c r="DK110" s="985"/>
      <c r="DL110" s="985" t="s">
        <v>441</v>
      </c>
      <c r="DM110" s="985"/>
      <c r="DN110" s="985"/>
      <c r="DO110" s="985"/>
      <c r="DP110" s="985"/>
      <c r="DQ110" s="985" t="s">
        <v>441</v>
      </c>
      <c r="DR110" s="985"/>
      <c r="DS110" s="985"/>
      <c r="DT110" s="985"/>
      <c r="DU110" s="985"/>
      <c r="DV110" s="986" t="s">
        <v>441</v>
      </c>
      <c r="DW110" s="986"/>
      <c r="DX110" s="986"/>
      <c r="DY110" s="986"/>
      <c r="DZ110" s="987"/>
    </row>
    <row r="111" spans="1:131" s="248" customFormat="1" ht="26.25" customHeight="1" x14ac:dyDescent="0.2">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444</v>
      </c>
      <c r="AG111" s="992"/>
      <c r="AH111" s="992"/>
      <c r="AI111" s="992"/>
      <c r="AJ111" s="993"/>
      <c r="AK111" s="994" t="s">
        <v>444</v>
      </c>
      <c r="AL111" s="992"/>
      <c r="AM111" s="992"/>
      <c r="AN111" s="992"/>
      <c r="AO111" s="993"/>
      <c r="AP111" s="995" t="s">
        <v>130</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t="s">
        <v>446</v>
      </c>
      <c r="BR111" s="978"/>
      <c r="BS111" s="978"/>
      <c r="BT111" s="978"/>
      <c r="BU111" s="978"/>
      <c r="BV111" s="978" t="s">
        <v>447</v>
      </c>
      <c r="BW111" s="978"/>
      <c r="BX111" s="978"/>
      <c r="BY111" s="978"/>
      <c r="BZ111" s="978"/>
      <c r="CA111" s="978" t="s">
        <v>448</v>
      </c>
      <c r="CB111" s="978"/>
      <c r="CC111" s="978"/>
      <c r="CD111" s="978"/>
      <c r="CE111" s="978"/>
      <c r="CF111" s="972" t="s">
        <v>130</v>
      </c>
      <c r="CG111" s="973"/>
      <c r="CH111" s="973"/>
      <c r="CI111" s="973"/>
      <c r="CJ111" s="973"/>
      <c r="CK111" s="1003"/>
      <c r="CL111" s="1004"/>
      <c r="CM111" s="974" t="s">
        <v>449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446</v>
      </c>
      <c r="DH111" s="978"/>
      <c r="DI111" s="978"/>
      <c r="DJ111" s="978"/>
      <c r="DK111" s="978"/>
      <c r="DL111" s="978" t="s">
        <v>394</v>
      </c>
      <c r="DM111" s="978"/>
      <c r="DN111" s="978"/>
      <c r="DO111" s="978"/>
      <c r="DP111" s="978"/>
      <c r="DQ111" s="978" t="s">
        <v>130</v>
      </c>
      <c r="DR111" s="978"/>
      <c r="DS111" s="978"/>
      <c r="DT111" s="978"/>
      <c r="DU111" s="978"/>
      <c r="DV111" s="979" t="s">
        <v>450</v>
      </c>
      <c r="DW111" s="979"/>
      <c r="DX111" s="979"/>
      <c r="DY111" s="979"/>
      <c r="DZ111" s="980"/>
    </row>
    <row r="112" spans="1:131" s="248" customFormat="1" ht="26.25" customHeight="1" x14ac:dyDescent="0.2">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443</v>
      </c>
      <c r="AB112" s="1017"/>
      <c r="AC112" s="1017"/>
      <c r="AD112" s="1017"/>
      <c r="AE112" s="1018"/>
      <c r="AF112" s="1019" t="s">
        <v>130</v>
      </c>
      <c r="AG112" s="1017"/>
      <c r="AH112" s="1017"/>
      <c r="AI112" s="1017"/>
      <c r="AJ112" s="1018"/>
      <c r="AK112" s="1019" t="s">
        <v>394</v>
      </c>
      <c r="AL112" s="1017"/>
      <c r="AM112" s="1017"/>
      <c r="AN112" s="1017"/>
      <c r="AO112" s="1018"/>
      <c r="AP112" s="1020" t="s">
        <v>448</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2459422</v>
      </c>
      <c r="BR112" s="978"/>
      <c r="BS112" s="978"/>
      <c r="BT112" s="978"/>
      <c r="BU112" s="978"/>
      <c r="BV112" s="978">
        <v>2296966</v>
      </c>
      <c r="BW112" s="978"/>
      <c r="BX112" s="978"/>
      <c r="BY112" s="978"/>
      <c r="BZ112" s="978"/>
      <c r="CA112" s="978">
        <v>1854037</v>
      </c>
      <c r="CB112" s="978"/>
      <c r="CC112" s="978"/>
      <c r="CD112" s="978"/>
      <c r="CE112" s="978"/>
      <c r="CF112" s="972">
        <v>34.5</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448</v>
      </c>
      <c r="DM112" s="978"/>
      <c r="DN112" s="978"/>
      <c r="DO112" s="978"/>
      <c r="DP112" s="978"/>
      <c r="DQ112" s="978" t="s">
        <v>394</v>
      </c>
      <c r="DR112" s="978"/>
      <c r="DS112" s="978"/>
      <c r="DT112" s="978"/>
      <c r="DU112" s="978"/>
      <c r="DV112" s="979" t="s">
        <v>394</v>
      </c>
      <c r="DW112" s="979"/>
      <c r="DX112" s="979"/>
      <c r="DY112" s="979"/>
      <c r="DZ112" s="980"/>
    </row>
    <row r="113" spans="1:130" s="248" customFormat="1" ht="26.25" customHeight="1" x14ac:dyDescent="0.2">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208675</v>
      </c>
      <c r="AB113" s="992"/>
      <c r="AC113" s="992"/>
      <c r="AD113" s="992"/>
      <c r="AE113" s="993"/>
      <c r="AF113" s="994">
        <v>194172</v>
      </c>
      <c r="AG113" s="992"/>
      <c r="AH113" s="992"/>
      <c r="AI113" s="992"/>
      <c r="AJ113" s="993"/>
      <c r="AK113" s="994">
        <v>110998</v>
      </c>
      <c r="AL113" s="992"/>
      <c r="AM113" s="992"/>
      <c r="AN113" s="992"/>
      <c r="AO113" s="993"/>
      <c r="AP113" s="995">
        <v>2.1</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t="s">
        <v>446</v>
      </c>
      <c r="BR113" s="978"/>
      <c r="BS113" s="978"/>
      <c r="BT113" s="978"/>
      <c r="BU113" s="978"/>
      <c r="BV113" s="978" t="s">
        <v>394</v>
      </c>
      <c r="BW113" s="978"/>
      <c r="BX113" s="978"/>
      <c r="BY113" s="978"/>
      <c r="BZ113" s="978"/>
      <c r="CA113" s="978" t="s">
        <v>443</v>
      </c>
      <c r="CB113" s="978"/>
      <c r="CC113" s="978"/>
      <c r="CD113" s="978"/>
      <c r="CE113" s="978"/>
      <c r="CF113" s="972" t="s">
        <v>457</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394</v>
      </c>
      <c r="DH113" s="1017"/>
      <c r="DI113" s="1017"/>
      <c r="DJ113" s="1017"/>
      <c r="DK113" s="1018"/>
      <c r="DL113" s="1019" t="s">
        <v>447</v>
      </c>
      <c r="DM113" s="1017"/>
      <c r="DN113" s="1017"/>
      <c r="DO113" s="1017"/>
      <c r="DP113" s="1018"/>
      <c r="DQ113" s="1019" t="s">
        <v>394</v>
      </c>
      <c r="DR113" s="1017"/>
      <c r="DS113" s="1017"/>
      <c r="DT113" s="1017"/>
      <c r="DU113" s="1018"/>
      <c r="DV113" s="1020" t="s">
        <v>446</v>
      </c>
      <c r="DW113" s="1021"/>
      <c r="DX113" s="1021"/>
      <c r="DY113" s="1021"/>
      <c r="DZ113" s="1022"/>
    </row>
    <row r="114" spans="1:130" s="248" customFormat="1" ht="26.25" customHeight="1" x14ac:dyDescent="0.2">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443</v>
      </c>
      <c r="AB114" s="1017"/>
      <c r="AC114" s="1017"/>
      <c r="AD114" s="1017"/>
      <c r="AE114" s="1018"/>
      <c r="AF114" s="1019" t="s">
        <v>444</v>
      </c>
      <c r="AG114" s="1017"/>
      <c r="AH114" s="1017"/>
      <c r="AI114" s="1017"/>
      <c r="AJ114" s="1018"/>
      <c r="AK114" s="1019" t="s">
        <v>444</v>
      </c>
      <c r="AL114" s="1017"/>
      <c r="AM114" s="1017"/>
      <c r="AN114" s="1017"/>
      <c r="AO114" s="1018"/>
      <c r="AP114" s="1020" t="s">
        <v>448</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2794139</v>
      </c>
      <c r="BR114" s="978"/>
      <c r="BS114" s="978"/>
      <c r="BT114" s="978"/>
      <c r="BU114" s="978"/>
      <c r="BV114" s="978">
        <v>2744230</v>
      </c>
      <c r="BW114" s="978"/>
      <c r="BX114" s="978"/>
      <c r="BY114" s="978"/>
      <c r="BZ114" s="978"/>
      <c r="CA114" s="978">
        <v>2694358</v>
      </c>
      <c r="CB114" s="978"/>
      <c r="CC114" s="978"/>
      <c r="CD114" s="978"/>
      <c r="CE114" s="978"/>
      <c r="CF114" s="972">
        <v>50.1</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448</v>
      </c>
      <c r="DH114" s="1017"/>
      <c r="DI114" s="1017"/>
      <c r="DJ114" s="1017"/>
      <c r="DK114" s="1018"/>
      <c r="DL114" s="1019" t="s">
        <v>130</v>
      </c>
      <c r="DM114" s="1017"/>
      <c r="DN114" s="1017"/>
      <c r="DO114" s="1017"/>
      <c r="DP114" s="1018"/>
      <c r="DQ114" s="1019" t="s">
        <v>447</v>
      </c>
      <c r="DR114" s="1017"/>
      <c r="DS114" s="1017"/>
      <c r="DT114" s="1017"/>
      <c r="DU114" s="1018"/>
      <c r="DV114" s="1020" t="s">
        <v>446</v>
      </c>
      <c r="DW114" s="1021"/>
      <c r="DX114" s="1021"/>
      <c r="DY114" s="1021"/>
      <c r="DZ114" s="1022"/>
    </row>
    <row r="115" spans="1:130" s="248" customFormat="1" ht="26.25" customHeight="1" x14ac:dyDescent="0.2">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463</v>
      </c>
      <c r="AB115" s="992"/>
      <c r="AC115" s="992"/>
      <c r="AD115" s="992"/>
      <c r="AE115" s="993"/>
      <c r="AF115" s="994" t="s">
        <v>130</v>
      </c>
      <c r="AG115" s="992"/>
      <c r="AH115" s="992"/>
      <c r="AI115" s="992"/>
      <c r="AJ115" s="993"/>
      <c r="AK115" s="994" t="s">
        <v>457</v>
      </c>
      <c r="AL115" s="992"/>
      <c r="AM115" s="992"/>
      <c r="AN115" s="992"/>
      <c r="AO115" s="993"/>
      <c r="AP115" s="995" t="s">
        <v>394</v>
      </c>
      <c r="AQ115" s="996"/>
      <c r="AR115" s="996"/>
      <c r="AS115" s="996"/>
      <c r="AT115" s="997"/>
      <c r="AU115" s="958"/>
      <c r="AV115" s="959"/>
      <c r="AW115" s="959"/>
      <c r="AX115" s="959"/>
      <c r="AY115" s="959"/>
      <c r="AZ115" s="1007" t="s">
        <v>464</v>
      </c>
      <c r="BA115" s="1008"/>
      <c r="BB115" s="1008"/>
      <c r="BC115" s="1008"/>
      <c r="BD115" s="1008"/>
      <c r="BE115" s="1008"/>
      <c r="BF115" s="1008"/>
      <c r="BG115" s="1008"/>
      <c r="BH115" s="1008"/>
      <c r="BI115" s="1008"/>
      <c r="BJ115" s="1008"/>
      <c r="BK115" s="1008"/>
      <c r="BL115" s="1008"/>
      <c r="BM115" s="1008"/>
      <c r="BN115" s="1008"/>
      <c r="BO115" s="1008"/>
      <c r="BP115" s="1009"/>
      <c r="BQ115" s="977" t="s">
        <v>465</v>
      </c>
      <c r="BR115" s="978"/>
      <c r="BS115" s="978"/>
      <c r="BT115" s="978"/>
      <c r="BU115" s="978"/>
      <c r="BV115" s="978" t="s">
        <v>446</v>
      </c>
      <c r="BW115" s="978"/>
      <c r="BX115" s="978"/>
      <c r="BY115" s="978"/>
      <c r="BZ115" s="978"/>
      <c r="CA115" s="978" t="s">
        <v>443</v>
      </c>
      <c r="CB115" s="978"/>
      <c r="CC115" s="978"/>
      <c r="CD115" s="978"/>
      <c r="CE115" s="978"/>
      <c r="CF115" s="972" t="s">
        <v>444</v>
      </c>
      <c r="CG115" s="973"/>
      <c r="CH115" s="973"/>
      <c r="CI115" s="973"/>
      <c r="CJ115" s="973"/>
      <c r="CK115" s="1003"/>
      <c r="CL115" s="1004"/>
      <c r="CM115" s="1007" t="s">
        <v>466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467</v>
      </c>
      <c r="DH115" s="1017"/>
      <c r="DI115" s="1017"/>
      <c r="DJ115" s="1017"/>
      <c r="DK115" s="1018"/>
      <c r="DL115" s="1019" t="s">
        <v>394</v>
      </c>
      <c r="DM115" s="1017"/>
      <c r="DN115" s="1017"/>
      <c r="DO115" s="1017"/>
      <c r="DP115" s="1018"/>
      <c r="DQ115" s="1019" t="s">
        <v>446</v>
      </c>
      <c r="DR115" s="1017"/>
      <c r="DS115" s="1017"/>
      <c r="DT115" s="1017"/>
      <c r="DU115" s="1018"/>
      <c r="DV115" s="1020" t="s">
        <v>457</v>
      </c>
      <c r="DW115" s="1021"/>
      <c r="DX115" s="1021"/>
      <c r="DY115" s="1021"/>
      <c r="DZ115" s="1022"/>
    </row>
    <row r="116" spans="1:130" s="248" customFormat="1" ht="26.25" customHeight="1" x14ac:dyDescent="0.2">
      <c r="A116" s="1014"/>
      <c r="B116" s="1015"/>
      <c r="C116" s="1023" t="s">
        <v>468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444</v>
      </c>
      <c r="AB116" s="1017"/>
      <c r="AC116" s="1017"/>
      <c r="AD116" s="1017"/>
      <c r="AE116" s="1018"/>
      <c r="AF116" s="1019" t="s">
        <v>446</v>
      </c>
      <c r="AG116" s="1017"/>
      <c r="AH116" s="1017"/>
      <c r="AI116" s="1017"/>
      <c r="AJ116" s="1018"/>
      <c r="AK116" s="1019" t="s">
        <v>443</v>
      </c>
      <c r="AL116" s="1017"/>
      <c r="AM116" s="1017"/>
      <c r="AN116" s="1017"/>
      <c r="AO116" s="1018"/>
      <c r="AP116" s="1020" t="s">
        <v>446</v>
      </c>
      <c r="AQ116" s="1021"/>
      <c r="AR116" s="1021"/>
      <c r="AS116" s="1021"/>
      <c r="AT116" s="1022"/>
      <c r="AU116" s="958"/>
      <c r="AV116" s="959"/>
      <c r="AW116" s="959"/>
      <c r="AX116" s="959"/>
      <c r="AY116" s="959"/>
      <c r="AZ116" s="1025" t="s">
        <v>469</v>
      </c>
      <c r="BA116" s="1026"/>
      <c r="BB116" s="1026"/>
      <c r="BC116" s="1026"/>
      <c r="BD116" s="1026"/>
      <c r="BE116" s="1026"/>
      <c r="BF116" s="1026"/>
      <c r="BG116" s="1026"/>
      <c r="BH116" s="1026"/>
      <c r="BI116" s="1026"/>
      <c r="BJ116" s="1026"/>
      <c r="BK116" s="1026"/>
      <c r="BL116" s="1026"/>
      <c r="BM116" s="1026"/>
      <c r="BN116" s="1026"/>
      <c r="BO116" s="1026"/>
      <c r="BP116" s="1027"/>
      <c r="BQ116" s="977" t="s">
        <v>446</v>
      </c>
      <c r="BR116" s="978"/>
      <c r="BS116" s="978"/>
      <c r="BT116" s="978"/>
      <c r="BU116" s="978"/>
      <c r="BV116" s="978" t="s">
        <v>467</v>
      </c>
      <c r="BW116" s="978"/>
      <c r="BX116" s="978"/>
      <c r="BY116" s="978"/>
      <c r="BZ116" s="978"/>
      <c r="CA116" s="978" t="s">
        <v>446</v>
      </c>
      <c r="CB116" s="978"/>
      <c r="CC116" s="978"/>
      <c r="CD116" s="978"/>
      <c r="CE116" s="978"/>
      <c r="CF116" s="972" t="s">
        <v>448</v>
      </c>
      <c r="CG116" s="973"/>
      <c r="CH116" s="973"/>
      <c r="CI116" s="973"/>
      <c r="CJ116" s="973"/>
      <c r="CK116" s="1003"/>
      <c r="CL116" s="1004"/>
      <c r="CM116" s="974" t="s">
        <v>470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394</v>
      </c>
      <c r="DM116" s="1017"/>
      <c r="DN116" s="1017"/>
      <c r="DO116" s="1017"/>
      <c r="DP116" s="1018"/>
      <c r="DQ116" s="1019" t="s">
        <v>448</v>
      </c>
      <c r="DR116" s="1017"/>
      <c r="DS116" s="1017"/>
      <c r="DT116" s="1017"/>
      <c r="DU116" s="1018"/>
      <c r="DV116" s="1020" t="s">
        <v>448</v>
      </c>
      <c r="DW116" s="1021"/>
      <c r="DX116" s="1021"/>
      <c r="DY116" s="1021"/>
      <c r="DZ116" s="1022"/>
    </row>
    <row r="117" spans="1:130" s="248" customFormat="1" ht="26.25" customHeight="1" x14ac:dyDescent="0.2">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471</v>
      </c>
      <c r="Z117" s="944"/>
      <c r="AA117" s="1034">
        <v>995024</v>
      </c>
      <c r="AB117" s="1035"/>
      <c r="AC117" s="1035"/>
      <c r="AD117" s="1035"/>
      <c r="AE117" s="1036"/>
      <c r="AF117" s="1037">
        <v>1062003</v>
      </c>
      <c r="AG117" s="1035"/>
      <c r="AH117" s="1035"/>
      <c r="AI117" s="1035"/>
      <c r="AJ117" s="1036"/>
      <c r="AK117" s="1037">
        <v>1008010</v>
      </c>
      <c r="AL117" s="1035"/>
      <c r="AM117" s="1035"/>
      <c r="AN117" s="1035"/>
      <c r="AO117" s="1036"/>
      <c r="AP117" s="1038"/>
      <c r="AQ117" s="1039"/>
      <c r="AR117" s="1039"/>
      <c r="AS117" s="1039"/>
      <c r="AT117" s="1040"/>
      <c r="AU117" s="958"/>
      <c r="AV117" s="959"/>
      <c r="AW117" s="959"/>
      <c r="AX117" s="959"/>
      <c r="AY117" s="959"/>
      <c r="AZ117" s="1025" t="s">
        <v>472</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444</v>
      </c>
      <c r="BW117" s="978"/>
      <c r="BX117" s="978"/>
      <c r="BY117" s="978"/>
      <c r="BZ117" s="978"/>
      <c r="CA117" s="978" t="s">
        <v>130</v>
      </c>
      <c r="CB117" s="978"/>
      <c r="CC117" s="978"/>
      <c r="CD117" s="978"/>
      <c r="CE117" s="978"/>
      <c r="CF117" s="972" t="s">
        <v>444</v>
      </c>
      <c r="CG117" s="973"/>
      <c r="CH117" s="973"/>
      <c r="CI117" s="973"/>
      <c r="CJ117" s="973"/>
      <c r="CK117" s="1003"/>
      <c r="CL117" s="1004"/>
      <c r="CM117" s="974" t="s">
        <v>473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443</v>
      </c>
      <c r="DH117" s="1017"/>
      <c r="DI117" s="1017"/>
      <c r="DJ117" s="1017"/>
      <c r="DK117" s="1018"/>
      <c r="DL117" s="1019" t="s">
        <v>443</v>
      </c>
      <c r="DM117" s="1017"/>
      <c r="DN117" s="1017"/>
      <c r="DO117" s="1017"/>
      <c r="DP117" s="1018"/>
      <c r="DQ117" s="1019" t="s">
        <v>443</v>
      </c>
      <c r="DR117" s="1017"/>
      <c r="DS117" s="1017"/>
      <c r="DT117" s="1017"/>
      <c r="DU117" s="1018"/>
      <c r="DV117" s="1020" t="s">
        <v>443</v>
      </c>
      <c r="DW117" s="1021"/>
      <c r="DX117" s="1021"/>
      <c r="DY117" s="1021"/>
      <c r="DZ117" s="1022"/>
    </row>
    <row r="118" spans="1:130" s="248" customFormat="1" ht="26.25" customHeight="1" x14ac:dyDescent="0.2">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307</v>
      </c>
      <c r="AL118" s="943"/>
      <c r="AM118" s="943"/>
      <c r="AN118" s="943"/>
      <c r="AO118" s="944"/>
      <c r="AP118" s="1029" t="s">
        <v>435</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394</v>
      </c>
      <c r="BW118" s="1056"/>
      <c r="BX118" s="1056"/>
      <c r="BY118" s="1056"/>
      <c r="BZ118" s="1056"/>
      <c r="CA118" s="1056" t="s">
        <v>446</v>
      </c>
      <c r="CB118" s="1056"/>
      <c r="CC118" s="1056"/>
      <c r="CD118" s="1056"/>
      <c r="CE118" s="1056"/>
      <c r="CF118" s="972" t="s">
        <v>448</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448</v>
      </c>
      <c r="DM118" s="1017"/>
      <c r="DN118" s="1017"/>
      <c r="DO118" s="1017"/>
      <c r="DP118" s="1018"/>
      <c r="DQ118" s="1019" t="s">
        <v>447</v>
      </c>
      <c r="DR118" s="1017"/>
      <c r="DS118" s="1017"/>
      <c r="DT118" s="1017"/>
      <c r="DU118" s="1018"/>
      <c r="DV118" s="1020" t="s">
        <v>448</v>
      </c>
      <c r="DW118" s="1021"/>
      <c r="DX118" s="1021"/>
      <c r="DY118" s="1021"/>
      <c r="DZ118" s="1022"/>
    </row>
    <row r="119" spans="1:130" s="248" customFormat="1" ht="26.25" customHeight="1" x14ac:dyDescent="0.2">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443</v>
      </c>
      <c r="AB119" s="950"/>
      <c r="AC119" s="950"/>
      <c r="AD119" s="950"/>
      <c r="AE119" s="951"/>
      <c r="AF119" s="952" t="s">
        <v>444</v>
      </c>
      <c r="AG119" s="950"/>
      <c r="AH119" s="950"/>
      <c r="AI119" s="950"/>
      <c r="AJ119" s="951"/>
      <c r="AK119" s="952" t="s">
        <v>448</v>
      </c>
      <c r="AL119" s="950"/>
      <c r="AM119" s="950"/>
      <c r="AN119" s="950"/>
      <c r="AO119" s="951"/>
      <c r="AP119" s="953" t="s">
        <v>130</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476</v>
      </c>
      <c r="BP119" s="1064"/>
      <c r="BQ119" s="1055">
        <v>12222510</v>
      </c>
      <c r="BR119" s="1056"/>
      <c r="BS119" s="1056"/>
      <c r="BT119" s="1056"/>
      <c r="BU119" s="1056"/>
      <c r="BV119" s="1056">
        <v>12490576</v>
      </c>
      <c r="BW119" s="1056"/>
      <c r="BX119" s="1056"/>
      <c r="BY119" s="1056"/>
      <c r="BZ119" s="1056"/>
      <c r="CA119" s="1056">
        <v>12956240</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465</v>
      </c>
      <c r="DH119" s="1042"/>
      <c r="DI119" s="1042"/>
      <c r="DJ119" s="1042"/>
      <c r="DK119" s="1043"/>
      <c r="DL119" s="1041" t="s">
        <v>447</v>
      </c>
      <c r="DM119" s="1042"/>
      <c r="DN119" s="1042"/>
      <c r="DO119" s="1042"/>
      <c r="DP119" s="1043"/>
      <c r="DQ119" s="1041" t="s">
        <v>130</v>
      </c>
      <c r="DR119" s="1042"/>
      <c r="DS119" s="1042"/>
      <c r="DT119" s="1042"/>
      <c r="DU119" s="1043"/>
      <c r="DV119" s="1044" t="s">
        <v>448</v>
      </c>
      <c r="DW119" s="1045"/>
      <c r="DX119" s="1045"/>
      <c r="DY119" s="1045"/>
      <c r="DZ119" s="1046"/>
    </row>
    <row r="120" spans="1:130" s="248" customFormat="1" ht="26.25" customHeight="1" x14ac:dyDescent="0.2">
      <c r="A120" s="1117"/>
      <c r="B120" s="1004"/>
      <c r="C120" s="974" t="s">
        <v>449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448</v>
      </c>
      <c r="AB120" s="1017"/>
      <c r="AC120" s="1017"/>
      <c r="AD120" s="1017"/>
      <c r="AE120" s="1018"/>
      <c r="AF120" s="1019" t="s">
        <v>447</v>
      </c>
      <c r="AG120" s="1017"/>
      <c r="AH120" s="1017"/>
      <c r="AI120" s="1017"/>
      <c r="AJ120" s="1018"/>
      <c r="AK120" s="1019" t="s">
        <v>446</v>
      </c>
      <c r="AL120" s="1017"/>
      <c r="AM120" s="1017"/>
      <c r="AN120" s="1017"/>
      <c r="AO120" s="1018"/>
      <c r="AP120" s="1020" t="s">
        <v>446</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2484526</v>
      </c>
      <c r="BR120" s="985"/>
      <c r="BS120" s="985"/>
      <c r="BT120" s="985"/>
      <c r="BU120" s="985"/>
      <c r="BV120" s="985">
        <v>2614244</v>
      </c>
      <c r="BW120" s="985"/>
      <c r="BX120" s="985"/>
      <c r="BY120" s="985"/>
      <c r="BZ120" s="985"/>
      <c r="CA120" s="985">
        <v>2233836</v>
      </c>
      <c r="CB120" s="985"/>
      <c r="CC120" s="985"/>
      <c r="CD120" s="985"/>
      <c r="CE120" s="985"/>
      <c r="CF120" s="999">
        <v>41.5</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v>2453020</v>
      </c>
      <c r="DH120" s="985"/>
      <c r="DI120" s="985"/>
      <c r="DJ120" s="985"/>
      <c r="DK120" s="985"/>
      <c r="DL120" s="985">
        <v>2290732</v>
      </c>
      <c r="DM120" s="985"/>
      <c r="DN120" s="985"/>
      <c r="DO120" s="985"/>
      <c r="DP120" s="985"/>
      <c r="DQ120" s="985">
        <v>1851023</v>
      </c>
      <c r="DR120" s="985"/>
      <c r="DS120" s="985"/>
      <c r="DT120" s="985"/>
      <c r="DU120" s="985"/>
      <c r="DV120" s="986">
        <v>34.4</v>
      </c>
      <c r="DW120" s="986"/>
      <c r="DX120" s="986"/>
      <c r="DY120" s="986"/>
      <c r="DZ120" s="987"/>
    </row>
    <row r="121" spans="1:130" s="248" customFormat="1" ht="26.25" customHeight="1" x14ac:dyDescent="0.2">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394</v>
      </c>
      <c r="AB121" s="1017"/>
      <c r="AC121" s="1017"/>
      <c r="AD121" s="1017"/>
      <c r="AE121" s="1018"/>
      <c r="AF121" s="1019" t="s">
        <v>446</v>
      </c>
      <c r="AG121" s="1017"/>
      <c r="AH121" s="1017"/>
      <c r="AI121" s="1017"/>
      <c r="AJ121" s="1018"/>
      <c r="AK121" s="1019" t="s">
        <v>447</v>
      </c>
      <c r="AL121" s="1017"/>
      <c r="AM121" s="1017"/>
      <c r="AN121" s="1017"/>
      <c r="AO121" s="1018"/>
      <c r="AP121" s="1020" t="s">
        <v>448</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v>40955</v>
      </c>
      <c r="BR121" s="978"/>
      <c r="BS121" s="978"/>
      <c r="BT121" s="978"/>
      <c r="BU121" s="978"/>
      <c r="BV121" s="978">
        <v>20245</v>
      </c>
      <c r="BW121" s="978"/>
      <c r="BX121" s="978"/>
      <c r="BY121" s="978"/>
      <c r="BZ121" s="978"/>
      <c r="CA121" s="978">
        <v>276384</v>
      </c>
      <c r="CB121" s="978"/>
      <c r="CC121" s="978"/>
      <c r="CD121" s="978"/>
      <c r="CE121" s="978"/>
      <c r="CF121" s="972">
        <v>5.0999999999999996</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6402</v>
      </c>
      <c r="DH121" s="978"/>
      <c r="DI121" s="978"/>
      <c r="DJ121" s="978"/>
      <c r="DK121" s="978"/>
      <c r="DL121" s="978">
        <v>6234</v>
      </c>
      <c r="DM121" s="978"/>
      <c r="DN121" s="978"/>
      <c r="DO121" s="978"/>
      <c r="DP121" s="978"/>
      <c r="DQ121" s="978">
        <v>3014</v>
      </c>
      <c r="DR121" s="978"/>
      <c r="DS121" s="978"/>
      <c r="DT121" s="978"/>
      <c r="DU121" s="978"/>
      <c r="DV121" s="979">
        <v>0.1</v>
      </c>
      <c r="DW121" s="979"/>
      <c r="DX121" s="979"/>
      <c r="DY121" s="979"/>
      <c r="DZ121" s="980"/>
    </row>
    <row r="122" spans="1:130" s="248" customFormat="1" ht="26.25" customHeight="1" x14ac:dyDescent="0.2">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447</v>
      </c>
      <c r="AB122" s="1017"/>
      <c r="AC122" s="1017"/>
      <c r="AD122" s="1017"/>
      <c r="AE122" s="1018"/>
      <c r="AF122" s="1019" t="s">
        <v>443</v>
      </c>
      <c r="AG122" s="1017"/>
      <c r="AH122" s="1017"/>
      <c r="AI122" s="1017"/>
      <c r="AJ122" s="1018"/>
      <c r="AK122" s="1019" t="s">
        <v>443</v>
      </c>
      <c r="AL122" s="1017"/>
      <c r="AM122" s="1017"/>
      <c r="AN122" s="1017"/>
      <c r="AO122" s="1018"/>
      <c r="AP122" s="1020" t="s">
        <v>443</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5197333</v>
      </c>
      <c r="BR122" s="1056"/>
      <c r="BS122" s="1056"/>
      <c r="BT122" s="1056"/>
      <c r="BU122" s="1056"/>
      <c r="BV122" s="1056">
        <v>5650300</v>
      </c>
      <c r="BW122" s="1056"/>
      <c r="BX122" s="1056"/>
      <c r="BY122" s="1056"/>
      <c r="BZ122" s="1056"/>
      <c r="CA122" s="1056">
        <v>5704784</v>
      </c>
      <c r="CB122" s="1056"/>
      <c r="CC122" s="1056"/>
      <c r="CD122" s="1056"/>
      <c r="CE122" s="1056"/>
      <c r="CF122" s="1076">
        <v>106</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t="s">
        <v>447</v>
      </c>
      <c r="DH122" s="978"/>
      <c r="DI122" s="978"/>
      <c r="DJ122" s="978"/>
      <c r="DK122" s="978"/>
      <c r="DL122" s="978" t="s">
        <v>394</v>
      </c>
      <c r="DM122" s="978"/>
      <c r="DN122" s="978"/>
      <c r="DO122" s="978"/>
      <c r="DP122" s="978"/>
      <c r="DQ122" s="978" t="s">
        <v>446</v>
      </c>
      <c r="DR122" s="978"/>
      <c r="DS122" s="978"/>
      <c r="DT122" s="978"/>
      <c r="DU122" s="978"/>
      <c r="DV122" s="979" t="s">
        <v>447</v>
      </c>
      <c r="DW122" s="979"/>
      <c r="DX122" s="979"/>
      <c r="DY122" s="979"/>
      <c r="DZ122" s="980"/>
    </row>
    <row r="123" spans="1:130" s="248" customFormat="1" ht="26.25" customHeight="1" x14ac:dyDescent="0.2">
      <c r="A123" s="1117"/>
      <c r="B123" s="1004"/>
      <c r="C123" s="974" t="s">
        <v>470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130</v>
      </c>
      <c r="AB123" s="1017"/>
      <c r="AC123" s="1017"/>
      <c r="AD123" s="1017"/>
      <c r="AE123" s="1018"/>
      <c r="AF123" s="1019" t="s">
        <v>448</v>
      </c>
      <c r="AG123" s="1017"/>
      <c r="AH123" s="1017"/>
      <c r="AI123" s="1017"/>
      <c r="AJ123" s="1018"/>
      <c r="AK123" s="1019" t="s">
        <v>443</v>
      </c>
      <c r="AL123" s="1017"/>
      <c r="AM123" s="1017"/>
      <c r="AN123" s="1017"/>
      <c r="AO123" s="1018"/>
      <c r="AP123" s="1020" t="s">
        <v>448</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487</v>
      </c>
      <c r="BP123" s="1064"/>
      <c r="BQ123" s="1123">
        <v>7722814</v>
      </c>
      <c r="BR123" s="1124"/>
      <c r="BS123" s="1124"/>
      <c r="BT123" s="1124"/>
      <c r="BU123" s="1124"/>
      <c r="BV123" s="1124">
        <v>8284789</v>
      </c>
      <c r="BW123" s="1124"/>
      <c r="BX123" s="1124"/>
      <c r="BY123" s="1124"/>
      <c r="BZ123" s="1124"/>
      <c r="CA123" s="1124">
        <v>8215004</v>
      </c>
      <c r="CB123" s="1124"/>
      <c r="CC123" s="1124"/>
      <c r="CD123" s="1124"/>
      <c r="CE123" s="1124"/>
      <c r="CF123" s="1057"/>
      <c r="CG123" s="1058"/>
      <c r="CH123" s="1058"/>
      <c r="CI123" s="1058"/>
      <c r="CJ123" s="1059"/>
      <c r="CK123" s="1068"/>
      <c r="CL123" s="1069"/>
      <c r="CM123" s="1069"/>
      <c r="CN123" s="1069"/>
      <c r="CO123" s="1070"/>
      <c r="CP123" s="1078" t="s">
        <v>488</v>
      </c>
      <c r="CQ123" s="1079"/>
      <c r="CR123" s="1079"/>
      <c r="CS123" s="1079"/>
      <c r="CT123" s="1079"/>
      <c r="CU123" s="1079"/>
      <c r="CV123" s="1079"/>
      <c r="CW123" s="1079"/>
      <c r="CX123" s="1079"/>
      <c r="CY123" s="1079"/>
      <c r="CZ123" s="1079"/>
      <c r="DA123" s="1079"/>
      <c r="DB123" s="1079"/>
      <c r="DC123" s="1079"/>
      <c r="DD123" s="1079"/>
      <c r="DE123" s="1079"/>
      <c r="DF123" s="1080"/>
      <c r="DG123" s="1016" t="s">
        <v>130</v>
      </c>
      <c r="DH123" s="1017"/>
      <c r="DI123" s="1017"/>
      <c r="DJ123" s="1017"/>
      <c r="DK123" s="1018"/>
      <c r="DL123" s="1019" t="s">
        <v>465</v>
      </c>
      <c r="DM123" s="1017"/>
      <c r="DN123" s="1017"/>
      <c r="DO123" s="1017"/>
      <c r="DP123" s="1018"/>
      <c r="DQ123" s="1019" t="s">
        <v>446</v>
      </c>
      <c r="DR123" s="1017"/>
      <c r="DS123" s="1017"/>
      <c r="DT123" s="1017"/>
      <c r="DU123" s="1018"/>
      <c r="DV123" s="1020" t="s">
        <v>465</v>
      </c>
      <c r="DW123" s="1021"/>
      <c r="DX123" s="1021"/>
      <c r="DY123" s="1021"/>
      <c r="DZ123" s="1022"/>
    </row>
    <row r="124" spans="1:130" s="248" customFormat="1" ht="26.25" customHeight="1" thickBot="1" x14ac:dyDescent="0.25">
      <c r="A124" s="1117"/>
      <c r="B124" s="1004"/>
      <c r="C124" s="974" t="s">
        <v>473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444</v>
      </c>
      <c r="AB124" s="1017"/>
      <c r="AC124" s="1017"/>
      <c r="AD124" s="1017"/>
      <c r="AE124" s="1018"/>
      <c r="AF124" s="1019" t="s">
        <v>448</v>
      </c>
      <c r="AG124" s="1017"/>
      <c r="AH124" s="1017"/>
      <c r="AI124" s="1017"/>
      <c r="AJ124" s="1018"/>
      <c r="AK124" s="1019" t="s">
        <v>444</v>
      </c>
      <c r="AL124" s="1017"/>
      <c r="AM124" s="1017"/>
      <c r="AN124" s="1017"/>
      <c r="AO124" s="1018"/>
      <c r="AP124" s="1020" t="s">
        <v>394</v>
      </c>
      <c r="AQ124" s="1021"/>
      <c r="AR124" s="1021"/>
      <c r="AS124" s="1021"/>
      <c r="AT124" s="1022"/>
      <c r="AU124" s="1119" t="s">
        <v>489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83.9</v>
      </c>
      <c r="BR124" s="1086"/>
      <c r="BS124" s="1086"/>
      <c r="BT124" s="1086"/>
      <c r="BU124" s="1086"/>
      <c r="BV124" s="1086">
        <v>78.900000000000006</v>
      </c>
      <c r="BW124" s="1086"/>
      <c r="BX124" s="1086"/>
      <c r="BY124" s="1086"/>
      <c r="BZ124" s="1086"/>
      <c r="CA124" s="1086">
        <v>88.1</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t="s">
        <v>443</v>
      </c>
      <c r="DH124" s="1042"/>
      <c r="DI124" s="1042"/>
      <c r="DJ124" s="1042"/>
      <c r="DK124" s="1043"/>
      <c r="DL124" s="1041" t="s">
        <v>130</v>
      </c>
      <c r="DM124" s="1042"/>
      <c r="DN124" s="1042"/>
      <c r="DO124" s="1042"/>
      <c r="DP124" s="1043"/>
      <c r="DQ124" s="1041" t="s">
        <v>443</v>
      </c>
      <c r="DR124" s="1042"/>
      <c r="DS124" s="1042"/>
      <c r="DT124" s="1042"/>
      <c r="DU124" s="1043"/>
      <c r="DV124" s="1044" t="s">
        <v>446</v>
      </c>
      <c r="DW124" s="1045"/>
      <c r="DX124" s="1045"/>
      <c r="DY124" s="1045"/>
      <c r="DZ124" s="1046"/>
    </row>
    <row r="125" spans="1:130" s="248" customFormat="1" ht="26.25" customHeight="1" x14ac:dyDescent="0.2">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448</v>
      </c>
      <c r="AB125" s="1017"/>
      <c r="AC125" s="1017"/>
      <c r="AD125" s="1017"/>
      <c r="AE125" s="1018"/>
      <c r="AF125" s="1019" t="s">
        <v>447</v>
      </c>
      <c r="AG125" s="1017"/>
      <c r="AH125" s="1017"/>
      <c r="AI125" s="1017"/>
      <c r="AJ125" s="1018"/>
      <c r="AK125" s="1019" t="s">
        <v>448</v>
      </c>
      <c r="AL125" s="1017"/>
      <c r="AM125" s="1017"/>
      <c r="AN125" s="1017"/>
      <c r="AO125" s="1018"/>
      <c r="AP125" s="1020" t="s">
        <v>448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448</v>
      </c>
      <c r="DH125" s="985"/>
      <c r="DI125" s="985"/>
      <c r="DJ125" s="985"/>
      <c r="DK125" s="985"/>
      <c r="DL125" s="985" t="s">
        <v>448</v>
      </c>
      <c r="DM125" s="985"/>
      <c r="DN125" s="985"/>
      <c r="DO125" s="985"/>
      <c r="DP125" s="985"/>
      <c r="DQ125" s="985" t="s">
        <v>130</v>
      </c>
      <c r="DR125" s="985"/>
      <c r="DS125" s="985"/>
      <c r="DT125" s="985"/>
      <c r="DU125" s="985"/>
      <c r="DV125" s="986" t="s">
        <v>443</v>
      </c>
      <c r="DW125" s="986"/>
      <c r="DX125" s="986"/>
      <c r="DY125" s="986"/>
      <c r="DZ125" s="987"/>
    </row>
    <row r="126" spans="1:130" s="248" customFormat="1" ht="26.25" customHeight="1" thickBot="1" x14ac:dyDescent="0.25">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443</v>
      </c>
      <c r="AB126" s="1017"/>
      <c r="AC126" s="1017"/>
      <c r="AD126" s="1017"/>
      <c r="AE126" s="1018"/>
      <c r="AF126" s="1019" t="s">
        <v>448</v>
      </c>
      <c r="AG126" s="1017"/>
      <c r="AH126" s="1017"/>
      <c r="AI126" s="1017"/>
      <c r="AJ126" s="1018"/>
      <c r="AK126" s="1019" t="s">
        <v>448</v>
      </c>
      <c r="AL126" s="1017"/>
      <c r="AM126" s="1017"/>
      <c r="AN126" s="1017"/>
      <c r="AO126" s="1018"/>
      <c r="AP126" s="1020" t="s">
        <v>446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t="s">
        <v>130</v>
      </c>
      <c r="DH126" s="978"/>
      <c r="DI126" s="978"/>
      <c r="DJ126" s="978"/>
      <c r="DK126" s="978"/>
      <c r="DL126" s="978" t="s">
        <v>130</v>
      </c>
      <c r="DM126" s="978"/>
      <c r="DN126" s="978"/>
      <c r="DO126" s="978"/>
      <c r="DP126" s="978"/>
      <c r="DQ126" s="978" t="s">
        <v>130</v>
      </c>
      <c r="DR126" s="978"/>
      <c r="DS126" s="978"/>
      <c r="DT126" s="978"/>
      <c r="DU126" s="978"/>
      <c r="DV126" s="979" t="s">
        <v>448</v>
      </c>
      <c r="DW126" s="979"/>
      <c r="DX126" s="979"/>
      <c r="DY126" s="979"/>
      <c r="DZ126" s="980"/>
    </row>
    <row r="127" spans="1:130" s="248" customFormat="1" ht="26.25" customHeight="1" x14ac:dyDescent="0.2">
      <c r="A127" s="1118"/>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130</v>
      </c>
      <c r="AB127" s="1017"/>
      <c r="AC127" s="1017"/>
      <c r="AD127" s="1017"/>
      <c r="AE127" s="1018"/>
      <c r="AF127" s="1019" t="s">
        <v>448</v>
      </c>
      <c r="AG127" s="1017"/>
      <c r="AH127" s="1017"/>
      <c r="AI127" s="1017"/>
      <c r="AJ127" s="1018"/>
      <c r="AK127" s="1019" t="s">
        <v>443</v>
      </c>
      <c r="AL127" s="1017"/>
      <c r="AM127" s="1017"/>
      <c r="AN127" s="1017"/>
      <c r="AO127" s="1018"/>
      <c r="AP127" s="1020" t="s">
        <v>443</v>
      </c>
      <c r="AQ127" s="1021"/>
      <c r="AR127" s="1021"/>
      <c r="AS127" s="1021"/>
      <c r="AT127" s="1022"/>
      <c r="AU127" s="284"/>
      <c r="AV127" s="284"/>
      <c r="AW127" s="284"/>
      <c r="AX127" s="1090" t="s">
        <v>495</v>
      </c>
      <c r="AY127" s="1091"/>
      <c r="AZ127" s="1091"/>
      <c r="BA127" s="1091"/>
      <c r="BB127" s="1091"/>
      <c r="BC127" s="1091"/>
      <c r="BD127" s="1091"/>
      <c r="BE127" s="1092"/>
      <c r="BF127" s="1093" t="s">
        <v>496</v>
      </c>
      <c r="BG127" s="1091"/>
      <c r="BH127" s="1091"/>
      <c r="BI127" s="1091"/>
      <c r="BJ127" s="1091"/>
      <c r="BK127" s="1091"/>
      <c r="BL127" s="1092"/>
      <c r="BM127" s="1093" t="s">
        <v>497</v>
      </c>
      <c r="BN127" s="1091"/>
      <c r="BO127" s="1091"/>
      <c r="BP127" s="1091"/>
      <c r="BQ127" s="1091"/>
      <c r="BR127" s="1091"/>
      <c r="BS127" s="1092"/>
      <c r="BT127" s="1093" t="s">
        <v>498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443</v>
      </c>
      <c r="DH127" s="978"/>
      <c r="DI127" s="978"/>
      <c r="DJ127" s="978"/>
      <c r="DK127" s="978"/>
      <c r="DL127" s="978" t="s">
        <v>443</v>
      </c>
      <c r="DM127" s="978"/>
      <c r="DN127" s="978"/>
      <c r="DO127" s="978"/>
      <c r="DP127" s="978"/>
      <c r="DQ127" s="978" t="s">
        <v>447</v>
      </c>
      <c r="DR127" s="978"/>
      <c r="DS127" s="978"/>
      <c r="DT127" s="978"/>
      <c r="DU127" s="978"/>
      <c r="DV127" s="979" t="s">
        <v>448</v>
      </c>
      <c r="DW127" s="979"/>
      <c r="DX127" s="979"/>
      <c r="DY127" s="979"/>
      <c r="DZ127" s="980"/>
    </row>
    <row r="128" spans="1:130" s="248" customFormat="1" ht="26.25" customHeight="1" thickBot="1" x14ac:dyDescent="0.25">
      <c r="A128" s="1101" t="s">
        <v>500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501</v>
      </c>
      <c r="X128" s="1103"/>
      <c r="Y128" s="1103"/>
      <c r="Z128" s="1104"/>
      <c r="AA128" s="1105">
        <v>7150</v>
      </c>
      <c r="AB128" s="1106"/>
      <c r="AC128" s="1106"/>
      <c r="AD128" s="1106"/>
      <c r="AE128" s="1107"/>
      <c r="AF128" s="1108">
        <v>5354</v>
      </c>
      <c r="AG128" s="1106"/>
      <c r="AH128" s="1106"/>
      <c r="AI128" s="1106"/>
      <c r="AJ128" s="1107"/>
      <c r="AK128" s="1108">
        <v>3551</v>
      </c>
      <c r="AL128" s="1106"/>
      <c r="AM128" s="1106"/>
      <c r="AN128" s="1106"/>
      <c r="AO128" s="1107"/>
      <c r="AP128" s="1109"/>
      <c r="AQ128" s="1110"/>
      <c r="AR128" s="1110"/>
      <c r="AS128" s="1110"/>
      <c r="AT128" s="1111"/>
      <c r="AU128" s="284"/>
      <c r="AV128" s="284"/>
      <c r="AW128" s="284"/>
      <c r="AX128" s="946" t="s">
        <v>502</v>
      </c>
      <c r="AY128" s="947"/>
      <c r="AZ128" s="947"/>
      <c r="BA128" s="947"/>
      <c r="BB128" s="947"/>
      <c r="BC128" s="947"/>
      <c r="BD128" s="947"/>
      <c r="BE128" s="948"/>
      <c r="BF128" s="1112" t="s">
        <v>446</v>
      </c>
      <c r="BG128" s="1113"/>
      <c r="BH128" s="1113"/>
      <c r="BI128" s="1113"/>
      <c r="BJ128" s="1113"/>
      <c r="BK128" s="1113"/>
      <c r="BL128" s="1114"/>
      <c r="BM128" s="1112">
        <v>14.53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503</v>
      </c>
      <c r="CQ128" s="1095"/>
      <c r="CR128" s="1095"/>
      <c r="CS128" s="1095"/>
      <c r="CT128" s="1095"/>
      <c r="CU128" s="1095"/>
      <c r="CV128" s="1095"/>
      <c r="CW128" s="1095"/>
      <c r="CX128" s="1095"/>
      <c r="CY128" s="1095"/>
      <c r="CZ128" s="1095"/>
      <c r="DA128" s="1095"/>
      <c r="DB128" s="1095"/>
      <c r="DC128" s="1095"/>
      <c r="DD128" s="1095"/>
      <c r="DE128" s="1095"/>
      <c r="DF128" s="1096"/>
      <c r="DG128" s="1097" t="s">
        <v>448</v>
      </c>
      <c r="DH128" s="1098"/>
      <c r="DI128" s="1098"/>
      <c r="DJ128" s="1098"/>
      <c r="DK128" s="1098"/>
      <c r="DL128" s="1098" t="s">
        <v>448</v>
      </c>
      <c r="DM128" s="1098"/>
      <c r="DN128" s="1098"/>
      <c r="DO128" s="1098"/>
      <c r="DP128" s="1098"/>
      <c r="DQ128" s="1098" t="s">
        <v>465</v>
      </c>
      <c r="DR128" s="1098"/>
      <c r="DS128" s="1098"/>
      <c r="DT128" s="1098"/>
      <c r="DU128" s="1098"/>
      <c r="DV128" s="1099" t="s">
        <v>443</v>
      </c>
      <c r="DW128" s="1099"/>
      <c r="DX128" s="1099"/>
      <c r="DY128" s="1099"/>
      <c r="DZ128" s="1100"/>
    </row>
    <row r="129" spans="1:131" s="248" customFormat="1" ht="26.25" customHeight="1" x14ac:dyDescent="0.2">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504</v>
      </c>
      <c r="X129" s="1132"/>
      <c r="Y129" s="1132"/>
      <c r="Z129" s="1133"/>
      <c r="AA129" s="1016">
        <v>5823736</v>
      </c>
      <c r="AB129" s="1017"/>
      <c r="AC129" s="1017"/>
      <c r="AD129" s="1017"/>
      <c r="AE129" s="1018"/>
      <c r="AF129" s="1019">
        <v>5782836</v>
      </c>
      <c r="AG129" s="1017"/>
      <c r="AH129" s="1017"/>
      <c r="AI129" s="1017"/>
      <c r="AJ129" s="1018"/>
      <c r="AK129" s="1019">
        <v>5826737</v>
      </c>
      <c r="AL129" s="1017"/>
      <c r="AM129" s="1017"/>
      <c r="AN129" s="1017"/>
      <c r="AO129" s="1018"/>
      <c r="AP129" s="1134"/>
      <c r="AQ129" s="1135"/>
      <c r="AR129" s="1135"/>
      <c r="AS129" s="1135"/>
      <c r="AT129" s="1136"/>
      <c r="AU129" s="286"/>
      <c r="AV129" s="286"/>
      <c r="AW129" s="286"/>
      <c r="AX129" s="1125" t="s">
        <v>505</v>
      </c>
      <c r="AY129" s="1008"/>
      <c r="AZ129" s="1008"/>
      <c r="BA129" s="1008"/>
      <c r="BB129" s="1008"/>
      <c r="BC129" s="1008"/>
      <c r="BD129" s="1008"/>
      <c r="BE129" s="1009"/>
      <c r="BF129" s="1126" t="s">
        <v>443</v>
      </c>
      <c r="BG129" s="1127"/>
      <c r="BH129" s="1127"/>
      <c r="BI129" s="1127"/>
      <c r="BJ129" s="1127"/>
      <c r="BK129" s="1127"/>
      <c r="BL129" s="1128"/>
      <c r="BM129" s="1126">
        <v>19.53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507</v>
      </c>
      <c r="X130" s="1132"/>
      <c r="Y130" s="1132"/>
      <c r="Z130" s="1133"/>
      <c r="AA130" s="1016">
        <v>464704</v>
      </c>
      <c r="AB130" s="1017"/>
      <c r="AC130" s="1017"/>
      <c r="AD130" s="1017"/>
      <c r="AE130" s="1018"/>
      <c r="AF130" s="1019">
        <v>452868</v>
      </c>
      <c r="AG130" s="1017"/>
      <c r="AH130" s="1017"/>
      <c r="AI130" s="1017"/>
      <c r="AJ130" s="1018"/>
      <c r="AK130" s="1019">
        <v>445903</v>
      </c>
      <c r="AL130" s="1017"/>
      <c r="AM130" s="1017"/>
      <c r="AN130" s="1017"/>
      <c r="AO130" s="1018"/>
      <c r="AP130" s="1134"/>
      <c r="AQ130" s="1135"/>
      <c r="AR130" s="1135"/>
      <c r="AS130" s="1135"/>
      <c r="AT130" s="1136"/>
      <c r="AU130" s="286"/>
      <c r="AV130" s="286"/>
      <c r="AW130" s="286"/>
      <c r="AX130" s="1125" t="s">
        <v>508</v>
      </c>
      <c r="AY130" s="1008"/>
      <c r="AZ130" s="1008"/>
      <c r="BA130" s="1008"/>
      <c r="BB130" s="1008"/>
      <c r="BC130" s="1008"/>
      <c r="BD130" s="1008"/>
      <c r="BE130" s="1009"/>
      <c r="BF130" s="1162">
        <v>10.4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509</v>
      </c>
      <c r="X131" s="1170"/>
      <c r="Y131" s="1170"/>
      <c r="Z131" s="1171"/>
      <c r="AA131" s="1063">
        <v>5359032</v>
      </c>
      <c r="AB131" s="1042"/>
      <c r="AC131" s="1042"/>
      <c r="AD131" s="1042"/>
      <c r="AE131" s="1043"/>
      <c r="AF131" s="1041">
        <v>5329968</v>
      </c>
      <c r="AG131" s="1042"/>
      <c r="AH131" s="1042"/>
      <c r="AI131" s="1042"/>
      <c r="AJ131" s="1043"/>
      <c r="AK131" s="1041">
        <v>5380834</v>
      </c>
      <c r="AL131" s="1042"/>
      <c r="AM131" s="1042"/>
      <c r="AN131" s="1042"/>
      <c r="AO131" s="1043"/>
      <c r="AP131" s="1172"/>
      <c r="AQ131" s="1173"/>
      <c r="AR131" s="1173"/>
      <c r="AS131" s="1173"/>
      <c r="AT131" s="1174"/>
      <c r="AU131" s="286"/>
      <c r="AV131" s="286"/>
      <c r="AW131" s="286"/>
      <c r="AX131" s="1144" t="s">
        <v>510</v>
      </c>
      <c r="AY131" s="1095"/>
      <c r="AZ131" s="1095"/>
      <c r="BA131" s="1095"/>
      <c r="BB131" s="1095"/>
      <c r="BC131" s="1095"/>
      <c r="BD131" s="1095"/>
      <c r="BE131" s="1096"/>
      <c r="BF131" s="1145">
        <v>88.1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511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512</v>
      </c>
      <c r="W132" s="1155"/>
      <c r="X132" s="1155"/>
      <c r="Y132" s="1155"/>
      <c r="Z132" s="1156"/>
      <c r="AA132" s="1157">
        <v>9.7623973880000001</v>
      </c>
      <c r="AB132" s="1158"/>
      <c r="AC132" s="1158"/>
      <c r="AD132" s="1158"/>
      <c r="AE132" s="1159"/>
      <c r="AF132" s="1160">
        <v>11.32804174</v>
      </c>
      <c r="AG132" s="1158"/>
      <c r="AH132" s="1158"/>
      <c r="AI132" s="1158"/>
      <c r="AJ132" s="1159"/>
      <c r="AK132" s="1160">
        <v>10.380472620000001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513</v>
      </c>
      <c r="W133" s="1138"/>
      <c r="X133" s="1138"/>
      <c r="Y133" s="1138"/>
      <c r="Z133" s="1139"/>
      <c r="AA133" s="1140">
        <v>11.6</v>
      </c>
      <c r="AB133" s="1141"/>
      <c r="AC133" s="1141"/>
      <c r="AD133" s="1141"/>
      <c r="AE133" s="1142"/>
      <c r="AF133" s="1140">
        <v>11.1</v>
      </c>
      <c r="AG133" s="1141"/>
      <c r="AH133" s="1141"/>
      <c r="AI133" s="1141"/>
      <c r="AJ133" s="1142"/>
      <c r="AK133" s="1140">
        <v>10.4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0fz/AtuXTDzHluUeE41IGv5c/UZBWGLEBJfbkJExjxBgbphYHwv8qd6Rolw7uvup3CqdRVBTOjVOx+r86m31Q==" saltValue="zY2MMTdphzL6ws6JMnd/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N5lrVnUPDlpKt47AxZ8hU9iG3FdgKF6UIwVETmYbSSZGW9im1lKV/dHv9HaCiv9LaMvgPF2KcgMba0v1Xr/NvQ==" saltValue="GrqkJWFKKug54cjmjjrsa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uK855YwgdWPW5uOfFV+TAHK+8CA+Y9PRNtr1NaHqp/hdjd+sjyu7FTuQOcwNQpTk4nx+mqRq00aC+85qd0aVA==" saltValue="0RBhLTbEhUaj6Aw5r+nu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517</v>
      </c>
      <c r="AP7" s="305"/>
      <c r="AQ7" s="306" t="s">
        <v>518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519</v>
      </c>
      <c r="AQ8" s="312" t="s">
        <v>520</v>
      </c>
      <c r="AR8" s="313" t="s">
        <v>521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522</v>
      </c>
      <c r="AL9" s="1178"/>
      <c r="AM9" s="1178"/>
      <c r="AN9" s="1179"/>
      <c r="AO9" s="314">
        <v>3031092</v>
      </c>
      <c r="AP9" s="314">
        <v>270754</v>
      </c>
      <c r="AQ9" s="315">
        <v>105491</v>
      </c>
      <c r="AR9" s="316">
        <v>156.69999999999999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523</v>
      </c>
      <c r="AL10" s="1178"/>
      <c r="AM10" s="1178"/>
      <c r="AN10" s="1179"/>
      <c r="AO10" s="317">
        <v>1732</v>
      </c>
      <c r="AP10" s="317">
        <v>155</v>
      </c>
      <c r="AQ10" s="318">
        <v>15011</v>
      </c>
      <c r="AR10" s="319">
        <v>-99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524</v>
      </c>
      <c r="AL11" s="1178"/>
      <c r="AM11" s="1178"/>
      <c r="AN11" s="1179"/>
      <c r="AO11" s="317" t="s">
        <v>525</v>
      </c>
      <c r="AP11" s="317" t="s">
        <v>525</v>
      </c>
      <c r="AQ11" s="318">
        <v>1542</v>
      </c>
      <c r="AR11" s="319" t="s">
        <v>525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526</v>
      </c>
      <c r="AL12" s="1178"/>
      <c r="AM12" s="1178"/>
      <c r="AN12" s="1179"/>
      <c r="AO12" s="317" t="s">
        <v>525</v>
      </c>
      <c r="AP12" s="317" t="s">
        <v>525</v>
      </c>
      <c r="AQ12" s="318">
        <v>23</v>
      </c>
      <c r="AR12" s="319" t="s">
        <v>525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527</v>
      </c>
      <c r="AL13" s="1178"/>
      <c r="AM13" s="1178"/>
      <c r="AN13" s="1179"/>
      <c r="AO13" s="317">
        <v>123385</v>
      </c>
      <c r="AP13" s="317">
        <v>11021</v>
      </c>
      <c r="AQ13" s="318">
        <v>4603</v>
      </c>
      <c r="AR13" s="319">
        <v>139.4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528</v>
      </c>
      <c r="AL14" s="1178"/>
      <c r="AM14" s="1178"/>
      <c r="AN14" s="1179"/>
      <c r="AO14" s="317">
        <v>6533</v>
      </c>
      <c r="AP14" s="317">
        <v>584</v>
      </c>
      <c r="AQ14" s="318">
        <v>2567</v>
      </c>
      <c r="AR14" s="319">
        <v>-77.2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529</v>
      </c>
      <c r="AL15" s="1184"/>
      <c r="AM15" s="1184"/>
      <c r="AN15" s="1185"/>
      <c r="AO15" s="317">
        <v>-226205</v>
      </c>
      <c r="AP15" s="317">
        <v>-20206</v>
      </c>
      <c r="AQ15" s="318">
        <v>-8232</v>
      </c>
      <c r="AR15" s="319">
        <v>145.5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2936537</v>
      </c>
      <c r="AP16" s="317">
        <v>262308</v>
      </c>
      <c r="AQ16" s="318">
        <v>121006</v>
      </c>
      <c r="AR16" s="319">
        <v>116.8</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534</v>
      </c>
      <c r="AL21" s="1187"/>
      <c r="AM21" s="1187"/>
      <c r="AN21" s="1188"/>
      <c r="AO21" s="330">
        <v>30.19</v>
      </c>
      <c r="AP21" s="331">
        <v>10.65</v>
      </c>
      <c r="AQ21" s="332">
        <v>19.54</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535</v>
      </c>
      <c r="AL22" s="1187"/>
      <c r="AM22" s="1187"/>
      <c r="AN22" s="1188"/>
      <c r="AO22" s="335">
        <v>98.8</v>
      </c>
      <c r="AP22" s="336">
        <v>96.6</v>
      </c>
      <c r="AQ22" s="337">
        <v>2.2000000000000002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517</v>
      </c>
      <c r="AP30" s="305"/>
      <c r="AQ30" s="306" t="s">
        <v>518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519</v>
      </c>
      <c r="AQ31" s="312" t="s">
        <v>520</v>
      </c>
      <c r="AR31" s="313" t="s">
        <v>521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539</v>
      </c>
      <c r="AL32" s="1181"/>
      <c r="AM32" s="1181"/>
      <c r="AN32" s="1182"/>
      <c r="AO32" s="345">
        <v>897012</v>
      </c>
      <c r="AP32" s="345">
        <v>80126</v>
      </c>
      <c r="AQ32" s="346">
        <v>57338</v>
      </c>
      <c r="AR32" s="347">
        <v>39.700000000000003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540</v>
      </c>
      <c r="AL33" s="1181"/>
      <c r="AM33" s="1181"/>
      <c r="AN33" s="1182"/>
      <c r="AO33" s="345" t="s">
        <v>525</v>
      </c>
      <c r="AP33" s="345" t="s">
        <v>525</v>
      </c>
      <c r="AQ33" s="346" t="s">
        <v>525</v>
      </c>
      <c r="AR33" s="347" t="s">
        <v>525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541</v>
      </c>
      <c r="AL34" s="1181"/>
      <c r="AM34" s="1181"/>
      <c r="AN34" s="1182"/>
      <c r="AO34" s="345" t="s">
        <v>525</v>
      </c>
      <c r="AP34" s="345" t="s">
        <v>525</v>
      </c>
      <c r="AQ34" s="346" t="s">
        <v>525</v>
      </c>
      <c r="AR34" s="347" t="s">
        <v>525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542</v>
      </c>
      <c r="AL35" s="1181"/>
      <c r="AM35" s="1181"/>
      <c r="AN35" s="1182"/>
      <c r="AO35" s="345">
        <v>110998</v>
      </c>
      <c r="AP35" s="345">
        <v>9915</v>
      </c>
      <c r="AQ35" s="346">
        <v>15348</v>
      </c>
      <c r="AR35" s="347">
        <v>-35.4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543</v>
      </c>
      <c r="AL36" s="1181"/>
      <c r="AM36" s="1181"/>
      <c r="AN36" s="1182"/>
      <c r="AO36" s="345" t="s">
        <v>525</v>
      </c>
      <c r="AP36" s="345" t="s">
        <v>525</v>
      </c>
      <c r="AQ36" s="346">
        <v>3535</v>
      </c>
      <c r="AR36" s="347" t="s">
        <v>525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544</v>
      </c>
      <c r="AL37" s="1181"/>
      <c r="AM37" s="1181"/>
      <c r="AN37" s="1182"/>
      <c r="AO37" s="345" t="s">
        <v>525</v>
      </c>
      <c r="AP37" s="345" t="s">
        <v>525</v>
      </c>
      <c r="AQ37" s="346">
        <v>572</v>
      </c>
      <c r="AR37" s="347" t="s">
        <v>525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545</v>
      </c>
      <c r="AL38" s="1190"/>
      <c r="AM38" s="1190"/>
      <c r="AN38" s="1191"/>
      <c r="AO38" s="348" t="s">
        <v>525</v>
      </c>
      <c r="AP38" s="348" t="s">
        <v>525</v>
      </c>
      <c r="AQ38" s="349">
        <v>6</v>
      </c>
      <c r="AR38" s="337" t="s">
        <v>525</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546</v>
      </c>
      <c r="AL39" s="1190"/>
      <c r="AM39" s="1190"/>
      <c r="AN39" s="1191"/>
      <c r="AO39" s="345">
        <v>-3551</v>
      </c>
      <c r="AP39" s="345">
        <v>-317</v>
      </c>
      <c r="AQ39" s="346">
        <v>-3451</v>
      </c>
      <c r="AR39" s="347">
        <v>-90.8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547</v>
      </c>
      <c r="AL40" s="1181"/>
      <c r="AM40" s="1181"/>
      <c r="AN40" s="1182"/>
      <c r="AO40" s="345">
        <v>-445903</v>
      </c>
      <c r="AP40" s="345">
        <v>-39831</v>
      </c>
      <c r="AQ40" s="346">
        <v>-50518</v>
      </c>
      <c r="AR40" s="347">
        <v>-21.2</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558556</v>
      </c>
      <c r="AP41" s="345">
        <v>49893</v>
      </c>
      <c r="AQ41" s="346">
        <v>22830</v>
      </c>
      <c r="AR41" s="347">
        <v>118.5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517</v>
      </c>
      <c r="AN49" s="1197" t="s">
        <v>551</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552</v>
      </c>
      <c r="AO50" s="362" t="s">
        <v>553</v>
      </c>
      <c r="AP50" s="363" t="s">
        <v>554</v>
      </c>
      <c r="AQ50" s="364" t="s">
        <v>555</v>
      </c>
      <c r="AR50" s="365" t="s">
        <v>556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574198</v>
      </c>
      <c r="AN51" s="367">
        <v>47782</v>
      </c>
      <c r="AO51" s="368">
        <v>-29.4</v>
      </c>
      <c r="AP51" s="369">
        <v>79466</v>
      </c>
      <c r="AQ51" s="370">
        <v>4.5999999999999996</v>
      </c>
      <c r="AR51" s="371">
        <v>-34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532154</v>
      </c>
      <c r="AN52" s="375">
        <v>44283</v>
      </c>
      <c r="AO52" s="376">
        <v>-23.4</v>
      </c>
      <c r="AP52" s="377">
        <v>44645</v>
      </c>
      <c r="AQ52" s="378">
        <v>9.6999999999999993</v>
      </c>
      <c r="AR52" s="379">
        <v>-33.1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1058153</v>
      </c>
      <c r="AN53" s="367">
        <v>88415</v>
      </c>
      <c r="AO53" s="368">
        <v>85</v>
      </c>
      <c r="AP53" s="369">
        <v>90072</v>
      </c>
      <c r="AQ53" s="370">
        <v>13.3</v>
      </c>
      <c r="AR53" s="371">
        <v>71.7</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1005270</v>
      </c>
      <c r="AN54" s="375">
        <v>83996</v>
      </c>
      <c r="AO54" s="376">
        <v>89.7</v>
      </c>
      <c r="AP54" s="377">
        <v>46083</v>
      </c>
      <c r="AQ54" s="378">
        <v>3.2</v>
      </c>
      <c r="AR54" s="379">
        <v>86.5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2394508</v>
      </c>
      <c r="AN55" s="367">
        <v>205449</v>
      </c>
      <c r="AO55" s="368">
        <v>132.4</v>
      </c>
      <c r="AP55" s="369">
        <v>88328</v>
      </c>
      <c r="AQ55" s="370">
        <v>-1.9</v>
      </c>
      <c r="AR55" s="371">
        <v>134.30000000000001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751971</v>
      </c>
      <c r="AN56" s="375">
        <v>64519</v>
      </c>
      <c r="AO56" s="376">
        <v>-23.2</v>
      </c>
      <c r="AP56" s="377">
        <v>49013</v>
      </c>
      <c r="AQ56" s="378">
        <v>6.4</v>
      </c>
      <c r="AR56" s="379">
        <v>-29.6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1917477</v>
      </c>
      <c r="AN57" s="367">
        <v>167202</v>
      </c>
      <c r="AO57" s="368">
        <v>-18.600000000000001</v>
      </c>
      <c r="AP57" s="369">
        <v>103390</v>
      </c>
      <c r="AQ57" s="370">
        <v>17.100000000000001</v>
      </c>
      <c r="AR57" s="371">
        <v>-35.700000000000003</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1329958</v>
      </c>
      <c r="AN58" s="375">
        <v>115971</v>
      </c>
      <c r="AO58" s="376">
        <v>79.7</v>
      </c>
      <c r="AP58" s="377">
        <v>51269</v>
      </c>
      <c r="AQ58" s="378">
        <v>4.5999999999999996</v>
      </c>
      <c r="AR58" s="379">
        <v>75.099999999999994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1690293</v>
      </c>
      <c r="AN59" s="367">
        <v>150986</v>
      </c>
      <c r="AO59" s="368">
        <v>-9.6999999999999993</v>
      </c>
      <c r="AP59" s="369">
        <v>117234</v>
      </c>
      <c r="AQ59" s="370">
        <v>13.4</v>
      </c>
      <c r="AR59" s="371">
        <v>-23.1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1554902</v>
      </c>
      <c r="AN60" s="375">
        <v>138893</v>
      </c>
      <c r="AO60" s="376">
        <v>19.8</v>
      </c>
      <c r="AP60" s="377">
        <v>59796</v>
      </c>
      <c r="AQ60" s="378">
        <v>16.600000000000001</v>
      </c>
      <c r="AR60" s="379">
        <v>3.2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1526926</v>
      </c>
      <c r="AN61" s="382">
        <v>131967</v>
      </c>
      <c r="AO61" s="383">
        <v>31.9</v>
      </c>
      <c r="AP61" s="384">
        <v>95698</v>
      </c>
      <c r="AQ61" s="385">
        <v>9.3000000000000007</v>
      </c>
      <c r="AR61" s="371">
        <v>22.6</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1034851</v>
      </c>
      <c r="AN62" s="375">
        <v>89532</v>
      </c>
      <c r="AO62" s="376">
        <v>28.5</v>
      </c>
      <c r="AP62" s="377">
        <v>50161</v>
      </c>
      <c r="AQ62" s="378">
        <v>8.1</v>
      </c>
      <c r="AR62" s="379">
        <v>20.399999999999999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Sis7euAAbYd9q+dtOAyg0BWg7bnzsWcRsA2GIr2S8bQxkQiR34HUy7w7tUXd/IFc+15ajQmtECLG1bNkWQugFw==" saltValue="QDi2ZuO6ZRwSnehxObwF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row r="121" spans="125:125" ht="13.5" hidden="1" customHeight="1" x14ac:dyDescent="0.2">
      <c r="DU121" s="292"/>
    </row>
  </sheetData>
  <sheetProtection algorithmName="SHA-512" hashValue="Ho4eiAoZ4BiOnCNImaiXI5BU5F7OGv8g2uwEFoYbm4z+COW8p4CkD9XDwWvZGwv2ZcoTpbXriUj8c/Nzyw5zsQ==" saltValue="EZU2l319wswXpXN3XdmB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566</v>
      </c>
    </row>
  </sheetData>
  <sheetProtection algorithmName="SHA-512" hashValue="GQ8ienCCVvxudij/iispZLQ0L/EIsdu/QdXoRq/nLdVPz5GKFJ+X1Orcb62s/V0b1BLB8cMl4osJpOKmQSa4EA==" saltValue="9In435O7Vd8vnXwRLrJK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00" t="s">
        <v>3</v>
      </c>
      <c r="D47" s="1200"/>
      <c r="E47" s="1201"/>
      <c r="F47" s="11">
        <v>14.94</v>
      </c>
      <c r="G47" s="12">
        <v>24.09</v>
      </c>
      <c r="H47" s="12">
        <v>29.91</v>
      </c>
      <c r="I47" s="12">
        <v>32.07</v>
      </c>
      <c r="J47" s="13">
        <v>25.76</v>
      </c>
    </row>
    <row r="48" spans="2:10" ht="57.75" customHeight="1" x14ac:dyDescent="0.2">
      <c r="B48" s="14"/>
      <c r="C48" s="1202" t="s">
        <v>4</v>
      </c>
      <c r="D48" s="1202"/>
      <c r="E48" s="1203"/>
      <c r="F48" s="15">
        <v>7.45</v>
      </c>
      <c r="G48" s="16">
        <v>7.95</v>
      </c>
      <c r="H48" s="16">
        <v>7.64</v>
      </c>
      <c r="I48" s="16">
        <v>8.11</v>
      </c>
      <c r="J48" s="17">
        <v>7.32</v>
      </c>
    </row>
    <row r="49" spans="2:10" ht="57.75" customHeight="1" thickBot="1" x14ac:dyDescent="0.25">
      <c r="B49" s="18"/>
      <c r="C49" s="1204" t="s">
        <v>5</v>
      </c>
      <c r="D49" s="1204"/>
      <c r="E49" s="1205"/>
      <c r="F49" s="19">
        <v>8.89</v>
      </c>
      <c r="G49" s="20">
        <v>9.09</v>
      </c>
      <c r="H49" s="20">
        <v>6.24</v>
      </c>
      <c r="I49" s="20">
        <v>2.36</v>
      </c>
      <c r="J49" s="21" t="s">
        <v>572</v>
      </c>
    </row>
    <row r="50" spans="2:10" ht="13.5" customHeight="1" x14ac:dyDescent="0.2"/>
  </sheetData>
  <sheetProtection algorithmName="SHA-512" hashValue="tMwNMaFD7vKvbXO2G/Hdnzw5oK396QTHHxzXbCRtWpRAU8tYwLhcGbB/G/rY6pIpMeB6owA2vN+UIMJ+GaHSnQ==" saltValue="8hf7dADxzM1eQCq4x5Xi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2022-03-10T05:01:52Z</cp:lastPrinted>
  <dcterms:created xsi:type="dcterms:W3CDTF">2022-02-02T04:42:41Z</dcterms:created>
  <dcterms:modified xsi:type="dcterms:W3CDTF">2022-03-22T01:03:24Z</dcterms:modified>
  <cp:category/>
</cp:coreProperties>
</file>