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8368248\Desktop\１回目\"/>
    </mc:Choice>
  </mc:AlternateContent>
  <bookViews>
    <workbookView xWindow="1272" yWindow="900" windowWidth="19872" windowHeight="10608" tabRatio="762"/>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C36" i="10"/>
  <c r="BE35" i="10"/>
  <c r="CO34" i="10"/>
  <c r="CO35" i="10" s="1"/>
  <c r="CO36" i="10" s="1"/>
  <c r="BW34" i="10"/>
  <c r="BW35" i="10" s="1"/>
  <c r="BW36" i="10" s="1"/>
  <c r="BW37" i="10" s="1"/>
  <c r="BW38" i="10" s="1"/>
  <c r="BW39" i="10" s="1"/>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alcChain>
</file>

<file path=xl/sharedStrings.xml><?xml version="1.0" encoding="utf-8"?>
<sst xmlns="http://schemas.openxmlformats.org/spreadsheetml/2006/main" count="1162" uniqueCount="593">
  <si>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</si>
  <si>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</si>
  <si>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</si>
  <si>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</si>
  <si>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</si>
  <si>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</si>
  <si>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</si>
  <si>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</si>
  <si>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</si>
  <si>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</si>
  <si>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</si>
  <si>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</si>
  <si>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</si>
  <si>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</si>
  <si>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</si>
  <si>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</si>
  <si>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</si>
  <si>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</si>
  <si>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</si>
  <si>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</si>
  <si>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</si>
  <si>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</si>
  <si>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</si>
  <si>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</si>
  <si>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</si>
  <si>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</si>
  <si>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</si>
  <si>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</si>
  <si>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</si>
  <si>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</si>
  <si>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</si>
  <si>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</si>
  <si>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</si>
  <si>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</si>
  <si>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</si>
  <si>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</si>
  <si>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</si>
  <si>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</si>
  <si>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</si>
  <si>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</si>
  <si>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</si>
  <si>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</si>
  <si>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</si>
  <si>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</si>
  <si>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</si>
  <si>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</si>
  <si>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</si>
  <si>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</si>
  <si>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</si>
  <si>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</si>
  <si>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</si>
  <si>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</si>
  <si>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</si>
  <si>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</si>
  <si>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</si>
  <si>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</si>
  <si>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</si>
  <si>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</si>
  <si>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</si>
  <si>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</si>
  <si>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</si>
  <si>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</si>
  <si>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</si>
  <si>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</si>
  <si>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</si>
  <si>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</si>
  <si>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</si>
  <si>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</si>
  <si>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</si>
  <si>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</si>
  <si>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</si>
  <si>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</si>
  <si>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</si>
  <si>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</si>
  <si>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</si>
  <si>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</si>
  <si>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</si>
  <si>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</si>
  <si>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</si>
  <si>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</si>
  <si>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</si>
  <si>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</si>
  <si>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</si>
  <si>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</si>
  <si>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</si>
  <si>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</si>
  <si>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</si>
  <si>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</si>
  <si>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</si>
  <si>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</si>
  <si>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</si>
  <si>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</si>
  <si>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</si>
  <si>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</si>
  <si>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</si>
  <si>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</si>
  <si>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</si>
  <si>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</si>
  <si>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</si>
  <si>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</si>
  <si>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箱根町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</si>
  <si>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</si>
  <si>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</si>
  <si>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</si>
  <si>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</si>
  <si>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</si>
  <si>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</si>
  <si>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</si>
  <si>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</si>
  <si>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</si>
  <si>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</si>
  <si>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</si>
  <si>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</si>
  <si>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</si>
  <si>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</si>
  <si>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</si>
  <si>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</si>
  <si>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</si>
  <si>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</si>
  <si>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</si>
  <si>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</si>
  <si>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</si>
  <si>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</si>
  <si>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</si>
  <si>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</si>
  <si>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</si>
  <si>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</si>
  <si>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</si>
  <si>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</si>
  <si>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</si>
  <si>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</si>
  <si>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</si>
  <si>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</si>
  <si>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</si>
  <si>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</si>
  <si>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</si>
  <si>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</si>
  <si>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</si>
  <si>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</si>
  <si>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</si>
  <si>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</si>
  <si>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</si>
  <si>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</si>
  <si>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</si>
  <si>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</si>
  <si>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</si>
  <si>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</si>
  <si>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</si>
  <si>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</si>
  <si>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</si>
  <si>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</si>
  <si>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</si>
  <si>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</si>
  <si>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</si>
  <si>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</si>
  <si>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-3.4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</si>
  <si>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</si>
  <si>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</si>
  <si>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</si>
  <si>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</si>
  <si>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</si>
  <si>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</si>
  <si>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</si>
  <si>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</si>
  <si>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</si>
  <si>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</si>
  <si>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</si>
  <si>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</si>
  <si>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</si>
  <si>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</si>
  <si>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</si>
  <si>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</si>
  <si>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</si>
  <si>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</si>
  <si>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</si>
  <si>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</si>
  <si>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</si>
  <si>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</si>
  <si>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</si>
  <si>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</si>
  <si>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</si>
  <si>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</si>
  <si>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</si>
  <si>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</si>
  <si>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</si>
  <si>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</si>
  <si>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</si>
  <si>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</si>
  <si>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</si>
  <si>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</si>
  <si>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</si>
  <si>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</si>
  <si>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</si>
  <si>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</si>
  <si>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</si>
  <si>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</si>
  <si>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</si>
  <si>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</si>
  <si>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</si>
  <si>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</si>
  <si>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</si>
  <si>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</si>
  <si>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</si>
  <si>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</si>
  <si>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</si>
  <si>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</si>
  <si>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</si>
  <si>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</si>
  <si>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</si>
  <si>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</si>
  <si>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</si>
  <si>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</si>
  <si>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</si>
  <si>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</si>
  <si>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</si>
  <si>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</si>
  <si>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</si>
  <si>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</si>
  <si>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神奈川県箱根町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</si>
  <si>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</si>
  <si>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</si>
  <si>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</si>
  <si>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</si>
  <si>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</si>
  <si>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</si>
  <si>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</si>
  <si>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</si>
  <si>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</si>
  <si>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</si>
  <si>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</si>
  <si>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</si>
  <si>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</si>
  <si>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</si>
  <si>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</si>
  <si>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</si>
  <si>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</si>
  <si>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</si>
  <si>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</si>
  <si>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</si>
  <si>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</si>
  <si>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</si>
  <si>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</si>
  <si>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</si>
  <si>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</si>
  <si>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</si>
  <si>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</si>
  <si>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</si>
  <si>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</si>
  <si>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</si>
  <si>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</si>
  <si>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</si>
  <si>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</si>
  <si>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</si>
  <si>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</si>
  <si>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</si>
  <si>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</si>
  <si>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</si>
  <si>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</si>
  <si>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</si>
  <si>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</si>
  <si>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</si>
  <si>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</si>
  <si>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</si>
  <si>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</si>
  <si>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</si>
  <si>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</si>
  <si>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</si>
  <si>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</si>
  <si>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</si>
  <si>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</si>
  <si>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</si>
  <si>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</si>
  <si>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</si>
  <si>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</si>
  <si>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</si>
  <si>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</si>
  <si>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</si>
  <si>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</si>
  <si>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</si>
  <si>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</si>
  <si>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</si>
  <si>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</si>
  <si>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</si>
  <si>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</si>
  <si>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</si>
  <si>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</si>
  <si>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</si>
  <si>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</si>
  <si>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</si>
  <si>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</si>
  <si>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</si>
  <si>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</si>
  <si>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</si>
  <si>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</si>
  <si>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</si>
  <si>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</si>
  <si>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</si>
  <si>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</si>
  <si>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</si>
  <si>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</si>
  <si>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</si>
  <si>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</si>
  <si>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</si>
  <si>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</si>
  <si>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</si>
  <si>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</si>
  <si>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</si>
  <si>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</si>
  <si>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</si>
  <si>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</si>
  <si>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</si>
  <si>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</si>
  <si>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</si>
  <si>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</si>
  <si>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</si>
  <si>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</si>
  <si>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</si>
  <si>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</si>
  <si>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</si>
  <si>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</si>
  <si>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</si>
  <si>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</si>
  <si>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</si>
  <si>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</si>
  <si>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</si>
  <si>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</si>
  <si>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</si>
  <si>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</si>
  <si>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</si>
  <si>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</si>
  <si>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</si>
  <si>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</si>
  <si>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</si>
  <si>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</si>
  <si>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</si>
  <si>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</si>
  <si>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</si>
  <si>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</si>
  <si>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</si>
  <si>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</si>
  <si>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</si>
  <si>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</si>
  <si>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</si>
  <si>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</si>
  <si>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</si>
  <si>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</si>
  <si>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</si>
  <si>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</si>
  <si>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</si>
  <si>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</si>
  <si>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</si>
  <si>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</si>
  <si>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</si>
  <si>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</si>
  <si>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</si>
  <si>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</si>
  <si>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</si>
  <si>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</si>
  <si>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</si>
  <si>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</si>
  <si>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</si>
  <si>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</si>
  <si>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</si>
  <si>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</si>
  <si>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</si>
  <si>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</si>
  <si>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</si>
  <si>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</si>
  <si>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</si>
  <si>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</si>
  <si>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</si>
  <si>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神奈川県箱根町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</si>
  <si>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</si>
  <si>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</si>
  <si>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</si>
  <si>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</si>
  <si>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</si>
  <si>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</si>
  <si>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</si>
  <si>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</si>
  <si>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</si>
  <si>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</si>
  <si>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</si>
  <si>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</si>
  <si>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</si>
  <si>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</si>
  <si>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</si>
  <si>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</si>
  <si>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</si>
  <si>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</si>
  <si>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</si>
  <si>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</si>
  <si>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</si>
  <si>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</si>
  <si>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</si>
  <si>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</si>
  <si>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</si>
  <si>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</si>
  <si>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</si>
  <si>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</si>
  <si>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</si>
  <si>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</si>
  <si>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</si>
  <si>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</si>
  <si>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</si>
  <si>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</si>
  <si>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</si>
  <si>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</si>
  <si>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</si>
  <si>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</si>
  <si>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</si>
  <si>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公共下水道事業会計</t>
    <phoneticPr fontId="5"/>
  </si>
  <si>
    <t>法適用企業</t>
    <phoneticPr fontId="5"/>
  </si>
  <si>
    <t>温泉特別会計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</si>
  <si>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</si>
  <si>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</si>
  <si>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</si>
  <si>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</si>
  <si>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</si>
  <si>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</si>
  <si>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</si>
  <si>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</si>
  <si>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</si>
  <si>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</si>
  <si>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</si>
  <si>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</si>
  <si>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</si>
  <si>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</si>
  <si>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</si>
  <si>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</si>
  <si>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</si>
  <si>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</si>
  <si>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</si>
  <si>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</si>
  <si>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</si>
  <si>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</si>
  <si>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</si>
  <si>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</si>
  <si>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</si>
  <si>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</si>
  <si>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</si>
  <si>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</si>
  <si>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</si>
  <si>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</si>
  <si>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</si>
  <si>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</si>
  <si>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</si>
  <si>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</si>
  <si>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</si>
  <si>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</si>
  <si>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</si>
  <si>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</si>
  <si>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</si>
  <si>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</si>
  <si>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</si>
  <si>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</si>
  <si>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</si>
  <si>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</si>
  <si>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</si>
  <si>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</si>
  <si>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</si>
  <si>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</si>
  <si>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</si>
  <si>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</si>
  <si>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</si>
  <si>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</si>
  <si>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</si>
  <si>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</si>
  <si>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</si>
  <si>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</si>
  <si>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</si>
  <si>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</si>
  <si>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</si>
  <si>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温泉特別会計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</si>
  <si>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</si>
  <si>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</si>
  <si>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</si>
  <si>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</si>
  <si>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</si>
  <si>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</si>
  <si>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</si>
  <si>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</si>
  <si>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</si>
  <si>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</si>
  <si>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</si>
  <si>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</si>
  <si>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</si>
  <si>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</si>
  <si>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</si>
  <si>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</si>
  <si>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</si>
  <si>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</si>
  <si>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</si>
  <si>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</si>
  <si>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</si>
  <si>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</si>
  <si>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</si>
  <si>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</si>
  <si>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</si>
  <si>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</si>
  <si>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</si>
  <si>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</si>
  <si>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</si>
  <si>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</si>
  <si>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</si>
  <si>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</si>
  <si>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</si>
  <si>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</si>
  <si>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</si>
  <si>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</si>
  <si>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</si>
  <si>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</si>
  <si>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</si>
  <si>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</si>
  <si>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</si>
  <si>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</si>
  <si>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</si>
  <si>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</si>
  <si>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</si>
  <si>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</si>
  <si>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</si>
  <si>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</si>
  <si>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</si>
  <si>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</si>
  <si>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</si>
  <si>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</si>
  <si>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</si>
  <si>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</si>
  <si>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</si>
  <si>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</si>
  <si>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</si>
  <si>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</si>
  <si>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</si>
  <si>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</si>
  <si>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</si>
  <si>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</si>
  <si>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</si>
  <si>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</si>
  <si>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</si>
  <si>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</si>
  <si>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</si>
  <si>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</si>
  <si>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</si>
  <si>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</si>
  <si>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</si>
  <si>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</si>
  <si>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</si>
  <si>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</si>
  <si>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</si>
  <si>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</si>
  <si>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</si>
  <si>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</si>
  <si>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</si>
  <si>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</si>
  <si>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</si>
  <si>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</si>
  <si>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</si>
  <si>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</si>
  <si>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</si>
  <si>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6.79</t>
  </si>
  <si>
    <t>一般会計</t>
  </si>
  <si>
    <t>公共下水道事業会計</t>
  </si>
  <si>
    <t>水道事業会計</t>
  </si>
  <si>
    <t>国民健康保険特別会計</t>
  </si>
  <si>
    <t>介護保険特別会計</t>
  </si>
  <si>
    <t>育英奨学金特別会計</t>
  </si>
  <si>
    <t>後期高齢者医療特別会計</t>
  </si>
  <si>
    <t>温泉特別会計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</si>
  <si>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</si>
  <si>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</si>
  <si>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</si>
  <si>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</si>
  <si>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</si>
  <si>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</si>
  <si>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</si>
  <si>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</si>
  <si>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</si>
  <si>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箱根町外二カ市組合</t>
    <rPh sb="0" eb="4">
      <t>ハコネチョウガイ</t>
    </rPh>
    <rPh sb="4" eb="5">
      <t>ニ</t>
    </rPh>
    <rPh sb="6" eb="7">
      <t>シ</t>
    </rPh>
    <rPh sb="7" eb="9">
      <t>クミアイ</t>
    </rPh>
    <phoneticPr fontId="2"/>
  </si>
  <si>
    <t>南足柄市外四カ市組合</t>
    <rPh sb="0" eb="3">
      <t>ミナミアシガラ</t>
    </rPh>
    <rPh sb="3" eb="4">
      <t>シ</t>
    </rPh>
    <rPh sb="4" eb="5">
      <t>ソト</t>
    </rPh>
    <rPh sb="5" eb="6">
      <t>ヨン</t>
    </rPh>
    <rPh sb="7" eb="8">
      <t>シ</t>
    </rPh>
    <rPh sb="8" eb="10">
      <t>クミアイ</t>
    </rPh>
    <phoneticPr fontId="2"/>
  </si>
  <si>
    <t>神奈川県市町村職員退職手当組合</t>
    <rPh sb="0" eb="4">
      <t>カナガワケン</t>
    </rPh>
    <rPh sb="4" eb="9">
      <t>シチョウソンショクイン</t>
    </rPh>
    <rPh sb="9" eb="13">
      <t>タイショクテアテ</t>
    </rPh>
    <rPh sb="13" eb="15">
      <t>クミアイ</t>
    </rPh>
    <phoneticPr fontId="2"/>
  </si>
  <si>
    <t>神奈川県後期高齢者医療広域連合</t>
    <rPh sb="0" eb="4">
      <t>カナガワケン</t>
    </rPh>
    <rPh sb="4" eb="9">
      <t>コウキコウレイシャ</t>
    </rPh>
    <rPh sb="9" eb="15">
      <t>イリョウコウイキレンゴウ</t>
    </rPh>
    <phoneticPr fontId="2"/>
  </si>
  <si>
    <t>神奈川県後期高齢者医療広域連合（後期高齢者特別会計）</t>
    <rPh sb="0" eb="4">
      <t>カナガワケン</t>
    </rPh>
    <rPh sb="4" eb="9">
      <t>コウキコウレイシャ</t>
    </rPh>
    <rPh sb="9" eb="15">
      <t>イリョウコウイキレンゴウ</t>
    </rPh>
    <rPh sb="16" eb="21">
      <t>コウキコウレイシャ</t>
    </rPh>
    <rPh sb="21" eb="25">
      <t>トクベツカイケイ</t>
    </rPh>
    <phoneticPr fontId="2"/>
  </si>
  <si>
    <t>神奈川県市町村情報システム協同事業組合</t>
    <rPh sb="0" eb="4">
      <t>カナガワケン</t>
    </rPh>
    <rPh sb="4" eb="7">
      <t>シチョウソン</t>
    </rPh>
    <rPh sb="7" eb="9">
      <t>ジョウホウ</t>
    </rPh>
    <rPh sb="13" eb="15">
      <t>キョウドウ</t>
    </rPh>
    <rPh sb="15" eb="17">
      <t>ジギョウ</t>
    </rPh>
    <rPh sb="17" eb="19">
      <t>クミアイ</t>
    </rPh>
    <phoneticPr fontId="2"/>
  </si>
  <si>
    <t>（公財）箱根町文化スポーツ財団</t>
    <rPh sb="1" eb="3">
      <t>コウザイ</t>
    </rPh>
    <rPh sb="4" eb="7">
      <t>ハコネマチ</t>
    </rPh>
    <rPh sb="7" eb="9">
      <t>ブンカ</t>
    </rPh>
    <rPh sb="13" eb="15">
      <t>ザイダン</t>
    </rPh>
    <phoneticPr fontId="2"/>
  </si>
  <si>
    <t>（一財）箱根町観光協会</t>
    <rPh sb="1" eb="3">
      <t>イチザイ</t>
    </rPh>
    <rPh sb="4" eb="7">
      <t>ハコネマチ</t>
    </rPh>
    <rPh sb="7" eb="11">
      <t>カンコウキョウカイ</t>
    </rPh>
    <phoneticPr fontId="2"/>
  </si>
  <si>
    <t>（公財）かながわ健康財団</t>
    <rPh sb="1" eb="3">
      <t>コウザイ</t>
    </rPh>
    <rPh sb="8" eb="10">
      <t>ケンコウ</t>
    </rPh>
    <rPh sb="10" eb="12">
      <t>ザイダン</t>
    </rPh>
    <phoneticPr fontId="2"/>
  </si>
  <si>
    <t>-</t>
    <phoneticPr fontId="2"/>
  </si>
  <si>
    <t>災害支援基金</t>
    <rPh sb="0" eb="6">
      <t>サイガイシエンキキン</t>
    </rPh>
    <phoneticPr fontId="5"/>
  </si>
  <si>
    <t>育英奨学基金</t>
    <rPh sb="0" eb="6">
      <t>イクエイショウガクキキン</t>
    </rPh>
    <phoneticPr fontId="5"/>
  </si>
  <si>
    <t>国際交流基金</t>
    <rPh sb="0" eb="6">
      <t>コクサイコウリュウキキン</t>
    </rPh>
    <phoneticPr fontId="5"/>
  </si>
  <si>
    <t>社会福祉基金</t>
    <rPh sb="0" eb="4">
      <t>シャカイフクシ</t>
    </rPh>
    <rPh sb="4" eb="6">
      <t>キキン</t>
    </rPh>
    <phoneticPr fontId="5"/>
  </si>
  <si>
    <t>町有林整備基金</t>
    <rPh sb="0" eb="3">
      <t>チョウユウリン</t>
    </rPh>
    <rPh sb="3" eb="7">
      <t>セイビキキン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</si>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</sst>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5F09-4464-B83E-6AC5BFA9A5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205449</c:v>
                </c:pt>
                <c:pt idx="1">
                  <c:v>167202</c:v>
                </c:pt>
                <c:pt idx="2">
                  <c:v>150986</c:v>
                </c:pt>
                <c:pt idx="3">
                  <c:v>65161</c:v>
                </c:pt>
                <c:pt idx="4">
                  <c:v>51100</c:v>
                </c:pt>
              </c:numCache>
            </c:numRef>
          </c:val>
          <c:smooth val="0"/>
          <c:extLst>
            <c:ext xmlns:c16="http://schemas.microsoft.com/office/drawing/2014/chart" uri="{C3380CC4-5D6E-409C-BE32-E72D297353CC}">
              <c16:uniqueId val="{00000001-5F09-4464-B83E-6AC5BFA9A53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7.64</c:v>
                </c:pt>
                <c:pt idx="1">
                  <c:v>8.11</c:v>
                </c:pt>
                <c:pt idx="2">
                  <c:v>7.32</c:v>
                </c:pt>
                <c:pt idx="3">
                  <c:v>7.91</c:v>
                </c:pt>
                <c:pt idx="4">
                  <c:v>6.66</c:v>
                </c:pt>
              </c:numCache>
            </c:numRef>
          </c:val>
          <c:extLst>
            <c:ext xmlns:c16="http://schemas.microsoft.com/office/drawing/2014/chart" uri="{C3380CC4-5D6E-409C-BE32-E72D297353CC}">
              <c16:uniqueId val="{00000000-8BCF-40A4-BC22-BCE9B9D9B6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29.91</c:v>
                </c:pt>
                <c:pt idx="1">
                  <c:v>32.07</c:v>
                </c:pt>
                <c:pt idx="2">
                  <c:v>25.76</c:v>
                </c:pt>
                <c:pt idx="3">
                  <c:v>31.54</c:v>
                </c:pt>
                <c:pt idx="4">
                  <c:v>38.64</c:v>
                </c:pt>
              </c:numCache>
            </c:numRef>
          </c:val>
          <c:extLst>
            <c:ext xmlns:c16="http://schemas.microsoft.com/office/drawing/2014/chart" uri="{C3380CC4-5D6E-409C-BE32-E72D297353CC}">
              <c16:uniqueId val="{00000001-8BCF-40A4-BC22-BCE9B9D9B61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6.24</c:v>
                </c:pt>
                <c:pt idx="1">
                  <c:v>2.36</c:v>
                </c:pt>
                <c:pt idx="2">
                  <c:v>-6.79</c:v>
                </c:pt>
                <c:pt idx="3">
                  <c:v>5.68</c:v>
                </c:pt>
                <c:pt idx="4">
                  <c:v>6.04</c:v>
                </c:pt>
              </c:numCache>
            </c:numRef>
          </c:val>
          <c:smooth val="0"/>
          <c:extLst>
            <c:ext xmlns:c16="http://schemas.microsoft.com/office/drawing/2014/chart" uri="{C3380CC4-5D6E-409C-BE32-E72D297353CC}">
              <c16:uniqueId val="{00000002-8BCF-40A4-BC22-BCE9B9D9B61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38E-49FF-B9F0-24DB81D045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8E-49FF-B9F0-24DB81D04525}"/>
            </c:ext>
          </c:extLst>
        </c:ser>
        <c:ser>
          <c:idx val="2"/>
          <c:order val="2"/>
          <c:tx>
            <c:strRef>
              <c:f>データシート!$A$29</c:f>
              <c:strCache>
                <c:ptCount val="1"/>
                <c:pt idx="0">
                  <c:v>温泉特別会計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0.33</c:v>
                </c:pt>
                <c:pt idx="2">
                  <c:v>#N/A</c:v>
                </c:pt>
                <c:pt idx="3">
                  <c:v>0.48</c:v>
                </c:pt>
                <c:pt idx="4">
                  <c:v>#N/A</c:v>
                </c:pt>
                <c:pt idx="5">
                  <c:v>0.62</c:v>
                </c:pt>
                <c:pt idx="6">
                  <c:v>#N/A</c:v>
                </c:pt>
                <c:pt idx="7">
                  <c:v>0.49</c:v>
                </c:pt>
                <c:pt idx="8">
                  <c:v>#N/A</c:v>
                </c:pt>
                <c:pt idx="9">
                  <c:v>0.25</c:v>
                </c:pt>
              </c:numCache>
            </c:numRef>
          </c:val>
          <c:extLst>
            <c:ext xmlns:c16="http://schemas.microsoft.com/office/drawing/2014/chart" uri="{C3380CC4-5D6E-409C-BE32-E72D297353CC}">
              <c16:uniqueId val="{00000002-738E-49FF-B9F0-24DB81D0452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0.16</c:v>
                </c:pt>
                <c:pt idx="2">
                  <c:v>#N/A</c:v>
                </c:pt>
                <c:pt idx="3">
                  <c:v>0.17</c:v>
                </c:pt>
                <c:pt idx="4">
                  <c:v>#N/A</c:v>
                </c:pt>
                <c:pt idx="5">
                  <c:v>0.18</c:v>
                </c:pt>
                <c:pt idx="6">
                  <c:v>#N/A</c:v>
                </c:pt>
                <c:pt idx="7">
                  <c:v>0.21</c:v>
                </c:pt>
                <c:pt idx="8">
                  <c:v>#N/A</c:v>
                </c:pt>
                <c:pt idx="9">
                  <c:v>0.26</c:v>
                </c:pt>
              </c:numCache>
            </c:numRef>
          </c:val>
          <c:extLst>
            <c:ext xmlns:c16="http://schemas.microsoft.com/office/drawing/2014/chart" uri="{C3380CC4-5D6E-409C-BE32-E72D297353CC}">
              <c16:uniqueId val="{00000003-738E-49FF-B9F0-24DB81D04525}"/>
            </c:ext>
          </c:extLst>
        </c:ser>
        <c:ser>
          <c:idx val="4"/>
          <c:order val="4"/>
          <c:tx>
            <c:strRef>
              <c:f>データシート!$A$31</c:f>
              <c:strCache>
                <c:ptCount val="1"/>
                <c:pt idx="0">
                  <c:v>育英奨学金特別会計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0.36</c:v>
                </c:pt>
                <c:pt idx="2">
                  <c:v>#N/A</c:v>
                </c:pt>
                <c:pt idx="3">
                  <c:v>0.44</c:v>
                </c:pt>
                <c:pt idx="4">
                  <c:v>#N/A</c:v>
                </c:pt>
                <c:pt idx="5">
                  <c:v>0.32</c:v>
                </c:pt>
                <c:pt idx="6">
                  <c:v>#N/A</c:v>
                </c:pt>
                <c:pt idx="7">
                  <c:v>0.4</c:v>
                </c:pt>
                <c:pt idx="8">
                  <c:v>#N/A</c:v>
                </c:pt>
                <c:pt idx="9">
                  <c:v>0.37</c:v>
                </c:pt>
              </c:numCache>
            </c:numRef>
          </c:val>
          <c:extLst>
            <c:ext xmlns:c16="http://schemas.microsoft.com/office/drawing/2014/chart" uri="{C3380CC4-5D6E-409C-BE32-E72D297353CC}">
              <c16:uniqueId val="{00000004-738E-49FF-B9F0-24DB81D0452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0.91</c:v>
                </c:pt>
                <c:pt idx="2">
                  <c:v>#N/A</c:v>
                </c:pt>
                <c:pt idx="3">
                  <c:v>1.05</c:v>
                </c:pt>
                <c:pt idx="4">
                  <c:v>#N/A</c:v>
                </c:pt>
                <c:pt idx="5">
                  <c:v>0.86</c:v>
                </c:pt>
                <c:pt idx="6">
                  <c:v>#N/A</c:v>
                </c:pt>
                <c:pt idx="7">
                  <c:v>0.91</c:v>
                </c:pt>
                <c:pt idx="8">
                  <c:v>#N/A</c:v>
                </c:pt>
                <c:pt idx="9">
                  <c:v>0.68</c:v>
                </c:pt>
              </c:numCache>
            </c:numRef>
          </c:val>
          <c:extLst>
            <c:ext xmlns:c16="http://schemas.microsoft.com/office/drawing/2014/chart" uri="{C3380CC4-5D6E-409C-BE32-E72D297353CC}">
              <c16:uniqueId val="{00000005-738E-49FF-B9F0-24DB81D0452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1.23</c:v>
                </c:pt>
                <c:pt idx="2">
                  <c:v>#N/A</c:v>
                </c:pt>
                <c:pt idx="3">
                  <c:v>1.02</c:v>
                </c:pt>
                <c:pt idx="4">
                  <c:v>#N/A</c:v>
                </c:pt>
                <c:pt idx="5">
                  <c:v>0.93</c:v>
                </c:pt>
                <c:pt idx="6">
                  <c:v>#N/A</c:v>
                </c:pt>
                <c:pt idx="7">
                  <c:v>0.97</c:v>
                </c:pt>
                <c:pt idx="8">
                  <c:v>#N/A</c:v>
                </c:pt>
                <c:pt idx="9">
                  <c:v>1.41</c:v>
                </c:pt>
              </c:numCache>
            </c:numRef>
          </c:val>
          <c:extLst>
            <c:ext xmlns:c16="http://schemas.microsoft.com/office/drawing/2014/chart" uri="{C3380CC4-5D6E-409C-BE32-E72D297353CC}">
              <c16:uniqueId val="{00000006-738E-49FF-B9F0-24DB81D0452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3.41</c:v>
                </c:pt>
                <c:pt idx="2">
                  <c:v>#N/A</c:v>
                </c:pt>
                <c:pt idx="3">
                  <c:v>3.41</c:v>
                </c:pt>
                <c:pt idx="4">
                  <c:v>#N/A</c:v>
                </c:pt>
                <c:pt idx="5">
                  <c:v>2.63</c:v>
                </c:pt>
                <c:pt idx="6">
                  <c:v>#N/A</c:v>
                </c:pt>
                <c:pt idx="7">
                  <c:v>2.46</c:v>
                </c:pt>
                <c:pt idx="8">
                  <c:v>#N/A</c:v>
                </c:pt>
                <c:pt idx="9">
                  <c:v>2.54</c:v>
                </c:pt>
              </c:numCache>
            </c:numRef>
          </c:val>
          <c:extLst>
            <c:ext xmlns:c16="http://schemas.microsoft.com/office/drawing/2014/chart" uri="{C3380CC4-5D6E-409C-BE32-E72D297353CC}">
              <c16:uniqueId val="{00000007-738E-49FF-B9F0-24DB81D04525}"/>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4.07</c:v>
                </c:pt>
                <c:pt idx="2">
                  <c:v>#N/A</c:v>
                </c:pt>
                <c:pt idx="3">
                  <c:v>4.82</c:v>
                </c:pt>
                <c:pt idx="4">
                  <c:v>#N/A</c:v>
                </c:pt>
                <c:pt idx="5">
                  <c:v>3.78</c:v>
                </c:pt>
                <c:pt idx="6">
                  <c:v>#N/A</c:v>
                </c:pt>
                <c:pt idx="7">
                  <c:v>3.45</c:v>
                </c:pt>
                <c:pt idx="8">
                  <c:v>#N/A</c:v>
                </c:pt>
                <c:pt idx="9">
                  <c:v>3.9</c:v>
                </c:pt>
              </c:numCache>
            </c:numRef>
          </c:val>
          <c:extLst>
            <c:ext xmlns:c16="http://schemas.microsoft.com/office/drawing/2014/chart" uri="{C3380CC4-5D6E-409C-BE32-E72D297353CC}">
              <c16:uniqueId val="{00000008-738E-49FF-B9F0-24DB81D0452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7.27</c:v>
                </c:pt>
                <c:pt idx="2">
                  <c:v>#N/A</c:v>
                </c:pt>
                <c:pt idx="3">
                  <c:v>7.65</c:v>
                </c:pt>
                <c:pt idx="4">
                  <c:v>#N/A</c:v>
                </c:pt>
                <c:pt idx="5">
                  <c:v>6.99</c:v>
                </c:pt>
                <c:pt idx="6">
                  <c:v>#N/A</c:v>
                </c:pt>
                <c:pt idx="7">
                  <c:v>7.5</c:v>
                </c:pt>
                <c:pt idx="8">
                  <c:v>#N/A</c:v>
                </c:pt>
                <c:pt idx="9">
                  <c:v>6.28</c:v>
                </c:pt>
              </c:numCache>
            </c:numRef>
          </c:val>
          <c:extLst>
            <c:ext xmlns:c16="http://schemas.microsoft.com/office/drawing/2014/chart" uri="{C3380CC4-5D6E-409C-BE32-E72D297353CC}">
              <c16:uniqueId val="{00000009-738E-49FF-B9F0-24DB81D045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472</c:v>
                </c:pt>
                <c:pt idx="5">
                  <c:v>458</c:v>
                </c:pt>
                <c:pt idx="8">
                  <c:v>450</c:v>
                </c:pt>
                <c:pt idx="11">
                  <c:v>453</c:v>
                </c:pt>
                <c:pt idx="14">
                  <c:v>463</c:v>
                </c:pt>
              </c:numCache>
            </c:numRef>
          </c:val>
          <c:extLst>
            <c:ext xmlns:c16="http://schemas.microsoft.com/office/drawing/2014/chart" uri="{C3380CC4-5D6E-409C-BE32-E72D297353CC}">
              <c16:uniqueId val="{00000000-AF3F-4DD8-8885-23936E4D96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F3F-4DD8-8885-23936E4D96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F3F-4DD8-8885-23936E4D96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3F-4DD8-8885-23936E4D96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209</c:v>
                </c:pt>
                <c:pt idx="3">
                  <c:v>194</c:v>
                </c:pt>
                <c:pt idx="6">
                  <c:v>111</c:v>
                </c:pt>
                <c:pt idx="9">
                  <c:v>184</c:v>
                </c:pt>
                <c:pt idx="12">
                  <c:v>163</c:v>
                </c:pt>
              </c:numCache>
            </c:numRef>
          </c:val>
          <c:extLst>
            <c:ext xmlns:c16="http://schemas.microsoft.com/office/drawing/2014/chart" uri="{C3380CC4-5D6E-409C-BE32-E72D297353CC}">
              <c16:uniqueId val="{00000004-AF3F-4DD8-8885-23936E4D96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3F-4DD8-8885-23936E4D96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3F-4DD8-8885-23936E4D96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786</c:v>
                </c:pt>
                <c:pt idx="3">
                  <c:v>868</c:v>
                </c:pt>
                <c:pt idx="6">
                  <c:v>897</c:v>
                </c:pt>
                <c:pt idx="9">
                  <c:v>1081</c:v>
                </c:pt>
                <c:pt idx="12">
                  <c:v>885</c:v>
                </c:pt>
              </c:numCache>
            </c:numRef>
          </c:val>
          <c:extLst>
            <c:ext xmlns:c16="http://schemas.microsoft.com/office/drawing/2014/chart" uri="{C3380CC4-5D6E-409C-BE32-E72D297353CC}">
              <c16:uniqueId val="{00000007-AF3F-4DD8-8885-23936E4D96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523</c:v>
                </c:pt>
                <c:pt idx="2">
                  <c:v>#N/A</c:v>
                </c:pt>
                <c:pt idx="3">
                  <c:v>#N/A</c:v>
                </c:pt>
                <c:pt idx="4">
                  <c:v>604</c:v>
                </c:pt>
                <c:pt idx="5">
                  <c:v>#N/A</c:v>
                </c:pt>
                <c:pt idx="6">
                  <c:v>#N/A</c:v>
                </c:pt>
                <c:pt idx="7">
                  <c:v>558</c:v>
                </c:pt>
                <c:pt idx="8">
                  <c:v>#N/A</c:v>
                </c:pt>
                <c:pt idx="9">
                  <c:v>#N/A</c:v>
                </c:pt>
                <c:pt idx="10">
                  <c:v>812</c:v>
                </c:pt>
                <c:pt idx="11">
                  <c:v>#N/A</c:v>
                </c:pt>
                <c:pt idx="12">
                  <c:v>#N/A</c:v>
                </c:pt>
                <c:pt idx="13">
                  <c:v>585</c:v>
                </c:pt>
                <c:pt idx="14">
                  <c:v>#N/A</c:v>
                </c:pt>
              </c:numCache>
            </c:numRef>
          </c:val>
          <c:smooth val="0"/>
          <c:extLst>
            <c:ext xmlns:c16="http://schemas.microsoft.com/office/drawing/2014/chart" uri="{C3380CC4-5D6E-409C-BE32-E72D297353CC}">
              <c16:uniqueId val="{00000008-AF3F-4DD8-8885-23936E4D96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5197</c:v>
                </c:pt>
                <c:pt idx="5">
                  <c:v>5650</c:v>
                </c:pt>
                <c:pt idx="8">
                  <c:v>5705</c:v>
                </c:pt>
                <c:pt idx="11">
                  <c:v>5512</c:v>
                </c:pt>
                <c:pt idx="14">
                  <c:v>5352</c:v>
                </c:pt>
              </c:numCache>
            </c:numRef>
          </c:val>
          <c:extLst>
            <c:ext xmlns:c16="http://schemas.microsoft.com/office/drawing/2014/chart" uri="{C3380CC4-5D6E-409C-BE32-E72D297353CC}">
              <c16:uniqueId val="{00000000-51EE-4440-BAA0-91C5625FF84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41</c:v>
                </c:pt>
                <c:pt idx="5">
                  <c:v>20</c:v>
                </c:pt>
                <c:pt idx="8">
                  <c:v>276</c:v>
                </c:pt>
                <c:pt idx="11">
                  <c:v>5</c:v>
                </c:pt>
                <c:pt idx="14">
                  <c:v>24</c:v>
                </c:pt>
              </c:numCache>
            </c:numRef>
          </c:val>
          <c:extLst>
            <c:ext xmlns:c16="http://schemas.microsoft.com/office/drawing/2014/chart" uri="{C3380CC4-5D6E-409C-BE32-E72D297353CC}">
              <c16:uniqueId val="{00000001-51EE-4440-BAA0-91C5625FF84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2485</c:v>
                </c:pt>
                <c:pt idx="5">
                  <c:v>2614</c:v>
                </c:pt>
                <c:pt idx="8">
                  <c:v>2234</c:v>
                </c:pt>
                <c:pt idx="11">
                  <c:v>2527</c:v>
                </c:pt>
                <c:pt idx="14">
                  <c:v>2923</c:v>
                </c:pt>
              </c:numCache>
            </c:numRef>
          </c:val>
          <c:extLst>
            <c:ext xmlns:c16="http://schemas.microsoft.com/office/drawing/2014/chart" uri="{C3380CC4-5D6E-409C-BE32-E72D297353CC}">
              <c16:uniqueId val="{00000002-51EE-4440-BAA0-91C5625FF84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EE-4440-BAA0-91C5625FF84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EE-4440-BAA0-91C5625FF84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EE-4440-BAA0-91C5625FF84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2794</c:v>
                </c:pt>
                <c:pt idx="3">
                  <c:v>2744</c:v>
                </c:pt>
                <c:pt idx="6">
                  <c:v>2694</c:v>
                </c:pt>
                <c:pt idx="9">
                  <c:v>2678</c:v>
                </c:pt>
                <c:pt idx="12">
                  <c:v>2651</c:v>
                </c:pt>
              </c:numCache>
            </c:numRef>
          </c:val>
          <c:extLst>
            <c:ext xmlns:c16="http://schemas.microsoft.com/office/drawing/2014/chart" uri="{C3380CC4-5D6E-409C-BE32-E72D297353CC}">
              <c16:uniqueId val="{00000006-51EE-4440-BAA0-91C5625FF84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1EE-4440-BAA0-91C5625FF84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2459</c:v>
                </c:pt>
                <c:pt idx="3">
                  <c:v>2297</c:v>
                </c:pt>
                <c:pt idx="6">
                  <c:v>1854</c:v>
                </c:pt>
                <c:pt idx="9">
                  <c:v>1977</c:v>
                </c:pt>
                <c:pt idx="12">
                  <c:v>1963</c:v>
                </c:pt>
              </c:numCache>
            </c:numRef>
          </c:val>
          <c:extLst>
            <c:ext xmlns:c16="http://schemas.microsoft.com/office/drawing/2014/chart" uri="{C3380CC4-5D6E-409C-BE32-E72D297353CC}">
              <c16:uniqueId val="{00000008-51EE-4440-BAA0-91C5625FF84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1EE-4440-BAA0-91C5625FF84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6969</c:v>
                </c:pt>
                <c:pt idx="3">
                  <c:v>7449</c:v>
                </c:pt>
                <c:pt idx="6">
                  <c:v>8408</c:v>
                </c:pt>
                <c:pt idx="9">
                  <c:v>7726</c:v>
                </c:pt>
                <c:pt idx="12">
                  <c:v>7037</c:v>
                </c:pt>
              </c:numCache>
            </c:numRef>
          </c:val>
          <c:extLst>
            <c:ext xmlns:c16="http://schemas.microsoft.com/office/drawing/2014/chart" uri="{C3380CC4-5D6E-409C-BE32-E72D297353CC}">
              <c16:uniqueId val="{0000000A-51EE-4440-BAA0-91C5625FF84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4500</c:v>
                </c:pt>
                <c:pt idx="2">
                  <c:v>#N/A</c:v>
                </c:pt>
                <c:pt idx="3">
                  <c:v>#N/A</c:v>
                </c:pt>
                <c:pt idx="4">
                  <c:v>4206</c:v>
                </c:pt>
                <c:pt idx="5">
                  <c:v>#N/A</c:v>
                </c:pt>
                <c:pt idx="6">
                  <c:v>#N/A</c:v>
                </c:pt>
                <c:pt idx="7">
                  <c:v>4741</c:v>
                </c:pt>
                <c:pt idx="8">
                  <c:v>#N/A</c:v>
                </c:pt>
                <c:pt idx="9">
                  <c:v>#N/A</c:v>
                </c:pt>
                <c:pt idx="10">
                  <c:v>4336</c:v>
                </c:pt>
                <c:pt idx="11">
                  <c:v>#N/A</c:v>
                </c:pt>
                <c:pt idx="12">
                  <c:v>#N/A</c:v>
                </c:pt>
                <c:pt idx="13">
                  <c:v>3352</c:v>
                </c:pt>
                <c:pt idx="14">
                  <c:v>#N/A</c:v>
                </c:pt>
              </c:numCache>
            </c:numRef>
          </c:val>
          <c:smooth val="0"/>
          <c:extLst>
            <c:ext xmlns:c16="http://schemas.microsoft.com/office/drawing/2014/chart" uri="{C3380CC4-5D6E-409C-BE32-E72D297353CC}">
              <c16:uniqueId val="{0000000B-51EE-4440-BAA0-91C5625FF84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1501</c:v>
                </c:pt>
                <c:pt idx="1">
                  <c:v>1800</c:v>
                </c:pt>
                <c:pt idx="2">
                  <c:v>2216</c:v>
                </c:pt>
              </c:numCache>
            </c:numRef>
          </c:val>
          <c:extLst>
            <c:ext xmlns:c16="http://schemas.microsoft.com/office/drawing/2014/chart" uri="{C3380CC4-5D6E-409C-BE32-E72D297353CC}">
              <c16:uniqueId val="{00000000-A7F0-4ACA-8B06-7501292108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7F0-4ACA-8B06-7501292108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498</c:v>
                </c:pt>
                <c:pt idx="1">
                  <c:v>496</c:v>
                </c:pt>
                <c:pt idx="2">
                  <c:v>498</c:v>
                </c:pt>
              </c:numCache>
            </c:numRef>
          </c:val>
          <c:extLst>
            <c:ext xmlns:c16="http://schemas.microsoft.com/office/drawing/2014/chart" uri="{C3380CC4-5D6E-409C-BE32-E72D297353CC}">
              <c16:uniqueId val="{00000002-A7F0-4ACA-8B06-75012921082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effectLst/>
              <a:latin typeface="+mn-lt"/>
              <a:ea typeface="+mn-ea"/>
              <a:cs typeface="+mn-cs"/>
            </a:rPr>
            <a:t>　</a:t>
          </a:r>
          <a:r>
            <a:rPr kumimoji="1" lang="ja-JP" altLang="ja-JP" sz="1400">
              <a:solidFill>
                <a:schemeClr val="tx1"/>
              </a:solidFill>
              <a:effectLst/>
              <a:latin typeface="+mn-lt"/>
              <a:ea typeface="+mn-ea"/>
              <a:cs typeface="+mn-cs"/>
            </a:rPr>
            <a:t>公債費については、年間を通じて</a:t>
          </a:r>
          <a:r>
            <a:rPr kumimoji="1" lang="en-US" altLang="ja-JP" sz="1400">
              <a:solidFill>
                <a:schemeClr val="tx1"/>
              </a:solidFill>
              <a:effectLst/>
              <a:latin typeface="+mn-lt"/>
              <a:ea typeface="+mn-ea"/>
              <a:cs typeface="+mn-cs"/>
            </a:rPr>
            <a:t>2,000</a:t>
          </a:r>
          <a:r>
            <a:rPr kumimoji="1" lang="ja-JP" altLang="ja-JP" sz="1400">
              <a:solidFill>
                <a:schemeClr val="tx1"/>
              </a:solidFill>
              <a:effectLst/>
              <a:latin typeface="+mn-lt"/>
              <a:ea typeface="+mn-ea"/>
              <a:cs typeface="+mn-cs"/>
            </a:rPr>
            <a:t>万人にのぼる観光客に対応するため、ごみ処理施設、下水道施設の整備や消防力の強化に係る負担が大きく、劇的な数値の改善は難しい状況にある。</a:t>
          </a:r>
          <a:endParaRPr lang="ja-JP" altLang="ja-JP" sz="1400">
            <a:solidFill>
              <a:schemeClr val="tx1"/>
            </a:solidFill>
            <a:effectLst/>
          </a:endParaRPr>
        </a:p>
        <a:p>
          <a:r>
            <a:rPr kumimoji="1" lang="ja-JP" altLang="ja-JP" sz="1400">
              <a:solidFill>
                <a:schemeClr val="tx1"/>
              </a:solidFill>
              <a:effectLst/>
              <a:latin typeface="+mn-lt"/>
              <a:ea typeface="+mn-ea"/>
              <a:cs typeface="+mn-cs"/>
            </a:rPr>
            <a:t>　令和</a:t>
          </a:r>
          <a:r>
            <a:rPr kumimoji="1" lang="en-US" altLang="ja-JP" sz="1400">
              <a:solidFill>
                <a:schemeClr val="tx1"/>
              </a:solidFill>
              <a:effectLst/>
              <a:latin typeface="+mn-lt"/>
              <a:ea typeface="+mn-ea"/>
              <a:cs typeface="+mn-cs"/>
            </a:rPr>
            <a:t>4</a:t>
          </a:r>
          <a:r>
            <a:rPr kumimoji="1" lang="ja-JP" altLang="ja-JP" sz="1400">
              <a:solidFill>
                <a:schemeClr val="tx1"/>
              </a:solidFill>
              <a:effectLst/>
              <a:latin typeface="+mn-lt"/>
              <a:ea typeface="+mn-ea"/>
              <a:cs typeface="+mn-cs"/>
            </a:rPr>
            <a:t>年度は、令和</a:t>
          </a:r>
          <a:r>
            <a:rPr kumimoji="1" lang="en-US" altLang="ja-JP" sz="1400">
              <a:solidFill>
                <a:schemeClr val="tx1"/>
              </a:solidFill>
              <a:effectLst/>
              <a:latin typeface="+mn-lt"/>
              <a:ea typeface="+mn-ea"/>
              <a:cs typeface="+mn-cs"/>
            </a:rPr>
            <a:t>3</a:t>
          </a:r>
          <a:r>
            <a:rPr kumimoji="1" lang="ja-JP" altLang="ja-JP" sz="1400">
              <a:solidFill>
                <a:schemeClr val="tx1"/>
              </a:solidFill>
              <a:effectLst/>
              <a:latin typeface="+mn-lt"/>
              <a:ea typeface="+mn-ea"/>
              <a:cs typeface="+mn-cs"/>
            </a:rPr>
            <a:t>年度に一括返済した</a:t>
          </a:r>
          <a:r>
            <a:rPr kumimoji="1" lang="ja-JP" altLang="en-US" sz="1400">
              <a:solidFill>
                <a:schemeClr val="tx1"/>
              </a:solidFill>
              <a:effectLst/>
              <a:latin typeface="+mn-lt"/>
              <a:ea typeface="+mn-ea"/>
              <a:cs typeface="+mn-cs"/>
            </a:rPr>
            <a:t>猶予特例債の償還金が減となったことで</a:t>
          </a:r>
          <a:r>
            <a:rPr kumimoji="1" lang="ja-JP" altLang="ja-JP" sz="1400">
              <a:solidFill>
                <a:schemeClr val="tx1"/>
              </a:solidFill>
              <a:effectLst/>
              <a:latin typeface="+mn-lt"/>
              <a:ea typeface="+mn-ea"/>
              <a:cs typeface="+mn-cs"/>
            </a:rPr>
            <a:t>、元利償還金の額が</a:t>
          </a:r>
          <a:r>
            <a:rPr kumimoji="1" lang="ja-JP" altLang="en-US" sz="1400">
              <a:solidFill>
                <a:schemeClr val="tx1"/>
              </a:solidFill>
              <a:effectLst/>
              <a:latin typeface="+mn-lt"/>
              <a:ea typeface="+mn-ea"/>
              <a:cs typeface="+mn-cs"/>
            </a:rPr>
            <a:t>減少</a:t>
          </a:r>
          <a:r>
            <a:rPr kumimoji="1" lang="ja-JP" altLang="ja-JP" sz="1400">
              <a:solidFill>
                <a:schemeClr val="tx1"/>
              </a:solidFill>
              <a:effectLst/>
              <a:latin typeface="+mn-lt"/>
              <a:ea typeface="+mn-ea"/>
              <a:cs typeface="+mn-cs"/>
            </a:rPr>
            <a:t>している。これに伴い、実質公債費比率の分子も</a:t>
          </a:r>
          <a:r>
            <a:rPr kumimoji="1" lang="ja-JP" altLang="en-US" sz="1400">
              <a:solidFill>
                <a:schemeClr val="tx1"/>
              </a:solidFill>
              <a:effectLst/>
              <a:latin typeface="+mn-lt"/>
              <a:ea typeface="+mn-ea"/>
              <a:cs typeface="+mn-cs"/>
            </a:rPr>
            <a:t>減少</a:t>
          </a:r>
          <a:r>
            <a:rPr kumimoji="1" lang="ja-JP" altLang="ja-JP" sz="1400">
              <a:solidFill>
                <a:schemeClr val="tx1"/>
              </a:solidFill>
              <a:effectLst/>
              <a:latin typeface="+mn-lt"/>
              <a:ea typeface="+mn-ea"/>
              <a:cs typeface="+mn-cs"/>
            </a:rPr>
            <a:t>している。</a:t>
          </a:r>
          <a:endParaRPr lang="ja-JP" altLang="ja-JP" sz="1400">
            <a:solidFill>
              <a:schemeClr val="tx1"/>
            </a:solidFill>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tx1"/>
              </a:solidFill>
              <a:effectLst/>
              <a:latin typeface="+mn-lt"/>
              <a:ea typeface="+mn-ea"/>
              <a:cs typeface="+mn-cs"/>
            </a:rPr>
            <a:t>　将来負担額は、地方債現在高の減少（</a:t>
          </a:r>
          <a:r>
            <a:rPr kumimoji="1" lang="en-US" altLang="ja-JP" sz="1400">
              <a:solidFill>
                <a:schemeClr val="tx1"/>
              </a:solidFill>
              <a:effectLst/>
              <a:latin typeface="+mn-lt"/>
              <a:ea typeface="+mn-ea"/>
              <a:cs typeface="+mn-cs"/>
            </a:rPr>
            <a:t>689</a:t>
          </a:r>
          <a:r>
            <a:rPr kumimoji="1" lang="ja-JP" altLang="ja-JP" sz="1400">
              <a:solidFill>
                <a:schemeClr val="tx1"/>
              </a:solidFill>
              <a:effectLst/>
              <a:latin typeface="+mn-lt"/>
              <a:ea typeface="+mn-ea"/>
              <a:cs typeface="+mn-cs"/>
            </a:rPr>
            <a:t>百万円）等により、</a:t>
          </a:r>
          <a:r>
            <a:rPr kumimoji="1" lang="en-US" altLang="ja-JP" sz="1400">
              <a:solidFill>
                <a:schemeClr val="tx1"/>
              </a:solidFill>
              <a:effectLst/>
              <a:latin typeface="+mn-lt"/>
              <a:ea typeface="+mn-ea"/>
              <a:cs typeface="+mn-cs"/>
            </a:rPr>
            <a:t>730</a:t>
          </a:r>
          <a:r>
            <a:rPr kumimoji="1" lang="ja-JP" altLang="ja-JP" sz="1400">
              <a:solidFill>
                <a:schemeClr val="tx1"/>
              </a:solidFill>
              <a:effectLst/>
              <a:latin typeface="+mn-lt"/>
              <a:ea typeface="+mn-ea"/>
              <a:cs typeface="+mn-cs"/>
            </a:rPr>
            <a:t>百万円の減となった。</a:t>
          </a:r>
          <a:endParaRPr lang="ja-JP" altLang="ja-JP" sz="1400">
            <a:solidFill>
              <a:schemeClr val="tx1"/>
            </a:solidFill>
            <a:effectLst/>
          </a:endParaRPr>
        </a:p>
        <a:p>
          <a:r>
            <a:rPr kumimoji="1" lang="ja-JP" altLang="ja-JP" sz="1400">
              <a:solidFill>
                <a:schemeClr val="tx1"/>
              </a:solidFill>
              <a:effectLst/>
              <a:latin typeface="+mn-lt"/>
              <a:ea typeface="+mn-ea"/>
              <a:cs typeface="+mn-cs"/>
            </a:rPr>
            <a:t>　これは、</a:t>
          </a:r>
          <a:r>
            <a:rPr kumimoji="1" lang="ja-JP" altLang="en-US" sz="1400">
              <a:solidFill>
                <a:schemeClr val="tx1"/>
              </a:solidFill>
              <a:effectLst/>
              <a:latin typeface="+mn-lt"/>
              <a:ea typeface="+mn-ea"/>
              <a:cs typeface="+mn-cs"/>
            </a:rPr>
            <a:t>令和</a:t>
          </a:r>
          <a:r>
            <a:rPr kumimoji="1" lang="en-US" altLang="ja-JP" sz="1400">
              <a:solidFill>
                <a:schemeClr val="tx1"/>
              </a:solidFill>
              <a:effectLst/>
              <a:latin typeface="+mn-lt"/>
              <a:ea typeface="+mn-ea"/>
              <a:cs typeface="+mn-cs"/>
            </a:rPr>
            <a:t>4</a:t>
          </a:r>
          <a:r>
            <a:rPr kumimoji="1" lang="ja-JP" altLang="en-US" sz="1400">
              <a:solidFill>
                <a:schemeClr val="tx1"/>
              </a:solidFill>
              <a:effectLst/>
              <a:latin typeface="+mn-lt"/>
              <a:ea typeface="+mn-ea"/>
              <a:cs typeface="+mn-cs"/>
            </a:rPr>
            <a:t>年度の地方債借入額が</a:t>
          </a:r>
          <a:r>
            <a:rPr kumimoji="1" lang="en-US" altLang="ja-JP" sz="1400">
              <a:solidFill>
                <a:schemeClr val="tx1"/>
              </a:solidFill>
              <a:effectLst/>
              <a:latin typeface="+mn-lt"/>
              <a:ea typeface="+mn-ea"/>
              <a:cs typeface="+mn-cs"/>
            </a:rPr>
            <a:t>175,900</a:t>
          </a:r>
          <a:r>
            <a:rPr kumimoji="1" lang="ja-JP" altLang="en-US" sz="1400">
              <a:solidFill>
                <a:schemeClr val="tx1"/>
              </a:solidFill>
              <a:effectLst/>
              <a:latin typeface="+mn-lt"/>
              <a:ea typeface="+mn-ea"/>
              <a:cs typeface="+mn-cs"/>
            </a:rPr>
            <a:t>千円と少なかったこと、また平成</a:t>
          </a:r>
          <a:r>
            <a:rPr kumimoji="1" lang="en-US" altLang="ja-JP" sz="1400">
              <a:solidFill>
                <a:schemeClr val="tx1"/>
              </a:solidFill>
              <a:effectLst/>
              <a:latin typeface="+mn-lt"/>
              <a:ea typeface="+mn-ea"/>
              <a:cs typeface="+mn-cs"/>
            </a:rPr>
            <a:t>30</a:t>
          </a:r>
          <a:r>
            <a:rPr kumimoji="1" lang="ja-JP" altLang="en-US" sz="1400">
              <a:solidFill>
                <a:schemeClr val="tx1"/>
              </a:solidFill>
              <a:effectLst/>
              <a:latin typeface="+mn-lt"/>
              <a:ea typeface="+mn-ea"/>
              <a:cs typeface="+mn-cs"/>
            </a:rPr>
            <a:t>年度に借入れた中学校校舎等整備事業や令和元年度に借入れた防災行政無線デジタル化事業といった大型事業の償還が始まったこと</a:t>
          </a:r>
          <a:r>
            <a:rPr kumimoji="1" lang="ja-JP" altLang="ja-JP" sz="1400">
              <a:solidFill>
                <a:schemeClr val="tx1"/>
              </a:solidFill>
              <a:effectLst/>
              <a:latin typeface="+mn-lt"/>
              <a:ea typeface="+mn-ea"/>
              <a:cs typeface="+mn-cs"/>
            </a:rPr>
            <a:t>が</a:t>
          </a:r>
          <a:r>
            <a:rPr kumimoji="1" lang="ja-JP" altLang="en-US" sz="1400">
              <a:solidFill>
                <a:schemeClr val="tx1"/>
              </a:solidFill>
              <a:effectLst/>
              <a:latin typeface="+mn-lt"/>
              <a:ea typeface="+mn-ea"/>
              <a:cs typeface="+mn-cs"/>
            </a:rPr>
            <a:t>主な要因</a:t>
          </a:r>
          <a:r>
            <a:rPr kumimoji="1" lang="ja-JP" altLang="ja-JP" sz="1400">
              <a:solidFill>
                <a:schemeClr val="tx1"/>
              </a:solidFill>
              <a:effectLst/>
              <a:latin typeface="+mn-lt"/>
              <a:ea typeface="+mn-ea"/>
              <a:cs typeface="+mn-cs"/>
            </a:rPr>
            <a:t>。</a:t>
          </a:r>
          <a:endParaRPr lang="ja-JP" altLang="ja-JP" sz="1400">
            <a:solidFill>
              <a:schemeClr val="tx1"/>
            </a:solidFill>
            <a:effectLst/>
          </a:endParaRPr>
        </a:p>
        <a:p>
          <a:r>
            <a:rPr kumimoji="1" lang="ja-JP" altLang="ja-JP" sz="1400">
              <a:solidFill>
                <a:schemeClr val="tx1"/>
              </a:solidFill>
              <a:effectLst/>
              <a:latin typeface="+mn-lt"/>
              <a:ea typeface="+mn-ea"/>
              <a:cs typeface="+mn-cs"/>
            </a:rPr>
            <a:t>　充当可能財源等</a:t>
          </a:r>
          <a:r>
            <a:rPr kumimoji="1" lang="ja-JP" altLang="en-US" sz="1400">
              <a:solidFill>
                <a:schemeClr val="tx1"/>
              </a:solidFill>
              <a:effectLst/>
              <a:latin typeface="+mn-lt"/>
              <a:ea typeface="+mn-ea"/>
              <a:cs typeface="+mn-cs"/>
            </a:rPr>
            <a:t>も、</a:t>
          </a:r>
          <a:r>
            <a:rPr kumimoji="1" lang="ja-JP" altLang="ja-JP" sz="1400">
              <a:solidFill>
                <a:schemeClr val="tx1"/>
              </a:solidFill>
              <a:effectLst/>
              <a:latin typeface="+mn-lt"/>
              <a:ea typeface="+mn-ea"/>
              <a:cs typeface="+mn-cs"/>
            </a:rPr>
            <a:t>充当可能基金</a:t>
          </a:r>
          <a:r>
            <a:rPr kumimoji="1" lang="ja-JP" altLang="en-US" sz="1400">
              <a:solidFill>
                <a:schemeClr val="tx1"/>
              </a:solidFill>
              <a:effectLst/>
              <a:latin typeface="+mn-lt"/>
              <a:ea typeface="+mn-ea"/>
              <a:cs typeface="+mn-cs"/>
            </a:rPr>
            <a:t>の</a:t>
          </a:r>
          <a:r>
            <a:rPr kumimoji="1" lang="ja-JP" altLang="ja-JP" sz="1400">
              <a:solidFill>
                <a:schemeClr val="tx1"/>
              </a:solidFill>
              <a:effectLst/>
              <a:latin typeface="+mn-lt"/>
              <a:ea typeface="+mn-ea"/>
              <a:cs typeface="+mn-cs"/>
            </a:rPr>
            <a:t>増</a:t>
          </a:r>
          <a:r>
            <a:rPr kumimoji="1" lang="ja-JP" altLang="en-US" sz="1400">
              <a:solidFill>
                <a:schemeClr val="tx1"/>
              </a:solidFill>
              <a:effectLst/>
              <a:latin typeface="+mn-lt"/>
              <a:ea typeface="+mn-ea"/>
              <a:cs typeface="+mn-cs"/>
            </a:rPr>
            <a:t>から</a:t>
          </a:r>
          <a:r>
            <a:rPr kumimoji="1" lang="en-US" altLang="ja-JP" sz="1400">
              <a:solidFill>
                <a:schemeClr val="tx1"/>
              </a:solidFill>
              <a:effectLst/>
              <a:latin typeface="+mn-lt"/>
              <a:ea typeface="+mn-ea"/>
              <a:cs typeface="+mn-cs"/>
            </a:rPr>
            <a:t>255</a:t>
          </a:r>
          <a:r>
            <a:rPr kumimoji="1" lang="ja-JP" altLang="ja-JP" sz="1400">
              <a:solidFill>
                <a:schemeClr val="tx1"/>
              </a:solidFill>
              <a:effectLst/>
              <a:latin typeface="+mn-lt"/>
              <a:ea typeface="+mn-ea"/>
              <a:cs typeface="+mn-cs"/>
            </a:rPr>
            <a:t>百万円の</a:t>
          </a:r>
          <a:r>
            <a:rPr kumimoji="1" lang="ja-JP" altLang="en-US" sz="1400">
              <a:solidFill>
                <a:schemeClr val="tx1"/>
              </a:solidFill>
              <a:effectLst/>
              <a:latin typeface="+mn-lt"/>
              <a:ea typeface="+mn-ea"/>
              <a:cs typeface="+mn-cs"/>
            </a:rPr>
            <a:t>増</a:t>
          </a:r>
          <a:r>
            <a:rPr kumimoji="1" lang="ja-JP" altLang="ja-JP" sz="1400">
              <a:solidFill>
                <a:schemeClr val="tx1"/>
              </a:solidFill>
              <a:effectLst/>
              <a:latin typeface="+mn-lt"/>
              <a:ea typeface="+mn-ea"/>
              <a:cs typeface="+mn-cs"/>
            </a:rPr>
            <a:t>となっ</a:t>
          </a:r>
          <a:r>
            <a:rPr kumimoji="1" lang="ja-JP" altLang="en-US" sz="1400">
              <a:solidFill>
                <a:schemeClr val="tx1"/>
              </a:solidFill>
              <a:effectLst/>
              <a:latin typeface="+mn-lt"/>
              <a:ea typeface="+mn-ea"/>
              <a:cs typeface="+mn-cs"/>
            </a:rPr>
            <a:t>ている。</a:t>
          </a:r>
          <a:endParaRPr lang="ja-JP" altLang="ja-JP" sz="1400">
            <a:solidFill>
              <a:schemeClr val="tx1"/>
            </a:solidFill>
            <a:effectLst/>
          </a:endParaRPr>
        </a:p>
        <a:p>
          <a:r>
            <a:rPr kumimoji="1" lang="ja-JP" altLang="ja-JP" sz="1400">
              <a:solidFill>
                <a:schemeClr val="tx1"/>
              </a:solidFill>
              <a:effectLst/>
              <a:latin typeface="+mn-lt"/>
              <a:ea typeface="+mn-ea"/>
              <a:cs typeface="+mn-cs"/>
            </a:rPr>
            <a:t>　</a:t>
          </a:r>
          <a:r>
            <a:rPr kumimoji="1" lang="ja-JP" altLang="en-US" sz="1400">
              <a:solidFill>
                <a:schemeClr val="tx1"/>
              </a:solidFill>
              <a:effectLst/>
              <a:latin typeface="+mn-lt"/>
              <a:ea typeface="+mn-ea"/>
              <a:cs typeface="+mn-cs"/>
            </a:rPr>
            <a:t>将来負担額が減となり、</a:t>
          </a:r>
          <a:r>
            <a:rPr kumimoji="1" lang="ja-JP" altLang="ja-JP" sz="1400">
              <a:solidFill>
                <a:schemeClr val="tx1"/>
              </a:solidFill>
              <a:effectLst/>
              <a:latin typeface="+mn-lt"/>
              <a:ea typeface="+mn-ea"/>
              <a:cs typeface="+mn-cs"/>
            </a:rPr>
            <a:t>充当可能財源等が</a:t>
          </a:r>
          <a:r>
            <a:rPr kumimoji="1" lang="ja-JP" altLang="en-US" sz="1400">
              <a:solidFill>
                <a:schemeClr val="tx1"/>
              </a:solidFill>
              <a:effectLst/>
              <a:latin typeface="+mn-lt"/>
              <a:ea typeface="+mn-ea"/>
              <a:cs typeface="+mn-cs"/>
            </a:rPr>
            <a:t>増となったことで</a:t>
          </a:r>
          <a:r>
            <a:rPr kumimoji="1" lang="ja-JP" altLang="ja-JP" sz="1400">
              <a:solidFill>
                <a:schemeClr val="tx1"/>
              </a:solidFill>
              <a:effectLst/>
              <a:latin typeface="+mn-lt"/>
              <a:ea typeface="+mn-ea"/>
              <a:cs typeface="+mn-cs"/>
            </a:rPr>
            <a:t>将来負担比率の分子は減少した。</a:t>
          </a:r>
          <a:endParaRPr kumimoji="1" lang="ja-JP" altLang="en-US" sz="1400">
            <a:solidFill>
              <a:schemeClr val="tx1"/>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神奈川県箱根町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tx1"/>
              </a:solidFill>
              <a:effectLst/>
              <a:latin typeface="+mn-lt"/>
              <a:ea typeface="+mn-ea"/>
              <a:cs typeface="+mn-cs"/>
            </a:rPr>
            <a:t>（増減理由）</a:t>
          </a:r>
          <a:endParaRPr lang="ja-JP" altLang="ja-JP" sz="1400">
            <a:solidFill>
              <a:schemeClr val="tx1"/>
            </a:solidFill>
            <a:effectLst/>
          </a:endParaRPr>
        </a:p>
        <a:p>
          <a:r>
            <a:rPr kumimoji="1" lang="ja-JP" altLang="ja-JP" sz="1400">
              <a:solidFill>
                <a:schemeClr val="tx1"/>
              </a:solidFill>
              <a:effectLst/>
              <a:latin typeface="+mn-lt"/>
              <a:ea typeface="+mn-ea"/>
              <a:cs typeface="+mn-cs"/>
            </a:rPr>
            <a:t>　</a:t>
          </a:r>
          <a:r>
            <a:rPr kumimoji="1" lang="ja-JP" altLang="en-US" sz="1400">
              <a:solidFill>
                <a:schemeClr val="tx1"/>
              </a:solidFill>
              <a:effectLst/>
              <a:latin typeface="+mn-lt"/>
              <a:ea typeface="+mn-ea"/>
              <a:cs typeface="+mn-cs"/>
            </a:rPr>
            <a:t>財政調整基金、</a:t>
          </a:r>
          <a:r>
            <a:rPr kumimoji="1" lang="ja-JP" altLang="ja-JP" sz="1400">
              <a:solidFill>
                <a:schemeClr val="tx1"/>
              </a:solidFill>
              <a:effectLst/>
              <a:latin typeface="+mn-lt"/>
              <a:ea typeface="+mn-ea"/>
              <a:cs typeface="+mn-cs"/>
            </a:rPr>
            <a:t>その他特定目的基金</a:t>
          </a:r>
          <a:r>
            <a:rPr kumimoji="1" lang="ja-JP" altLang="en-US" sz="1400">
              <a:solidFill>
                <a:schemeClr val="tx1"/>
              </a:solidFill>
              <a:effectLst/>
              <a:latin typeface="+mn-lt"/>
              <a:ea typeface="+mn-ea"/>
              <a:cs typeface="+mn-cs"/>
            </a:rPr>
            <a:t>ともに</a:t>
          </a:r>
          <a:r>
            <a:rPr kumimoji="1" lang="ja-JP" altLang="ja-JP" sz="1400">
              <a:solidFill>
                <a:schemeClr val="tx1"/>
              </a:solidFill>
              <a:effectLst/>
              <a:latin typeface="+mn-lt"/>
              <a:ea typeface="+mn-ea"/>
              <a:cs typeface="+mn-cs"/>
            </a:rPr>
            <a:t>基金</a:t>
          </a:r>
          <a:r>
            <a:rPr kumimoji="1" lang="ja-JP" altLang="en-US" sz="1400">
              <a:solidFill>
                <a:schemeClr val="tx1"/>
              </a:solidFill>
              <a:effectLst/>
              <a:latin typeface="+mn-lt"/>
              <a:ea typeface="+mn-ea"/>
              <a:cs typeface="+mn-cs"/>
            </a:rPr>
            <a:t>残高は増加</a:t>
          </a:r>
          <a:r>
            <a:rPr kumimoji="1" lang="ja-JP" altLang="ja-JP" sz="1400">
              <a:solidFill>
                <a:schemeClr val="tx1"/>
              </a:solidFill>
              <a:effectLst/>
              <a:latin typeface="+mn-lt"/>
              <a:ea typeface="+mn-ea"/>
              <a:cs typeface="+mn-cs"/>
            </a:rPr>
            <a:t>している。</a:t>
          </a:r>
          <a:r>
            <a:rPr kumimoji="1" lang="ja-JP" altLang="en-US" sz="1400">
              <a:solidFill>
                <a:schemeClr val="tx1"/>
              </a:solidFill>
              <a:effectLst/>
              <a:latin typeface="+mn-lt"/>
              <a:ea typeface="+mn-ea"/>
              <a:cs typeface="+mn-cs"/>
            </a:rPr>
            <a:t>財政調整基金については、ふるさと納税増の要因が大きい。</a:t>
          </a:r>
          <a:endParaRPr lang="ja-JP" altLang="ja-JP" sz="1400">
            <a:solidFill>
              <a:schemeClr val="tx1"/>
            </a:solidFill>
            <a:effectLst/>
          </a:endParaRPr>
        </a:p>
        <a:p>
          <a:r>
            <a:rPr kumimoji="1" lang="ja-JP" altLang="ja-JP" sz="1400">
              <a:solidFill>
                <a:schemeClr val="tx1"/>
              </a:solidFill>
              <a:effectLst/>
              <a:latin typeface="+mn-lt"/>
              <a:ea typeface="+mn-ea"/>
              <a:cs typeface="+mn-cs"/>
            </a:rPr>
            <a:t>　</a:t>
          </a:r>
          <a:endParaRPr lang="ja-JP" altLang="ja-JP" sz="1400">
            <a:solidFill>
              <a:schemeClr val="tx1"/>
            </a:solidFill>
            <a:effectLst/>
          </a:endParaRPr>
        </a:p>
        <a:p>
          <a:r>
            <a:rPr kumimoji="1" lang="ja-JP" altLang="ja-JP" sz="1400">
              <a:solidFill>
                <a:schemeClr val="tx1"/>
              </a:solidFill>
              <a:effectLst/>
              <a:latin typeface="+mn-lt"/>
              <a:ea typeface="+mn-ea"/>
              <a:cs typeface="+mn-cs"/>
            </a:rPr>
            <a:t>（今後の方針）</a:t>
          </a:r>
          <a:endParaRPr lang="ja-JP" altLang="ja-JP" sz="1400">
            <a:solidFill>
              <a:schemeClr val="tx1"/>
            </a:solidFill>
            <a:effectLst/>
          </a:endParaRPr>
        </a:p>
        <a:p>
          <a:r>
            <a:rPr kumimoji="1" lang="ja-JP" altLang="ja-JP" sz="1400">
              <a:solidFill>
                <a:schemeClr val="tx1"/>
              </a:solidFill>
              <a:effectLst/>
              <a:latin typeface="+mn-lt"/>
              <a:ea typeface="+mn-ea"/>
              <a:cs typeface="+mn-cs"/>
            </a:rPr>
            <a:t>　新型コロナウイルス感染症や自然災害への対応、財源確保のための取り崩しが続いており、緊急時の対応としての残高としては、依然として不足していることから、今後も基金残高の増に向けて努力していく必要がある。そのため、財政調整基金に関しては、平成</a:t>
          </a:r>
          <a:r>
            <a:rPr kumimoji="1" lang="en-US" altLang="ja-JP" sz="1400">
              <a:solidFill>
                <a:schemeClr val="tx1"/>
              </a:solidFill>
              <a:effectLst/>
              <a:latin typeface="+mn-lt"/>
              <a:ea typeface="+mn-ea"/>
              <a:cs typeface="+mn-cs"/>
            </a:rPr>
            <a:t>29</a:t>
          </a:r>
          <a:r>
            <a:rPr kumimoji="1" lang="ja-JP" altLang="ja-JP" sz="1400">
              <a:solidFill>
                <a:schemeClr val="tx1"/>
              </a:solidFill>
              <a:effectLst/>
              <a:latin typeface="+mn-lt"/>
              <a:ea typeface="+mn-ea"/>
              <a:cs typeface="+mn-cs"/>
            </a:rPr>
            <a:t>年度に町行財政改革アクションプランで定めた、財政調整基金積立金</a:t>
          </a:r>
          <a:r>
            <a:rPr kumimoji="1" lang="en-US" altLang="ja-JP" sz="1400">
              <a:solidFill>
                <a:schemeClr val="tx1"/>
              </a:solidFill>
              <a:effectLst/>
              <a:latin typeface="+mn-lt"/>
              <a:ea typeface="+mn-ea"/>
              <a:cs typeface="+mn-cs"/>
            </a:rPr>
            <a:t>50</a:t>
          </a:r>
          <a:r>
            <a:rPr kumimoji="1" lang="ja-JP" altLang="ja-JP" sz="1400">
              <a:solidFill>
                <a:schemeClr val="tx1"/>
              </a:solidFill>
              <a:effectLst/>
              <a:latin typeface="+mn-lt"/>
              <a:ea typeface="+mn-ea"/>
              <a:cs typeface="+mn-cs"/>
            </a:rPr>
            <a:t>百万円の当初予算への計上を続けていくこととし、その他特定目的基金に関しては、寄付の受け入れ、事業の執行等において均衡を保ちつつ適切に運用していくもの。</a:t>
          </a:r>
          <a:endParaRPr lang="ja-JP" altLang="ja-JP" sz="1400">
            <a:solidFill>
              <a:schemeClr val="tx1"/>
            </a:solidFill>
            <a:effectLst/>
          </a:endParaRPr>
        </a:p>
        <a:p>
          <a:endParaRPr kumimoji="1" lang="en-US" altLang="ja-JP" sz="1400">
            <a:solidFill>
              <a:srgbClr val="00B05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tx1"/>
              </a:solidFill>
              <a:effectLst/>
              <a:latin typeface="+mn-lt"/>
              <a:ea typeface="+mn-ea"/>
              <a:cs typeface="+mn-cs"/>
            </a:rPr>
            <a:t>（基金の使途）</a:t>
          </a:r>
          <a:endParaRPr lang="ja-JP" altLang="ja-JP" sz="1800">
            <a:solidFill>
              <a:schemeClr val="tx1"/>
            </a:solidFill>
            <a:effectLst/>
          </a:endParaRPr>
        </a:p>
        <a:p>
          <a:r>
            <a:rPr kumimoji="1" lang="ja-JP" altLang="ja-JP" sz="1400">
              <a:solidFill>
                <a:schemeClr val="tx1"/>
              </a:solidFill>
              <a:effectLst/>
              <a:latin typeface="+mn-lt"/>
              <a:ea typeface="+mn-ea"/>
              <a:cs typeface="+mn-cs"/>
            </a:rPr>
            <a:t>　・災害支援基金：災害時の被災者の生活再建、災害時の見舞金弔慰金の支給を行う災害支援事業の財源とするため設置</a:t>
          </a:r>
          <a:endParaRPr lang="ja-JP" altLang="ja-JP" sz="1800">
            <a:solidFill>
              <a:schemeClr val="tx1"/>
            </a:solidFill>
            <a:effectLst/>
          </a:endParaRPr>
        </a:p>
        <a:p>
          <a:r>
            <a:rPr kumimoji="1" lang="ja-JP" altLang="ja-JP" sz="1400">
              <a:solidFill>
                <a:schemeClr val="tx1"/>
              </a:solidFill>
              <a:effectLst/>
              <a:latin typeface="+mn-lt"/>
              <a:ea typeface="+mn-ea"/>
              <a:cs typeface="+mn-cs"/>
            </a:rPr>
            <a:t>　・育英奨学基金：箱根町育英奨学事業を推進するため設置</a:t>
          </a:r>
          <a:endParaRPr kumimoji="1" lang="en-US" altLang="ja-JP" sz="1400">
            <a:solidFill>
              <a:schemeClr val="tx1"/>
            </a:solidFill>
            <a:effectLst/>
            <a:latin typeface="+mn-lt"/>
            <a:ea typeface="+mn-ea"/>
            <a:cs typeface="+mn-cs"/>
          </a:endParaRPr>
        </a:p>
        <a:p>
          <a:endParaRPr kumimoji="1" lang="en-US" altLang="ja-JP" sz="1400">
            <a:solidFill>
              <a:schemeClr val="tx1"/>
            </a:solidFill>
            <a:effectLst/>
            <a:latin typeface="+mn-lt"/>
            <a:ea typeface="+mn-ea"/>
            <a:cs typeface="+mn-cs"/>
          </a:endParaRPr>
        </a:p>
        <a:p>
          <a:endParaRPr lang="ja-JP" altLang="ja-JP" sz="1800">
            <a:solidFill>
              <a:schemeClr val="tx1"/>
            </a:solidFill>
            <a:effectLst/>
          </a:endParaRPr>
        </a:p>
        <a:p>
          <a:r>
            <a:rPr kumimoji="1" lang="ja-JP" altLang="ja-JP" sz="1400">
              <a:solidFill>
                <a:schemeClr val="tx1"/>
              </a:solidFill>
              <a:effectLst/>
              <a:latin typeface="+mn-lt"/>
              <a:ea typeface="+mn-ea"/>
              <a:cs typeface="+mn-cs"/>
            </a:rPr>
            <a:t>（増減理由）</a:t>
          </a:r>
          <a:endParaRPr lang="ja-JP" altLang="ja-JP" sz="1800">
            <a:solidFill>
              <a:schemeClr val="tx1"/>
            </a:solidFill>
            <a:effectLst/>
          </a:endParaRPr>
        </a:p>
        <a:p>
          <a:r>
            <a:rPr kumimoji="1" lang="ja-JP" altLang="ja-JP" sz="1400">
              <a:solidFill>
                <a:schemeClr val="tx1"/>
              </a:solidFill>
              <a:effectLst/>
              <a:latin typeface="+mn-lt"/>
              <a:ea typeface="+mn-ea"/>
              <a:cs typeface="+mn-cs"/>
            </a:rPr>
            <a:t>　・育英奨学基金：基金への積立（</a:t>
          </a:r>
          <a:r>
            <a:rPr kumimoji="1" lang="en-US" altLang="ja-JP" sz="1400">
              <a:solidFill>
                <a:schemeClr val="tx1"/>
              </a:solidFill>
              <a:effectLst/>
              <a:latin typeface="+mn-lt"/>
              <a:ea typeface="+mn-ea"/>
              <a:cs typeface="+mn-cs"/>
            </a:rPr>
            <a:t>5</a:t>
          </a:r>
          <a:r>
            <a:rPr kumimoji="1" lang="ja-JP" altLang="ja-JP" sz="1400">
              <a:solidFill>
                <a:schemeClr val="tx1"/>
              </a:solidFill>
              <a:effectLst/>
              <a:latin typeface="+mn-lt"/>
              <a:ea typeface="+mn-ea"/>
              <a:cs typeface="+mn-cs"/>
            </a:rPr>
            <a:t>百万円）により増になった</a:t>
          </a:r>
          <a:r>
            <a:rPr kumimoji="1" lang="ja-JP" altLang="en-US" sz="1400">
              <a:solidFill>
                <a:schemeClr val="tx1"/>
              </a:solidFill>
              <a:effectLst/>
              <a:latin typeface="+mn-lt"/>
              <a:ea typeface="+mn-ea"/>
              <a:cs typeface="+mn-cs"/>
            </a:rPr>
            <a:t>。</a:t>
          </a:r>
          <a:endParaRPr kumimoji="1" lang="en-US" altLang="ja-JP" sz="1400">
            <a:solidFill>
              <a:schemeClr val="tx1"/>
            </a:solidFill>
            <a:effectLst/>
            <a:latin typeface="+mn-lt"/>
            <a:ea typeface="+mn-ea"/>
            <a:cs typeface="+mn-cs"/>
          </a:endParaRPr>
        </a:p>
        <a:p>
          <a:endParaRPr kumimoji="1" lang="en-US" altLang="ja-JP" sz="1400">
            <a:solidFill>
              <a:schemeClr val="tx1"/>
            </a:solidFill>
            <a:effectLst/>
            <a:latin typeface="+mn-lt"/>
            <a:ea typeface="+mn-ea"/>
            <a:cs typeface="+mn-cs"/>
          </a:endParaRPr>
        </a:p>
        <a:p>
          <a:endParaRPr lang="ja-JP" altLang="ja-JP" sz="1800">
            <a:solidFill>
              <a:schemeClr val="tx1"/>
            </a:solidFill>
            <a:effectLst/>
          </a:endParaRPr>
        </a:p>
        <a:p>
          <a:r>
            <a:rPr kumimoji="1" lang="ja-JP" altLang="ja-JP" sz="1400">
              <a:solidFill>
                <a:schemeClr val="tx1"/>
              </a:solidFill>
              <a:effectLst/>
              <a:latin typeface="+mn-lt"/>
              <a:ea typeface="+mn-ea"/>
              <a:cs typeface="+mn-cs"/>
            </a:rPr>
            <a:t>（今後の方針）</a:t>
          </a:r>
          <a:endParaRPr lang="ja-JP" altLang="ja-JP" sz="1800">
            <a:solidFill>
              <a:schemeClr val="tx1"/>
            </a:solidFill>
            <a:effectLst/>
          </a:endParaRPr>
        </a:p>
        <a:p>
          <a:r>
            <a:rPr kumimoji="1" lang="ja-JP" altLang="ja-JP" sz="1400">
              <a:solidFill>
                <a:schemeClr val="tx1"/>
              </a:solidFill>
              <a:effectLst/>
              <a:latin typeface="+mn-lt"/>
              <a:ea typeface="+mn-ea"/>
              <a:cs typeface="+mn-cs"/>
            </a:rPr>
            <a:t>　・各基金において、歳入については寄付金の多寡や事業の執行状況により増減が伴うため、今後の方針については寄付金の受け入れ、事業の執行等において均衡を保ちつつ、適切に運用していく。</a:t>
          </a:r>
          <a:endParaRPr lang="ja-JP" altLang="ja-JP" sz="1800">
            <a:solidFill>
              <a:schemeClr val="tx1"/>
            </a:solidFill>
            <a:effectLst/>
          </a:endParaRPr>
        </a:p>
        <a:p>
          <a:endParaRPr kumimoji="1" lang="en-US" altLang="ja-JP" sz="1600">
            <a:solidFill>
              <a:srgbClr val="00B05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tx1"/>
              </a:solidFill>
              <a:effectLst/>
              <a:latin typeface="+mn-lt"/>
              <a:ea typeface="+mn-ea"/>
              <a:cs typeface="+mn-cs"/>
            </a:rPr>
            <a:t>（増減理由）</a:t>
          </a:r>
          <a:endParaRPr lang="ja-JP" altLang="ja-JP" sz="1600">
            <a:solidFill>
              <a:schemeClr val="tx1"/>
            </a:solidFill>
            <a:effectLst/>
          </a:endParaRPr>
        </a:p>
        <a:p>
          <a:r>
            <a:rPr kumimoji="1" lang="ja-JP" altLang="ja-JP" sz="1100">
              <a:solidFill>
                <a:schemeClr val="tx1"/>
              </a:solidFill>
              <a:effectLst/>
              <a:latin typeface="+mn-lt"/>
              <a:ea typeface="+mn-ea"/>
              <a:cs typeface="+mn-cs"/>
            </a:rPr>
            <a:t>　当町では、留保財源を確保しないため、前年度繰越金がそのまま財政調整基金に積み立てられ、補正予算の財源は財政調整基金の取り崩しで</a:t>
          </a:r>
          <a:r>
            <a:rPr kumimoji="1" lang="ja-JP" altLang="en-US" sz="1100">
              <a:solidFill>
                <a:schemeClr val="tx1"/>
              </a:solidFill>
              <a:effectLst/>
              <a:latin typeface="+mn-lt"/>
              <a:ea typeface="+mn-ea"/>
              <a:cs typeface="+mn-cs"/>
            </a:rPr>
            <a:t>対応している</a:t>
          </a:r>
          <a:r>
            <a:rPr kumimoji="1" lang="ja-JP" altLang="ja-JP" sz="1100">
              <a:solidFill>
                <a:schemeClr val="tx1"/>
              </a:solidFill>
              <a:effectLst/>
              <a:latin typeface="+mn-lt"/>
              <a:ea typeface="+mn-ea"/>
              <a:cs typeface="+mn-cs"/>
            </a:rPr>
            <a:t>。</a:t>
          </a:r>
          <a:endParaRPr lang="ja-JP" altLang="ja-JP" sz="1100">
            <a:solidFill>
              <a:schemeClr val="tx1"/>
            </a:solidFill>
            <a:effectLst/>
          </a:endParaRPr>
        </a:p>
        <a:p>
          <a:r>
            <a:rPr kumimoji="1" lang="ja-JP" altLang="ja-JP" sz="1100">
              <a:solidFill>
                <a:schemeClr val="tx1"/>
              </a:solidFill>
              <a:effectLst/>
              <a:latin typeface="+mn-lt"/>
              <a:ea typeface="+mn-ea"/>
              <a:cs typeface="+mn-cs"/>
            </a:rPr>
            <a:t>　令和</a:t>
          </a:r>
          <a:r>
            <a:rPr kumimoji="1" lang="en-US" altLang="ja-JP" sz="1100">
              <a:solidFill>
                <a:schemeClr val="tx1"/>
              </a:solidFill>
              <a:effectLst/>
              <a:latin typeface="+mn-lt"/>
              <a:ea typeface="+mn-ea"/>
              <a:cs typeface="+mn-cs"/>
            </a:rPr>
            <a:t>4</a:t>
          </a:r>
          <a:r>
            <a:rPr kumimoji="1" lang="ja-JP" altLang="ja-JP" sz="1100">
              <a:solidFill>
                <a:schemeClr val="tx1"/>
              </a:solidFill>
              <a:effectLst/>
              <a:latin typeface="+mn-lt"/>
              <a:ea typeface="+mn-ea"/>
              <a:cs typeface="+mn-cs"/>
            </a:rPr>
            <a:t>年度の財政調整基金残高は、昨年度に比べ</a:t>
          </a:r>
          <a:r>
            <a:rPr kumimoji="1" lang="en-US" altLang="ja-JP" sz="1100">
              <a:solidFill>
                <a:schemeClr val="tx1"/>
              </a:solidFill>
              <a:effectLst/>
              <a:latin typeface="+mn-lt"/>
              <a:ea typeface="+mn-ea"/>
              <a:cs typeface="+mn-cs"/>
            </a:rPr>
            <a:t>416</a:t>
          </a:r>
          <a:r>
            <a:rPr kumimoji="1" lang="ja-JP" altLang="ja-JP" sz="1100">
              <a:solidFill>
                <a:schemeClr val="tx1"/>
              </a:solidFill>
              <a:effectLst/>
              <a:latin typeface="+mn-lt"/>
              <a:ea typeface="+mn-ea"/>
              <a:cs typeface="+mn-cs"/>
            </a:rPr>
            <a:t>百万円の増となっている。</a:t>
          </a:r>
          <a:endParaRPr lang="ja-JP" altLang="ja-JP" sz="1100">
            <a:solidFill>
              <a:schemeClr val="tx1"/>
            </a:solidFill>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この増は、</a:t>
          </a:r>
          <a:r>
            <a:rPr kumimoji="1" lang="ja-JP" altLang="ja-JP" sz="1100">
              <a:solidFill>
                <a:schemeClr val="tx1"/>
              </a:solidFill>
              <a:effectLst/>
              <a:latin typeface="+mn-lt"/>
              <a:ea typeface="+mn-ea"/>
              <a:cs typeface="+mn-cs"/>
            </a:rPr>
            <a:t>当初予算を超過して集まったふるさと納税寄付金を、一度財政調整基金に積み立てて翌年度以降に活用しており、令和</a:t>
          </a:r>
          <a:r>
            <a:rPr kumimoji="1" lang="en-US" altLang="ja-JP" sz="1100">
              <a:solidFill>
                <a:schemeClr val="tx1"/>
              </a:solidFill>
              <a:effectLst/>
              <a:latin typeface="+mn-lt"/>
              <a:ea typeface="+mn-ea"/>
              <a:cs typeface="+mn-cs"/>
            </a:rPr>
            <a:t>4</a:t>
          </a:r>
          <a:r>
            <a:rPr kumimoji="1" lang="ja-JP" altLang="ja-JP" sz="1100">
              <a:solidFill>
                <a:schemeClr val="tx1"/>
              </a:solidFill>
              <a:effectLst/>
              <a:latin typeface="+mn-lt"/>
              <a:ea typeface="+mn-ea"/>
              <a:cs typeface="+mn-cs"/>
            </a:rPr>
            <a:t>年度は昨年度に比べ多くの寄付金が集まったことで、一時的に財政調整基金に積み立てられる分が増加したことが主な要因である。</a:t>
          </a:r>
          <a:endParaRPr lang="ja-JP" altLang="ja-JP" sz="1100">
            <a:solidFill>
              <a:schemeClr val="tx1"/>
            </a:solidFill>
            <a:effectLst/>
          </a:endParaRPr>
        </a:p>
        <a:p>
          <a:r>
            <a:rPr kumimoji="1" lang="ja-JP" altLang="ja-JP" sz="1100">
              <a:solidFill>
                <a:schemeClr val="tx1"/>
              </a:solidFill>
              <a:effectLst/>
              <a:latin typeface="+mn-lt"/>
              <a:ea typeface="+mn-ea"/>
              <a:cs typeface="+mn-cs"/>
            </a:rPr>
            <a:t>　補正予算の財源として、取り崩しも行っているが、それ以上に積み立てられたことから、全体として増となっている</a:t>
          </a:r>
          <a:r>
            <a:rPr kumimoji="1" lang="ja-JP" altLang="en-US" sz="1100">
              <a:solidFill>
                <a:schemeClr val="tx1"/>
              </a:solidFill>
              <a:effectLst/>
              <a:latin typeface="+mn-lt"/>
              <a:ea typeface="+mn-ea"/>
              <a:cs typeface="+mn-cs"/>
            </a:rPr>
            <a:t>。</a:t>
          </a:r>
          <a:endParaRPr lang="ja-JP" altLang="ja-JP" sz="1100">
            <a:solidFill>
              <a:schemeClr val="tx1"/>
            </a:solidFill>
            <a:effectLst/>
          </a:endParaRPr>
        </a:p>
        <a:p>
          <a:r>
            <a:rPr kumimoji="1" lang="ja-JP" altLang="ja-JP" sz="1100">
              <a:solidFill>
                <a:schemeClr val="tx1"/>
              </a:solidFill>
              <a:effectLst/>
              <a:latin typeface="+mn-lt"/>
              <a:ea typeface="+mn-ea"/>
              <a:cs typeface="+mn-cs"/>
            </a:rPr>
            <a:t>（今後の方針）</a:t>
          </a:r>
          <a:endParaRPr lang="ja-JP" altLang="ja-JP" sz="1100">
            <a:solidFill>
              <a:schemeClr val="tx1"/>
            </a:solidFill>
            <a:effectLst/>
          </a:endParaRPr>
        </a:p>
        <a:p>
          <a:r>
            <a:rPr kumimoji="1" lang="ja-JP" altLang="ja-JP" sz="1100">
              <a:solidFill>
                <a:schemeClr val="tx1"/>
              </a:solidFill>
              <a:effectLst/>
              <a:latin typeface="+mn-lt"/>
              <a:ea typeface="+mn-ea"/>
              <a:cs typeface="+mn-cs"/>
            </a:rPr>
            <a:t>　ふるさと納税寄付金の増加により、財政調整基金の残高は増加しているものの、この増加分は翌年度以降、寄付者の指定した使い道に従って使用されるものであるため、緊急時の対応としての残高としては依然として不足している。そのため、今後も引き続き、基金残高の増に向けて努力していく必要があり、平成</a:t>
          </a:r>
          <a:r>
            <a:rPr kumimoji="1" lang="en-US" altLang="ja-JP" sz="1100">
              <a:solidFill>
                <a:schemeClr val="tx1"/>
              </a:solidFill>
              <a:effectLst/>
              <a:latin typeface="+mn-lt"/>
              <a:ea typeface="+mn-ea"/>
              <a:cs typeface="+mn-cs"/>
            </a:rPr>
            <a:t>29</a:t>
          </a:r>
          <a:r>
            <a:rPr kumimoji="1" lang="ja-JP" altLang="ja-JP" sz="1100">
              <a:solidFill>
                <a:schemeClr val="tx1"/>
              </a:solidFill>
              <a:effectLst/>
              <a:latin typeface="+mn-lt"/>
              <a:ea typeface="+mn-ea"/>
              <a:cs typeface="+mn-cs"/>
            </a:rPr>
            <a:t>年度に町行財政改革アクションプランで定めた、財政調整基金積立金</a:t>
          </a:r>
          <a:r>
            <a:rPr kumimoji="1" lang="en-US" altLang="ja-JP" sz="1100">
              <a:solidFill>
                <a:schemeClr val="tx1"/>
              </a:solidFill>
              <a:effectLst/>
              <a:latin typeface="+mn-lt"/>
              <a:ea typeface="+mn-ea"/>
              <a:cs typeface="+mn-cs"/>
            </a:rPr>
            <a:t>50</a:t>
          </a:r>
          <a:r>
            <a:rPr kumimoji="1" lang="ja-JP" altLang="ja-JP" sz="1100">
              <a:solidFill>
                <a:schemeClr val="tx1"/>
              </a:solidFill>
              <a:effectLst/>
              <a:latin typeface="+mn-lt"/>
              <a:ea typeface="+mn-ea"/>
              <a:cs typeface="+mn-cs"/>
            </a:rPr>
            <a:t>百万円の当初予算への計上を続けていく。</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rgbClr val="00B05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tx1"/>
              </a:solidFill>
              <a:effectLst/>
              <a:latin typeface="+mn-lt"/>
              <a:ea typeface="+mn-ea"/>
              <a:cs typeface="+mn-cs"/>
            </a:rPr>
            <a:t>（増減理由）</a:t>
          </a:r>
          <a:endParaRPr lang="ja-JP" altLang="ja-JP" sz="1800">
            <a:solidFill>
              <a:schemeClr val="tx1"/>
            </a:solidFill>
            <a:effectLst/>
          </a:endParaRPr>
        </a:p>
        <a:p>
          <a:r>
            <a:rPr kumimoji="1" lang="ja-JP" altLang="ja-JP" sz="1400">
              <a:solidFill>
                <a:schemeClr val="tx1"/>
              </a:solidFill>
              <a:effectLst/>
              <a:latin typeface="+mn-lt"/>
              <a:ea typeface="+mn-ea"/>
              <a:cs typeface="+mn-cs"/>
            </a:rPr>
            <a:t>　当該基金該当なし</a:t>
          </a:r>
          <a:endParaRPr kumimoji="1" lang="en-US" altLang="ja-JP" sz="1400">
            <a:solidFill>
              <a:schemeClr val="tx1"/>
            </a:solidFill>
            <a:effectLst/>
            <a:latin typeface="+mn-lt"/>
            <a:ea typeface="+mn-ea"/>
            <a:cs typeface="+mn-cs"/>
          </a:endParaRPr>
        </a:p>
        <a:p>
          <a:endParaRPr kumimoji="1" lang="en-US" altLang="ja-JP" sz="1400">
            <a:solidFill>
              <a:schemeClr val="tx1"/>
            </a:solidFill>
            <a:effectLst/>
            <a:latin typeface="+mn-lt"/>
            <a:ea typeface="+mn-ea"/>
            <a:cs typeface="+mn-cs"/>
          </a:endParaRPr>
        </a:p>
        <a:p>
          <a:endParaRPr lang="ja-JP" altLang="ja-JP" sz="1800">
            <a:solidFill>
              <a:schemeClr val="tx1"/>
            </a:solidFill>
            <a:effectLst/>
          </a:endParaRPr>
        </a:p>
        <a:p>
          <a:r>
            <a:rPr kumimoji="1" lang="ja-JP" altLang="ja-JP" sz="1400">
              <a:solidFill>
                <a:schemeClr val="tx1"/>
              </a:solidFill>
              <a:effectLst/>
              <a:latin typeface="+mn-lt"/>
              <a:ea typeface="+mn-ea"/>
              <a:cs typeface="+mn-cs"/>
            </a:rPr>
            <a:t>（今後の方針）</a:t>
          </a:r>
          <a:endParaRPr lang="ja-JP" altLang="ja-JP" sz="1800">
            <a:solidFill>
              <a:schemeClr val="tx1"/>
            </a:solidFill>
            <a:effectLst/>
          </a:endParaRPr>
        </a:p>
        <a:p>
          <a:r>
            <a:rPr kumimoji="1" lang="ja-JP" altLang="ja-JP" sz="1400">
              <a:solidFill>
                <a:schemeClr val="tx1"/>
              </a:solidFill>
              <a:effectLst/>
              <a:latin typeface="+mn-lt"/>
              <a:ea typeface="+mn-ea"/>
              <a:cs typeface="+mn-cs"/>
            </a:rPr>
            <a:t>　当該基金該当なし</a:t>
          </a:r>
          <a:endParaRPr kumimoji="1" lang="en-US" altLang="ja-JP" sz="16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rgbClr val="00B05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rgbClr val="00B05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rgbClr val="00B05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960D11E-5E40-4BAA-A90D-5052E5C4BDD1}"/>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912D1EB-B6BA-43BC-B7CD-1E6CB63669AA}"/>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210D3F3-D35D-4E77-9F50-A9B672A1EE4B}"/>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D5A2E5C-4DD3-4209-ACA2-7924B993B3C5}"/>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ED48A84-D7AC-4197-B4AD-E7363107A467}"/>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062115F-EEEB-4CF9-AE52-D9D15C95740E}"/>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5315BC3-A534-4D6C-9922-3A64B3AC7908}"/>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1942CFE-740A-4A35-8A81-C805D94856D8}"/>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CB1E3FB4-1B5A-460B-BE46-8873AB8F09E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13A80ED-32C4-452F-B51E-C003CCC8B628}"/>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10,845
10,132
92.86
11,577,350
11,182,369
381,912
5,734,695
7,036,964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12A2357-AAB8-40E5-99C0-4D6F0868E21E}"/>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15A695C-E323-493F-812C-77B7F6BF50A8}"/>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10772CF-E065-46FB-A20C-3F7BE5BBEEB2}"/>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A143F661-6E77-41C3-BFC4-37726EAE0B4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B81DB22-B39D-447E-A721-F21481AB1F37}"/>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33D4575-0131-42D0-B886-16C344E7AF3C}"/>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5DD487E-43ED-4977-BA63-DA0F76F3B5B3}"/>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54E2337-5A94-4075-8705-B301AA074287}"/>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7862C6F1-7FAE-4335-811F-CCBF5F2B6B14}"/>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9632062-4318-40A7-9AE2-097673AD3515}"/>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0CF81CE-0930-4A95-AEEA-34ABD6945F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692B359-29A1-4AE8-89BF-760CA6EF68D3}"/>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521AAB5-12D7-4068-8BF3-7560128BF64B}"/>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32637CE-74C1-43EB-BD47-1AAEB530757E}"/>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B3DB5D5-2BB1-44DD-96A7-1DF03D847583}"/>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01F4828-52D0-401B-A1D4-B2A21B910819}"/>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93CCD9A-C48E-4B4B-9AB8-CE264EA3C4DB}"/>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C8BBE89-7506-42A8-9D3C-EB398574929B}"/>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F32BB1AB-DE46-4A84-B842-C0AD5A104E53}"/>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BC0DDD9-23C2-4DC4-9F48-C7504B8AA13F}"/>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BA70F14-7EFB-4068-9B4B-403DE0BDBC32}"/>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8A9BC3F-4B01-44B4-B9E4-E72327E661BC}"/>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B93F5CCB-8AF8-41CB-B8BC-13EBDA36E7C2}"/>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C6F933DE-D5D8-4EB2-969E-B442D44DA001}"/>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AAD024A-CF52-4922-831B-70CE5E11794E}"/>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FA2A50E-AC82-465D-ADB4-6B71DCEB5339}"/>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DD198033-5EDA-4CAC-8DC6-D3615426A0D5}"/>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3EA29BC-AD11-406D-9BA5-A35D8B1D1ED5}"/>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C92992E-199B-4FFD-8867-07BEACF3665A}"/>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F4E2949-D828-43DD-A9C1-64C466D60E9F}"/>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53787F28-69B6-40C1-9158-43A490183276}"/>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E07FC50-F5BB-47D7-9135-E3DD78FCB041}"/>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0B8C260-B398-4004-96F4-C27531549D4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337B4312-C52E-4EA0-B0CB-0BA336A06EA6}"/>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F3BCE3C7-D119-4CBE-8E83-B213088C8213}"/>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F3A58E9-C0CD-4EBB-A0C6-6E163AD5D67A}"/>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2975097A-DFE1-4C6D-B0A4-37AAEF02CC71}"/>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類似団体の中では最も高い水準となっており、全国平均及び県内平均との比較においても継続して高い水準を保っている。しかし、財政力指数は、在住人口をベースとして計算されており、年間を通じて</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万人にも上る観光客についてはほとんど反映されていない。</a:t>
          </a:r>
        </a:p>
        <a:p>
          <a:r>
            <a:rPr kumimoji="1" lang="ja-JP" altLang="en-US" sz="1300">
              <a:latin typeface="ＭＳ Ｐゴシック" panose="020B0600070205080204" pitchFamily="50" charset="-128"/>
              <a:ea typeface="ＭＳ Ｐゴシック" panose="020B0600070205080204" pitchFamily="50" charset="-128"/>
            </a:rPr>
            <a:t>　観光を基幹産業とする当町において、観光関連の事業に要する経費や、観光客も考慮した環境衛生施設の維持管理、消防・救急体制の強化等に多額の経費を要している。そのため、町の規模で必要とされている金額と実際の決算額との間に大きな乖離が生じ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17E84FBB-8392-4EDE-B564-A34AE5242BE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50C3681E-9DEB-4E65-8738-11B92290D0B2}"/>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1E404755-F9E8-4682-9FF3-E5BCE33018F1}"/>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B75F68FC-8E4F-41AA-8807-B81BC01F9A1C}"/>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BA6BBE0-53FA-4678-81C1-BDD9EFF6CD5C}"/>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AAF94630-21AE-4E3F-893F-0CD50182473C}"/>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9D9E135D-86D2-41D9-83F4-5C6C0BB14808}"/>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70D14A9-86C7-48DA-B855-5067D30C1F9F}"/>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E56276CF-ADB7-4788-9103-ABFC6BDF7629}"/>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F36D4580-F2FD-45A1-ABDC-EF197E59D127}"/>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D4146EB8-BC0C-4A77-AE46-4520BF4ABF99}"/>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9FBA3934-A99B-4E50-81E4-4479F3917477}"/>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CBCF7E03-6641-43FC-B8D0-80F14E5E1688}"/>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740443A2-E131-4B19-A78C-F3647FBDC97F}"/>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C891982C-1D63-4026-9A1B-E4D2095462E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5FE1FC45-62D4-461D-9993-D6C6293C9749}"/>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B400D53C-88D3-4AD9-A1C3-A96D9FB12F41}"/>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CC293D62-FF86-4ACB-9AB3-F35F95A5C2E3}"/>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35DF0B77-296A-4EC6-8997-D8F4FBE7F30E}"/>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070ECBB8-19DC-4A71-95A4-B9E5052DC5F0}"/>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2F65EE5F-1A61-47E9-9B3E-2E44961B1737}"/>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77410</xdr:rowOff>
    </xdr:from>
    <xdr:to>
      <xdr:col>23</xdr:col>
      <xdr:colOff>133350</xdr:colOff>
      <xdr:row>36</xdr:row>
      <xdr:rowOff>146352</xdr:rowOff>
    </xdr:to>
    <xdr:cxnSp macro="">
      <xdr:nvCxnSpPr>
        <xdr:cNvPr id="70" name="直線コネクタ 69">
          <a:extLst>
            <a:ext uri="{FF2B5EF4-FFF2-40B4-BE49-F238E27FC236}">
              <a16:creationId xmlns:a16="http://schemas.microsoft.com/office/drawing/2014/main" id="{0AFF0922-01AA-4189-9A83-04FE57160934}"/>
            </a:ext>
          </a:extLst>
        </xdr:cNvPr>
        <xdr:cNvCxnSpPr/>
      </xdr:nvCxnSpPr>
      <xdr:spPr>
        <a:xfrm>
          <a:off x="4114800" y="6249610"/>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73072</xdr:rowOff>
    </xdr:from>
    <xdr:ext cx="762000" cy="259045"/>
    <xdr:sp macro="" textlink="">
      <xdr:nvSpPr>
        <xdr:cNvPr id="71" name="財政力平均値テキスト">
          <a:extLst>
            <a:ext uri="{FF2B5EF4-FFF2-40B4-BE49-F238E27FC236}">
              <a16:creationId xmlns:a16="http://schemas.microsoft.com/office/drawing/2014/main" id="{85DAEB5A-FDAF-4AD3-8D10-3D763BB7AECF}"/>
            </a:ext>
          </a:extLst>
        </xdr:cNvPr>
        <xdr:cNvSpPr txBox="1"/>
      </xdr:nvSpPr>
      <xdr:spPr>
        <a:xfrm>
          <a:off x="5041900" y="727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8F4FD464-D1A7-44E2-82F1-C96B399A01F8}"/>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19957</xdr:rowOff>
    </xdr:from>
    <xdr:to>
      <xdr:col>19</xdr:col>
      <xdr:colOff>133350</xdr:colOff>
      <xdr:row>36</xdr:row>
      <xdr:rowOff>77410</xdr:rowOff>
    </xdr:to>
    <xdr:cxnSp macro="">
      <xdr:nvCxnSpPr>
        <xdr:cNvPr id="73" name="直線コネクタ 72">
          <a:extLst>
            <a:ext uri="{FF2B5EF4-FFF2-40B4-BE49-F238E27FC236}">
              <a16:creationId xmlns:a16="http://schemas.microsoft.com/office/drawing/2014/main" id="{276DADC9-612F-4E77-BCFE-0E78501BA52B}"/>
            </a:ext>
          </a:extLst>
        </xdr:cNvPr>
        <xdr:cNvCxnSpPr/>
      </xdr:nvCxnSpPr>
      <xdr:spPr>
        <a:xfrm>
          <a:off x="3225800" y="6192157"/>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9AC55FF2-B09C-41D6-A4B3-ABF24795130B}"/>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4432</xdr:rowOff>
    </xdr:from>
    <xdr:ext cx="736600" cy="259045"/>
    <xdr:sp macro="" textlink="">
      <xdr:nvSpPr>
        <xdr:cNvPr id="75" name="テキスト ボックス 74">
          <a:extLst>
            <a:ext uri="{FF2B5EF4-FFF2-40B4-BE49-F238E27FC236}">
              <a16:creationId xmlns:a16="http://schemas.microsoft.com/office/drawing/2014/main" id="{C7DDD566-B938-458B-AA06-B8BE6D9E4DEF}"/>
            </a:ext>
          </a:extLst>
        </xdr:cNvPr>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19957</xdr:rowOff>
    </xdr:from>
    <xdr:to>
      <xdr:col>15</xdr:col>
      <xdr:colOff>82550</xdr:colOff>
      <xdr:row>36</xdr:row>
      <xdr:rowOff>19957</xdr:rowOff>
    </xdr:to>
    <xdr:cxnSp macro="">
      <xdr:nvCxnSpPr>
        <xdr:cNvPr id="76" name="直線コネクタ 75">
          <a:extLst>
            <a:ext uri="{FF2B5EF4-FFF2-40B4-BE49-F238E27FC236}">
              <a16:creationId xmlns:a16="http://schemas.microsoft.com/office/drawing/2014/main" id="{E6A41B6F-3AEF-46C9-8358-69B8698F4146}"/>
            </a:ext>
          </a:extLst>
        </xdr:cNvPr>
        <xdr:cNvCxnSpPr/>
      </xdr:nvCxnSpPr>
      <xdr:spPr>
        <a:xfrm>
          <a:off x="2336800" y="6192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7EA94E0C-C63D-4BF2-B702-1FB358B3D1D2}"/>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a:extLst>
            <a:ext uri="{FF2B5EF4-FFF2-40B4-BE49-F238E27FC236}">
              <a16:creationId xmlns:a16="http://schemas.microsoft.com/office/drawing/2014/main" id="{412F1EBF-8028-4A48-939A-48BAD58446F5}"/>
            </a:ext>
          </a:extLst>
        </xdr:cNvPr>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19957</xdr:rowOff>
    </xdr:from>
    <xdr:to>
      <xdr:col>11</xdr:col>
      <xdr:colOff>31750</xdr:colOff>
      <xdr:row>36</xdr:row>
      <xdr:rowOff>42938</xdr:rowOff>
    </xdr:to>
    <xdr:cxnSp macro="">
      <xdr:nvCxnSpPr>
        <xdr:cNvPr id="79" name="直線コネクタ 78">
          <a:extLst>
            <a:ext uri="{FF2B5EF4-FFF2-40B4-BE49-F238E27FC236}">
              <a16:creationId xmlns:a16="http://schemas.microsoft.com/office/drawing/2014/main" id="{F03EBC83-C2FA-444C-AB5A-01F97534E469}"/>
            </a:ext>
          </a:extLst>
        </xdr:cNvPr>
        <xdr:cNvCxnSpPr/>
      </xdr:nvCxnSpPr>
      <xdr:spPr>
        <a:xfrm flipV="1">
          <a:off x="1447800" y="61921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A012EC5E-91E9-4C98-ACA1-F2F6C9A3243E}"/>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1" name="テキスト ボックス 80">
          <a:extLst>
            <a:ext uri="{FF2B5EF4-FFF2-40B4-BE49-F238E27FC236}">
              <a16:creationId xmlns:a16="http://schemas.microsoft.com/office/drawing/2014/main" id="{E6A39794-7EDE-47E3-9560-5E1FC3B2BE15}"/>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2F5DD895-4535-4560-969A-82FA065C5AB9}"/>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8ED29CC6-281A-4B08-A2A5-FB27D42D319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B06C53CB-5BE8-4472-AF71-DE1DB9FBA647}"/>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9F5C06A-40DF-47B2-A705-70DC933AD63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A786CC3-B472-4513-9ABC-7B114E50FC72}"/>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9DDEF8E6-3141-4D4D-820D-BDD01890B2DB}"/>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46FAA3D0-0701-4D08-8A60-9FCFD90A5039}"/>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95552</xdr:rowOff>
    </xdr:from>
    <xdr:to>
      <xdr:col>23</xdr:col>
      <xdr:colOff>184150</xdr:colOff>
      <xdr:row>37</xdr:row>
      <xdr:rowOff>25702</xdr:rowOff>
    </xdr:to>
    <xdr:sp macro="" textlink="">
      <xdr:nvSpPr>
        <xdr:cNvPr id="89" name="楕円 88">
          <a:extLst>
            <a:ext uri="{FF2B5EF4-FFF2-40B4-BE49-F238E27FC236}">
              <a16:creationId xmlns:a16="http://schemas.microsoft.com/office/drawing/2014/main" id="{9330D695-62E7-49BB-82C8-1188C1990D6C}"/>
            </a:ext>
          </a:extLst>
        </xdr:cNvPr>
        <xdr:cNvSpPr/>
      </xdr:nvSpPr>
      <xdr:spPr>
        <a:xfrm>
          <a:off x="4902200" y="62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16829</xdr:rowOff>
    </xdr:from>
    <xdr:ext cx="762000" cy="259045"/>
    <xdr:sp macro="" textlink="">
      <xdr:nvSpPr>
        <xdr:cNvPr id="90" name="財政力該当値テキスト">
          <a:extLst>
            <a:ext uri="{FF2B5EF4-FFF2-40B4-BE49-F238E27FC236}">
              <a16:creationId xmlns:a16="http://schemas.microsoft.com/office/drawing/2014/main" id="{A8F491CB-A502-4BA2-AA4D-EB1D12894F28}"/>
            </a:ext>
          </a:extLst>
        </xdr:cNvPr>
        <xdr:cNvSpPr txBox="1"/>
      </xdr:nvSpPr>
      <xdr:spPr>
        <a:xfrm>
          <a:off x="5041900" y="618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26610</xdr:rowOff>
    </xdr:from>
    <xdr:to>
      <xdr:col>19</xdr:col>
      <xdr:colOff>184150</xdr:colOff>
      <xdr:row>36</xdr:row>
      <xdr:rowOff>128210</xdr:rowOff>
    </xdr:to>
    <xdr:sp macro="" textlink="">
      <xdr:nvSpPr>
        <xdr:cNvPr id="91" name="楕円 90">
          <a:extLst>
            <a:ext uri="{FF2B5EF4-FFF2-40B4-BE49-F238E27FC236}">
              <a16:creationId xmlns:a16="http://schemas.microsoft.com/office/drawing/2014/main" id="{22D92AE2-CE4F-4987-BD63-AE6F954E5D3E}"/>
            </a:ext>
          </a:extLst>
        </xdr:cNvPr>
        <xdr:cNvSpPr/>
      </xdr:nvSpPr>
      <xdr:spPr>
        <a:xfrm>
          <a:off x="4064000" y="61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138387</xdr:rowOff>
    </xdr:from>
    <xdr:ext cx="736600" cy="259045"/>
    <xdr:sp macro="" textlink="">
      <xdr:nvSpPr>
        <xdr:cNvPr id="92" name="テキスト ボックス 91">
          <a:extLst>
            <a:ext uri="{FF2B5EF4-FFF2-40B4-BE49-F238E27FC236}">
              <a16:creationId xmlns:a16="http://schemas.microsoft.com/office/drawing/2014/main" id="{49B40AFA-8E22-4C8A-AC76-B081CB89D44D}"/>
            </a:ext>
          </a:extLst>
        </xdr:cNvPr>
        <xdr:cNvSpPr txBox="1"/>
      </xdr:nvSpPr>
      <xdr:spPr>
        <a:xfrm>
          <a:off x="3733800" y="5967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140607</xdr:rowOff>
    </xdr:from>
    <xdr:to>
      <xdr:col>15</xdr:col>
      <xdr:colOff>133350</xdr:colOff>
      <xdr:row>36</xdr:row>
      <xdr:rowOff>70757</xdr:rowOff>
    </xdr:to>
    <xdr:sp macro="" textlink="">
      <xdr:nvSpPr>
        <xdr:cNvPr id="93" name="楕円 92">
          <a:extLst>
            <a:ext uri="{FF2B5EF4-FFF2-40B4-BE49-F238E27FC236}">
              <a16:creationId xmlns:a16="http://schemas.microsoft.com/office/drawing/2014/main" id="{57DE414E-DB87-4A15-8560-6D50DE24FCE4}"/>
            </a:ext>
          </a:extLst>
        </xdr:cNvPr>
        <xdr:cNvSpPr/>
      </xdr:nvSpPr>
      <xdr:spPr>
        <a:xfrm>
          <a:off x="3175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80934</xdr:rowOff>
    </xdr:from>
    <xdr:ext cx="762000" cy="259045"/>
    <xdr:sp macro="" textlink="">
      <xdr:nvSpPr>
        <xdr:cNvPr id="94" name="テキスト ボックス 93">
          <a:extLst>
            <a:ext uri="{FF2B5EF4-FFF2-40B4-BE49-F238E27FC236}">
              <a16:creationId xmlns:a16="http://schemas.microsoft.com/office/drawing/2014/main" id="{6C8926D1-6C3C-4C67-950A-7EF79472E797}"/>
            </a:ext>
          </a:extLst>
        </xdr:cNvPr>
        <xdr:cNvSpPr txBox="1"/>
      </xdr:nvSpPr>
      <xdr:spPr>
        <a:xfrm>
          <a:off x="2844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140607</xdr:rowOff>
    </xdr:from>
    <xdr:to>
      <xdr:col>11</xdr:col>
      <xdr:colOff>82550</xdr:colOff>
      <xdr:row>36</xdr:row>
      <xdr:rowOff>70757</xdr:rowOff>
    </xdr:to>
    <xdr:sp macro="" textlink="">
      <xdr:nvSpPr>
        <xdr:cNvPr id="95" name="楕円 94">
          <a:extLst>
            <a:ext uri="{FF2B5EF4-FFF2-40B4-BE49-F238E27FC236}">
              <a16:creationId xmlns:a16="http://schemas.microsoft.com/office/drawing/2014/main" id="{80EB40D9-0D16-4C04-9A9A-E51A3EE7CB84}"/>
            </a:ext>
          </a:extLst>
        </xdr:cNvPr>
        <xdr:cNvSpPr/>
      </xdr:nvSpPr>
      <xdr:spPr>
        <a:xfrm>
          <a:off x="2286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80934</xdr:rowOff>
    </xdr:from>
    <xdr:ext cx="762000" cy="259045"/>
    <xdr:sp macro="" textlink="">
      <xdr:nvSpPr>
        <xdr:cNvPr id="96" name="テキスト ボックス 95">
          <a:extLst>
            <a:ext uri="{FF2B5EF4-FFF2-40B4-BE49-F238E27FC236}">
              <a16:creationId xmlns:a16="http://schemas.microsoft.com/office/drawing/2014/main" id="{218C64F4-ED37-4866-BFA1-A33980E181E4}"/>
            </a:ext>
          </a:extLst>
        </xdr:cNvPr>
        <xdr:cNvSpPr txBox="1"/>
      </xdr:nvSpPr>
      <xdr:spPr>
        <a:xfrm>
          <a:off x="1955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163588</xdr:rowOff>
    </xdr:from>
    <xdr:to>
      <xdr:col>7</xdr:col>
      <xdr:colOff>31750</xdr:colOff>
      <xdr:row>36</xdr:row>
      <xdr:rowOff>93738</xdr:rowOff>
    </xdr:to>
    <xdr:sp macro="" textlink="">
      <xdr:nvSpPr>
        <xdr:cNvPr id="97" name="楕円 96">
          <a:extLst>
            <a:ext uri="{FF2B5EF4-FFF2-40B4-BE49-F238E27FC236}">
              <a16:creationId xmlns:a16="http://schemas.microsoft.com/office/drawing/2014/main" id="{45C28464-D18F-45B7-A031-D60A2DC13B07}"/>
            </a:ext>
          </a:extLst>
        </xdr:cNvPr>
        <xdr:cNvSpPr/>
      </xdr:nvSpPr>
      <xdr:spPr>
        <a:xfrm>
          <a:off x="1397000" y="61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103915</xdr:rowOff>
    </xdr:from>
    <xdr:ext cx="762000" cy="259045"/>
    <xdr:sp macro="" textlink="">
      <xdr:nvSpPr>
        <xdr:cNvPr id="98" name="テキスト ボックス 97">
          <a:extLst>
            <a:ext uri="{FF2B5EF4-FFF2-40B4-BE49-F238E27FC236}">
              <a16:creationId xmlns:a16="http://schemas.microsoft.com/office/drawing/2014/main" id="{07B60AAC-C4C8-4180-B0D0-22828A568761}"/>
            </a:ext>
          </a:extLst>
        </xdr:cNvPr>
        <xdr:cNvSpPr txBox="1"/>
      </xdr:nvSpPr>
      <xdr:spPr>
        <a:xfrm>
          <a:off x="1066800" y="593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5A6DCF6B-77E9-4816-97AD-13884C181561}"/>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558CC6BA-BB63-450A-A77E-5623F790B964}"/>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8FCBBDF5-5D17-49F4-B269-25086D856ACE}"/>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99F9F2D9-4AC2-45FF-9253-936D32072C2D}"/>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F6FE3574-7FF1-44FA-813D-4F889C7BC9BA}"/>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23AE7BD4-1745-42DD-987D-6191C842F11B}"/>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C2DDFA37-62C6-4C1A-A21A-28B62D052DDB}"/>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5007C60D-8141-4174-8F33-C9872B1F9D2B}"/>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CF59D5EC-E9DF-41D0-BF9E-38ED16F54E22}"/>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6CC1F6B7-218A-4A06-B9EC-842B470E00C9}"/>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A49ACB38-9DB4-4133-8297-FCF881E8A2BF}"/>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E3779D67-7282-4093-A558-749380AC4431}"/>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193F045C-198D-4EB8-9550-FF6B3B37056C}"/>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猶予特例債償還金の皆減により、歳出は減となったが、歳入についても減となったため、経常収支比率は昨年度から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今後も、箱根町行財政改革アクションプランを着実に実行することで、歳入確保、歳出削減を推進し、財政の健全化を図っていく。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D369AB17-E991-49B4-A9C2-6CB44CC87CE9}"/>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24AE2D67-622C-4CB0-BDA7-E238847266B8}"/>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8D838D81-6F5E-4257-93D1-A90B0EB2AF7D}"/>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E624890F-E250-4EF4-84DA-DFE75CD46624}"/>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2FD9FED5-9B17-4A95-A122-788F5AEE2B12}"/>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A28C1A4E-49BB-4BFF-8BE6-84BA4134E5BD}"/>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32A992F0-3507-4C2E-A09F-61375FD53709}"/>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97DE9823-A3CB-421A-BFDC-4EC29BE2C2C6}"/>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F703A88C-ECA7-4278-A354-F6AB577E4A0E}"/>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490C678E-0924-436C-84A0-4345159FCE99}"/>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EF586B43-25C8-47D8-B50F-8767AA8C098E}"/>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BE6253B9-E505-4DBA-8C9E-C84A3EFC66DC}"/>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14E4F082-DD7B-4DD0-9ABF-7C3D15943E9B}"/>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2EA6F2D5-6FD6-4D31-812F-8D17FBD0CE11}"/>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D94D5675-4185-4DF8-BBF5-C472BC09065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EA3EE10-90B6-460C-90BC-75D8F2630E1E}"/>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4E8CC430-5C80-4B73-AA01-97BBA0DB87E9}"/>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68D98560-2C46-4164-A92D-B2E3549DB6DF}"/>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0F8A8552-E029-4266-AA22-2CC89404AB4C}"/>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5CDB3835-683B-443E-B742-DA5B31E6019C}"/>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EAB183C3-C135-4D28-987F-02ADA1BF71F1}"/>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96096</xdr:rowOff>
    </xdr:from>
    <xdr:to>
      <xdr:col>23</xdr:col>
      <xdr:colOff>133350</xdr:colOff>
      <xdr:row>67</xdr:row>
      <xdr:rowOff>100119</xdr:rowOff>
    </xdr:to>
    <xdr:cxnSp macro="">
      <xdr:nvCxnSpPr>
        <xdr:cNvPr id="133" name="直線コネクタ 132">
          <a:extLst>
            <a:ext uri="{FF2B5EF4-FFF2-40B4-BE49-F238E27FC236}">
              <a16:creationId xmlns:a16="http://schemas.microsoft.com/office/drawing/2014/main" id="{3930EE4F-0E25-45A4-9DBF-659CCEF53B31}"/>
            </a:ext>
          </a:extLst>
        </xdr:cNvPr>
        <xdr:cNvCxnSpPr/>
      </xdr:nvCxnSpPr>
      <xdr:spPr>
        <a:xfrm>
          <a:off x="4114800" y="11583246"/>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89552</xdr:rowOff>
    </xdr:from>
    <xdr:ext cx="762000" cy="259045"/>
    <xdr:sp macro="" textlink="">
      <xdr:nvSpPr>
        <xdr:cNvPr id="134" name="財政構造の弾力性平均値テキスト">
          <a:extLst>
            <a:ext uri="{FF2B5EF4-FFF2-40B4-BE49-F238E27FC236}">
              <a16:creationId xmlns:a16="http://schemas.microsoft.com/office/drawing/2014/main" id="{AFB699F2-F831-4502-813E-F5A15942CDDC}"/>
            </a:ext>
          </a:extLst>
        </xdr:cNvPr>
        <xdr:cNvSpPr txBox="1"/>
      </xdr:nvSpPr>
      <xdr:spPr>
        <a:xfrm>
          <a:off x="5041900" y="1089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CA356EA3-9914-4104-BC04-17CF4D77DF57}"/>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96096</xdr:rowOff>
    </xdr:from>
    <xdr:to>
      <xdr:col>19</xdr:col>
      <xdr:colOff>133350</xdr:colOff>
      <xdr:row>67</xdr:row>
      <xdr:rowOff>144356</xdr:rowOff>
    </xdr:to>
    <xdr:cxnSp macro="">
      <xdr:nvCxnSpPr>
        <xdr:cNvPr id="136" name="直線コネクタ 135">
          <a:extLst>
            <a:ext uri="{FF2B5EF4-FFF2-40B4-BE49-F238E27FC236}">
              <a16:creationId xmlns:a16="http://schemas.microsoft.com/office/drawing/2014/main" id="{04A12009-F4FC-4597-B505-51C43F7CA6E2}"/>
            </a:ext>
          </a:extLst>
        </xdr:cNvPr>
        <xdr:cNvCxnSpPr/>
      </xdr:nvCxnSpPr>
      <xdr:spPr>
        <a:xfrm flipV="1">
          <a:off x="3225800" y="115832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1DEC407A-7839-4C5E-8D51-271B31F2C798}"/>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56108</xdr:rowOff>
    </xdr:from>
    <xdr:ext cx="736600" cy="259045"/>
    <xdr:sp macro="" textlink="">
      <xdr:nvSpPr>
        <xdr:cNvPr id="138" name="テキスト ボックス 137">
          <a:extLst>
            <a:ext uri="{FF2B5EF4-FFF2-40B4-BE49-F238E27FC236}">
              <a16:creationId xmlns:a16="http://schemas.microsoft.com/office/drawing/2014/main" id="{9EFF4405-0968-4AEF-A71F-BCF69D59CC5F}"/>
            </a:ext>
          </a:extLst>
        </xdr:cNvPr>
        <xdr:cNvSpPr txBox="1"/>
      </xdr:nvSpPr>
      <xdr:spPr>
        <a:xfrm>
          <a:off x="3733800" y="1068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130810</xdr:rowOff>
    </xdr:from>
    <xdr:to>
      <xdr:col>15</xdr:col>
      <xdr:colOff>82550</xdr:colOff>
      <xdr:row>67</xdr:row>
      <xdr:rowOff>144356</xdr:rowOff>
    </xdr:to>
    <xdr:cxnSp macro="">
      <xdr:nvCxnSpPr>
        <xdr:cNvPr id="139" name="直線コネクタ 138">
          <a:extLst>
            <a:ext uri="{FF2B5EF4-FFF2-40B4-BE49-F238E27FC236}">
              <a16:creationId xmlns:a16="http://schemas.microsoft.com/office/drawing/2014/main" id="{B437A00A-54A2-405D-A7C4-B3D15BB36461}"/>
            </a:ext>
          </a:extLst>
        </xdr:cNvPr>
        <xdr:cNvCxnSpPr/>
      </xdr:nvCxnSpPr>
      <xdr:spPr>
        <a:xfrm>
          <a:off x="2336800" y="1144651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97E22E29-2BF2-4C1D-A3A7-A1307CC1B754}"/>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97807</xdr:rowOff>
    </xdr:from>
    <xdr:ext cx="762000" cy="259045"/>
    <xdr:sp macro="" textlink="">
      <xdr:nvSpPr>
        <xdr:cNvPr id="141" name="テキスト ボックス 140">
          <a:extLst>
            <a:ext uri="{FF2B5EF4-FFF2-40B4-BE49-F238E27FC236}">
              <a16:creationId xmlns:a16="http://schemas.microsoft.com/office/drawing/2014/main" id="{0EF95CE2-1D69-4423-9A03-F8E74739768D}"/>
            </a:ext>
          </a:extLst>
        </xdr:cNvPr>
        <xdr:cNvSpPr txBox="1"/>
      </xdr:nvSpPr>
      <xdr:spPr>
        <a:xfrm>
          <a:off x="2844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30269</xdr:rowOff>
    </xdr:from>
    <xdr:to>
      <xdr:col>11</xdr:col>
      <xdr:colOff>31750</xdr:colOff>
      <xdr:row>66</xdr:row>
      <xdr:rowOff>130810</xdr:rowOff>
    </xdr:to>
    <xdr:cxnSp macro="">
      <xdr:nvCxnSpPr>
        <xdr:cNvPr id="142" name="直線コネクタ 141">
          <a:extLst>
            <a:ext uri="{FF2B5EF4-FFF2-40B4-BE49-F238E27FC236}">
              <a16:creationId xmlns:a16="http://schemas.microsoft.com/office/drawing/2014/main" id="{0036BE5B-E51A-49FD-9C44-BE43F0D98EB2}"/>
            </a:ext>
          </a:extLst>
        </xdr:cNvPr>
        <xdr:cNvCxnSpPr/>
      </xdr:nvCxnSpPr>
      <xdr:spPr>
        <a:xfrm>
          <a:off x="1447800" y="1134596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a16="http://schemas.microsoft.com/office/drawing/2014/main" id="{26A92082-65D5-4666-AAE7-A5C402095AFB}"/>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4" name="テキスト ボックス 143">
          <a:extLst>
            <a:ext uri="{FF2B5EF4-FFF2-40B4-BE49-F238E27FC236}">
              <a16:creationId xmlns:a16="http://schemas.microsoft.com/office/drawing/2014/main" id="{A8A8C0A8-C7FF-44DC-8EB9-0B2D6D616B2C}"/>
            </a:ext>
          </a:extLst>
        </xdr:cNvPr>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a:extLst>
            <a:ext uri="{FF2B5EF4-FFF2-40B4-BE49-F238E27FC236}">
              <a16:creationId xmlns:a16="http://schemas.microsoft.com/office/drawing/2014/main" id="{FEFEA344-C5DD-4A29-9B60-D338CF0D505F}"/>
            </a:ext>
          </a:extLst>
        </xdr:cNvPr>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69656</xdr:rowOff>
    </xdr:from>
    <xdr:ext cx="762000" cy="259045"/>
    <xdr:sp macro="" textlink="">
      <xdr:nvSpPr>
        <xdr:cNvPr id="146" name="テキスト ボックス 145">
          <a:extLst>
            <a:ext uri="{FF2B5EF4-FFF2-40B4-BE49-F238E27FC236}">
              <a16:creationId xmlns:a16="http://schemas.microsoft.com/office/drawing/2014/main" id="{47B9DB1F-95A2-4A5F-8676-710C086CF020}"/>
            </a:ext>
          </a:extLst>
        </xdr:cNvPr>
        <xdr:cNvSpPr txBox="1"/>
      </xdr:nvSpPr>
      <xdr:spPr>
        <a:xfrm>
          <a:off x="1066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A698CF86-5A7A-4AF7-BCD8-4E6255E991A5}"/>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42000D5F-0B67-40F5-BA04-81664D2BE9EC}"/>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F17A7442-5240-40BE-877A-87E84EB72348}"/>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8CB9F80E-D95D-43B9-A281-08825507B44D}"/>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3B34645F-EC17-450F-AE7D-F5F5DEE45352}"/>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49319</xdr:rowOff>
    </xdr:from>
    <xdr:to>
      <xdr:col>23</xdr:col>
      <xdr:colOff>184150</xdr:colOff>
      <xdr:row>67</xdr:row>
      <xdr:rowOff>150919</xdr:rowOff>
    </xdr:to>
    <xdr:sp macro="" textlink="">
      <xdr:nvSpPr>
        <xdr:cNvPr id="152" name="楕円 151">
          <a:extLst>
            <a:ext uri="{FF2B5EF4-FFF2-40B4-BE49-F238E27FC236}">
              <a16:creationId xmlns:a16="http://schemas.microsoft.com/office/drawing/2014/main" id="{8B46B376-D6BB-4CD7-831B-D96D73BCCB83}"/>
            </a:ext>
          </a:extLst>
        </xdr:cNvPr>
        <xdr:cNvSpPr/>
      </xdr:nvSpPr>
      <xdr:spPr>
        <a:xfrm>
          <a:off x="4902200" y="115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116646</xdr:rowOff>
    </xdr:from>
    <xdr:ext cx="762000" cy="259045"/>
    <xdr:sp macro="" textlink="">
      <xdr:nvSpPr>
        <xdr:cNvPr id="153" name="財政構造の弾力性該当値テキスト">
          <a:extLst>
            <a:ext uri="{FF2B5EF4-FFF2-40B4-BE49-F238E27FC236}">
              <a16:creationId xmlns:a16="http://schemas.microsoft.com/office/drawing/2014/main" id="{D65BD582-BC28-46FD-9EEC-845C1C8751F0}"/>
            </a:ext>
          </a:extLst>
        </xdr:cNvPr>
        <xdr:cNvSpPr txBox="1"/>
      </xdr:nvSpPr>
      <xdr:spPr>
        <a:xfrm>
          <a:off x="5041900" y="1143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45296</xdr:rowOff>
    </xdr:from>
    <xdr:to>
      <xdr:col>19</xdr:col>
      <xdr:colOff>184150</xdr:colOff>
      <xdr:row>67</xdr:row>
      <xdr:rowOff>146896</xdr:rowOff>
    </xdr:to>
    <xdr:sp macro="" textlink="">
      <xdr:nvSpPr>
        <xdr:cNvPr id="154" name="楕円 153">
          <a:extLst>
            <a:ext uri="{FF2B5EF4-FFF2-40B4-BE49-F238E27FC236}">
              <a16:creationId xmlns:a16="http://schemas.microsoft.com/office/drawing/2014/main" id="{8C7CB108-6498-4977-9AE3-BB5E43C17024}"/>
            </a:ext>
          </a:extLst>
        </xdr:cNvPr>
        <xdr:cNvSpPr/>
      </xdr:nvSpPr>
      <xdr:spPr>
        <a:xfrm>
          <a:off x="4064000" y="115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131673</xdr:rowOff>
    </xdr:from>
    <xdr:ext cx="736600" cy="259045"/>
    <xdr:sp macro="" textlink="">
      <xdr:nvSpPr>
        <xdr:cNvPr id="155" name="テキスト ボックス 154">
          <a:extLst>
            <a:ext uri="{FF2B5EF4-FFF2-40B4-BE49-F238E27FC236}">
              <a16:creationId xmlns:a16="http://schemas.microsoft.com/office/drawing/2014/main" id="{5EE58FE4-C2DD-446D-8B7B-2F3C23B82EA3}"/>
            </a:ext>
          </a:extLst>
        </xdr:cNvPr>
        <xdr:cNvSpPr txBox="1"/>
      </xdr:nvSpPr>
      <xdr:spPr>
        <a:xfrm>
          <a:off x="3733800" y="11618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93556</xdr:rowOff>
    </xdr:from>
    <xdr:to>
      <xdr:col>15</xdr:col>
      <xdr:colOff>133350</xdr:colOff>
      <xdr:row>68</xdr:row>
      <xdr:rowOff>23706</xdr:rowOff>
    </xdr:to>
    <xdr:sp macro="" textlink="">
      <xdr:nvSpPr>
        <xdr:cNvPr id="156" name="楕円 155">
          <a:extLst>
            <a:ext uri="{FF2B5EF4-FFF2-40B4-BE49-F238E27FC236}">
              <a16:creationId xmlns:a16="http://schemas.microsoft.com/office/drawing/2014/main" id="{2FEE2325-1C8C-4126-8B24-438EC249A3C2}"/>
            </a:ext>
          </a:extLst>
        </xdr:cNvPr>
        <xdr:cNvSpPr/>
      </xdr:nvSpPr>
      <xdr:spPr>
        <a:xfrm>
          <a:off x="3175000" y="1158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8483</xdr:rowOff>
    </xdr:from>
    <xdr:ext cx="762000" cy="259045"/>
    <xdr:sp macro="" textlink="">
      <xdr:nvSpPr>
        <xdr:cNvPr id="157" name="テキスト ボックス 156">
          <a:extLst>
            <a:ext uri="{FF2B5EF4-FFF2-40B4-BE49-F238E27FC236}">
              <a16:creationId xmlns:a16="http://schemas.microsoft.com/office/drawing/2014/main" id="{E1577681-AC6A-4670-A04E-C6DBBCB70B01}"/>
            </a:ext>
          </a:extLst>
        </xdr:cNvPr>
        <xdr:cNvSpPr txBox="1"/>
      </xdr:nvSpPr>
      <xdr:spPr>
        <a:xfrm>
          <a:off x="2844800" y="1166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80010</xdr:rowOff>
    </xdr:from>
    <xdr:to>
      <xdr:col>11</xdr:col>
      <xdr:colOff>82550</xdr:colOff>
      <xdr:row>67</xdr:row>
      <xdr:rowOff>10160</xdr:rowOff>
    </xdr:to>
    <xdr:sp macro="" textlink="">
      <xdr:nvSpPr>
        <xdr:cNvPr id="158" name="楕円 157">
          <a:extLst>
            <a:ext uri="{FF2B5EF4-FFF2-40B4-BE49-F238E27FC236}">
              <a16:creationId xmlns:a16="http://schemas.microsoft.com/office/drawing/2014/main" id="{9AC50C03-433C-44CA-8117-2DE76B35379F}"/>
            </a:ext>
          </a:extLst>
        </xdr:cNvPr>
        <xdr:cNvSpPr/>
      </xdr:nvSpPr>
      <xdr:spPr>
        <a:xfrm>
          <a:off x="2286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166387</xdr:rowOff>
    </xdr:from>
    <xdr:ext cx="762000" cy="259045"/>
    <xdr:sp macro="" textlink="">
      <xdr:nvSpPr>
        <xdr:cNvPr id="159" name="テキスト ボックス 158">
          <a:extLst>
            <a:ext uri="{FF2B5EF4-FFF2-40B4-BE49-F238E27FC236}">
              <a16:creationId xmlns:a16="http://schemas.microsoft.com/office/drawing/2014/main" id="{B1DBC4A5-54A1-4D1D-ADEE-8BCE85C2428D}"/>
            </a:ext>
          </a:extLst>
        </xdr:cNvPr>
        <xdr:cNvSpPr txBox="1"/>
      </xdr:nvSpPr>
      <xdr:spPr>
        <a:xfrm>
          <a:off x="1955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150919</xdr:rowOff>
    </xdr:from>
    <xdr:to>
      <xdr:col>7</xdr:col>
      <xdr:colOff>31750</xdr:colOff>
      <xdr:row>66</xdr:row>
      <xdr:rowOff>81069</xdr:rowOff>
    </xdr:to>
    <xdr:sp macro="" textlink="">
      <xdr:nvSpPr>
        <xdr:cNvPr id="160" name="楕円 159">
          <a:extLst>
            <a:ext uri="{FF2B5EF4-FFF2-40B4-BE49-F238E27FC236}">
              <a16:creationId xmlns:a16="http://schemas.microsoft.com/office/drawing/2014/main" id="{1B020415-B21A-40C1-BD1F-1BC4019950D3}"/>
            </a:ext>
          </a:extLst>
        </xdr:cNvPr>
        <xdr:cNvSpPr/>
      </xdr:nvSpPr>
      <xdr:spPr>
        <a:xfrm>
          <a:off x="1397000" y="112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65846</xdr:rowOff>
    </xdr:from>
    <xdr:ext cx="762000" cy="259045"/>
    <xdr:sp macro="" textlink="">
      <xdr:nvSpPr>
        <xdr:cNvPr id="161" name="テキスト ボックス 160">
          <a:extLst>
            <a:ext uri="{FF2B5EF4-FFF2-40B4-BE49-F238E27FC236}">
              <a16:creationId xmlns:a16="http://schemas.microsoft.com/office/drawing/2014/main" id="{60EF6CE8-C94A-4F7B-977C-84AA84F98344}"/>
            </a:ext>
          </a:extLst>
        </xdr:cNvPr>
        <xdr:cNvSpPr txBox="1"/>
      </xdr:nvSpPr>
      <xdr:spPr>
        <a:xfrm>
          <a:off x="1066800" y="1138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C2E9A997-952D-4B30-AE65-846FFB6179D5}"/>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1C2C08B2-11DA-49C2-B225-10CE3527D2D4}"/>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3BFA0570-8238-4F94-BEEC-B1F83B36DFB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[572,130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BDC32756-1C44-4EB5-8F79-81527AE00BC5}"/>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9AFA706F-022D-4278-913C-EE946E86F009}"/>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9CC787F1-1BF2-40BB-9AA0-13CE996F2A96}"/>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4068267-F1C5-4E8F-A33C-D3B210384087}"/>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24941AEA-61CB-44F8-A063-EBFF8FE2656A}"/>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5E67D680-5D76-48AE-A7B1-C3DDA2BCFE7A}"/>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AFFDBAF7-EEEC-4FF7-A42F-8F934F89D49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E92430E4-3985-462E-A33F-8A2F5CB919B4}"/>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4FE64A45-31F8-4C35-8F43-1F62D2218E1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3D43B6FC-2F73-47BF-A2C5-9D6754F9EEC3}"/>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当町の人口は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万人ほどであるが、年間を通じて</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人もの観光客が訪れる首都圏でも有数の観光地であり、観光客へ対応するために人口を大きく上回る処理能力を有したごみ処理施設、下水道施設の維持管理や消防・救急体制の強化が必要不可欠である。そのため、県内平均及び全国平均を大きく上回っている。</a:t>
          </a:r>
        </a:p>
        <a:p>
          <a:r>
            <a:rPr kumimoji="1" lang="ja-JP" altLang="en-US" sz="1300">
              <a:latin typeface="ＭＳ Ｐゴシック" panose="020B0600070205080204" pitchFamily="50" charset="-128"/>
              <a:ea typeface="ＭＳ Ｐゴシック" panose="020B0600070205080204" pitchFamily="50" charset="-128"/>
            </a:rPr>
            <a:t>　また、人口が年々減少していることもあり、一人当たりの人件費・物件費は増加傾向にある。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567A3134-F466-43CD-8FDE-E90E681E45A3}"/>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CA02E7C9-DB5D-489B-BCF8-D723A505265B}"/>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B441BED4-4784-4A6F-A029-AE9CEA259875}"/>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1C8836CC-8145-45ED-85BA-762C6DD648D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5B1A854E-99BB-4C87-A2B9-4765FC63BBD3}"/>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1ACFBB9A-34DB-4F7C-AA7D-4434D3FDFB6A}"/>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6EE34719-8D26-49FF-8DA5-716CF3798312}"/>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6DA9C0AC-A44E-4739-9337-29A1A4EC00DA}"/>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B116F997-574F-49AC-AE3D-A8A6D7ABA176}"/>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B8F2271D-8657-4893-807C-5748BFDCCB35}"/>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A8975437-ABF0-4FDA-A190-39B17BA29E28}"/>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587E7B1D-2A4A-478F-A488-1F57539CD0B9}"/>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1FFA2C13-EC27-4BAC-B3E0-0C79D8498DF3}"/>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A587655C-1BAF-44B0-9B67-5EBDFAB34BB9}"/>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3D96AB22-D631-40AE-BC0E-EF7A7B24AAC3}"/>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F14A7B29-7F33-4AFF-83CA-943091A0AA96}"/>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91027802-E94F-4120-9975-877ECF439CD5}"/>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8941AE5B-3DBD-4542-B47C-B84946B5BD4F}"/>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932804A6-0266-47B2-AC4A-8550052FBECF}"/>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73DD8EEA-7E57-4B09-8438-4ED59EED68A2}"/>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4A9D411C-3F56-4B26-AB82-8F78F49A7F45}"/>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27D3C25F-20C3-4EB8-84AC-4BFC694BAD38}"/>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C5576EEC-06E3-4F76-A195-8854C40F19C8}"/>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158104</xdr:rowOff>
    </xdr:from>
    <xdr:to>
      <xdr:col>23</xdr:col>
      <xdr:colOff>133350</xdr:colOff>
      <xdr:row>89</xdr:row>
      <xdr:rowOff>111665</xdr:rowOff>
    </xdr:to>
    <xdr:cxnSp macro="">
      <xdr:nvCxnSpPr>
        <xdr:cNvPr id="198" name="直線コネクタ 197">
          <a:extLst>
            <a:ext uri="{FF2B5EF4-FFF2-40B4-BE49-F238E27FC236}">
              <a16:creationId xmlns:a16="http://schemas.microsoft.com/office/drawing/2014/main" id="{16F458C4-BB5C-4ED1-88C8-C361D74BA7AC}"/>
            </a:ext>
          </a:extLst>
        </xdr:cNvPr>
        <xdr:cNvCxnSpPr/>
      </xdr:nvCxnSpPr>
      <xdr:spPr>
        <a:xfrm>
          <a:off x="4114800" y="15245704"/>
          <a:ext cx="838200" cy="12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46356</xdr:rowOff>
    </xdr:from>
    <xdr:ext cx="762000" cy="259045"/>
    <xdr:sp macro="" textlink="">
      <xdr:nvSpPr>
        <xdr:cNvPr id="199" name="人件費・物件費等の状況平均値テキスト">
          <a:extLst>
            <a:ext uri="{FF2B5EF4-FFF2-40B4-BE49-F238E27FC236}">
              <a16:creationId xmlns:a16="http://schemas.microsoft.com/office/drawing/2014/main" id="{9A19E658-6C17-4A44-B44D-7B4729104DB9}"/>
            </a:ext>
          </a:extLst>
        </xdr:cNvPr>
        <xdr:cNvSpPr txBox="1"/>
      </xdr:nvSpPr>
      <xdr:spPr>
        <a:xfrm>
          <a:off x="5041900" y="13933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31B22BA7-8B31-4795-84A3-CA98A3E96F3E}"/>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139757</xdr:rowOff>
    </xdr:from>
    <xdr:to>
      <xdr:col>19</xdr:col>
      <xdr:colOff>133350</xdr:colOff>
      <xdr:row>88</xdr:row>
      <xdr:rowOff>158104</xdr:rowOff>
    </xdr:to>
    <xdr:cxnSp macro="">
      <xdr:nvCxnSpPr>
        <xdr:cNvPr id="201" name="直線コネクタ 200">
          <a:extLst>
            <a:ext uri="{FF2B5EF4-FFF2-40B4-BE49-F238E27FC236}">
              <a16:creationId xmlns:a16="http://schemas.microsoft.com/office/drawing/2014/main" id="{4D1A0891-78F7-4B74-97FF-F8805BB39B7F}"/>
            </a:ext>
          </a:extLst>
        </xdr:cNvPr>
        <xdr:cNvCxnSpPr/>
      </xdr:nvCxnSpPr>
      <xdr:spPr>
        <a:xfrm>
          <a:off x="3225800" y="15227357"/>
          <a:ext cx="889000" cy="1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D92B8923-5C2D-4015-BC79-CCC7AF70E232}"/>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104480</xdr:rowOff>
    </xdr:from>
    <xdr:ext cx="736600" cy="259045"/>
    <xdr:sp macro="" textlink="">
      <xdr:nvSpPr>
        <xdr:cNvPr id="203" name="テキスト ボックス 202">
          <a:extLst>
            <a:ext uri="{FF2B5EF4-FFF2-40B4-BE49-F238E27FC236}">
              <a16:creationId xmlns:a16="http://schemas.microsoft.com/office/drawing/2014/main" id="{1574945B-28A2-48AE-B128-54BE868C2FF9}"/>
            </a:ext>
          </a:extLst>
        </xdr:cNvPr>
        <xdr:cNvSpPr txBox="1"/>
      </xdr:nvSpPr>
      <xdr:spPr>
        <a:xfrm>
          <a:off x="3733800" y="13820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13622</xdr:rowOff>
    </xdr:from>
    <xdr:to>
      <xdr:col>15</xdr:col>
      <xdr:colOff>82550</xdr:colOff>
      <xdr:row>88</xdr:row>
      <xdr:rowOff>139757</xdr:rowOff>
    </xdr:to>
    <xdr:cxnSp macro="">
      <xdr:nvCxnSpPr>
        <xdr:cNvPr id="204" name="直線コネクタ 203">
          <a:extLst>
            <a:ext uri="{FF2B5EF4-FFF2-40B4-BE49-F238E27FC236}">
              <a16:creationId xmlns:a16="http://schemas.microsoft.com/office/drawing/2014/main" id="{15771308-C3E7-4DF7-AE84-07CDE7C7C860}"/>
            </a:ext>
          </a:extLst>
        </xdr:cNvPr>
        <xdr:cNvCxnSpPr/>
      </xdr:nvCxnSpPr>
      <xdr:spPr>
        <a:xfrm>
          <a:off x="2336800" y="15101222"/>
          <a:ext cx="889000" cy="12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700FBDBF-4ABE-4E15-BA4B-13B03A11AAE9}"/>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93535</xdr:rowOff>
    </xdr:from>
    <xdr:ext cx="762000" cy="259045"/>
    <xdr:sp macro="" textlink="">
      <xdr:nvSpPr>
        <xdr:cNvPr id="206" name="テキスト ボックス 205">
          <a:extLst>
            <a:ext uri="{FF2B5EF4-FFF2-40B4-BE49-F238E27FC236}">
              <a16:creationId xmlns:a16="http://schemas.microsoft.com/office/drawing/2014/main" id="{B42DFC00-2028-4964-BEDC-B2C75DE6BF05}"/>
            </a:ext>
          </a:extLst>
        </xdr:cNvPr>
        <xdr:cNvSpPr txBox="1"/>
      </xdr:nvSpPr>
      <xdr:spPr>
        <a:xfrm>
          <a:off x="2844800" y="1380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36111</xdr:rowOff>
    </xdr:from>
    <xdr:to>
      <xdr:col>11</xdr:col>
      <xdr:colOff>31750</xdr:colOff>
      <xdr:row>88</xdr:row>
      <xdr:rowOff>13622</xdr:rowOff>
    </xdr:to>
    <xdr:cxnSp macro="">
      <xdr:nvCxnSpPr>
        <xdr:cNvPr id="207" name="直線コネクタ 206">
          <a:extLst>
            <a:ext uri="{FF2B5EF4-FFF2-40B4-BE49-F238E27FC236}">
              <a16:creationId xmlns:a16="http://schemas.microsoft.com/office/drawing/2014/main" id="{F3A1A9C4-20E7-4884-9F5C-9C9F1B3A4131}"/>
            </a:ext>
          </a:extLst>
        </xdr:cNvPr>
        <xdr:cNvCxnSpPr/>
      </xdr:nvCxnSpPr>
      <xdr:spPr>
        <a:xfrm>
          <a:off x="1447800" y="14952261"/>
          <a:ext cx="889000" cy="14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a:extLst>
            <a:ext uri="{FF2B5EF4-FFF2-40B4-BE49-F238E27FC236}">
              <a16:creationId xmlns:a16="http://schemas.microsoft.com/office/drawing/2014/main" id="{CC82A5AE-B7E2-48B9-9262-F330F4B9CABF}"/>
            </a:ext>
          </a:extLst>
        </xdr:cNvPr>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46758</xdr:rowOff>
    </xdr:from>
    <xdr:ext cx="762000" cy="259045"/>
    <xdr:sp macro="" textlink="">
      <xdr:nvSpPr>
        <xdr:cNvPr id="209" name="テキスト ボックス 208">
          <a:extLst>
            <a:ext uri="{FF2B5EF4-FFF2-40B4-BE49-F238E27FC236}">
              <a16:creationId xmlns:a16="http://schemas.microsoft.com/office/drawing/2014/main" id="{2EBBEEC7-CA21-4AD2-81F1-4F0CBE9CB9B2}"/>
            </a:ext>
          </a:extLst>
        </xdr:cNvPr>
        <xdr:cNvSpPr txBox="1"/>
      </xdr:nvSpPr>
      <xdr:spPr>
        <a:xfrm>
          <a:off x="1955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a:extLst>
            <a:ext uri="{FF2B5EF4-FFF2-40B4-BE49-F238E27FC236}">
              <a16:creationId xmlns:a16="http://schemas.microsoft.com/office/drawing/2014/main" id="{EA3322D8-804A-409C-BA2B-F84A6BFD6E0E}"/>
            </a:ext>
          </a:extLst>
        </xdr:cNvPr>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18201</xdr:rowOff>
    </xdr:from>
    <xdr:ext cx="762000" cy="259045"/>
    <xdr:sp macro="" textlink="">
      <xdr:nvSpPr>
        <xdr:cNvPr id="211" name="テキスト ボックス 210">
          <a:extLst>
            <a:ext uri="{FF2B5EF4-FFF2-40B4-BE49-F238E27FC236}">
              <a16:creationId xmlns:a16="http://schemas.microsoft.com/office/drawing/2014/main" id="{4FBEEC18-C2F4-473A-8CE7-70642D6F87E5}"/>
            </a:ext>
          </a:extLst>
        </xdr:cNvPr>
        <xdr:cNvSpPr txBox="1"/>
      </xdr:nvSpPr>
      <xdr:spPr>
        <a:xfrm>
          <a:off x="1066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48C3EC0-9CD6-47B4-BF31-8FFAB0F468D1}"/>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4B1B7206-F2BE-4DCB-BBD1-EE184D3C61DB}"/>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2B1BA59B-7C53-4DD0-A550-570D87F5C5F4}"/>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DA9E6581-E888-43CF-BC59-E201D4FD444B}"/>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D52BF248-A351-4A53-8410-18707C4950AF}"/>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60865</xdr:rowOff>
    </xdr:from>
    <xdr:to>
      <xdr:col>23</xdr:col>
      <xdr:colOff>184150</xdr:colOff>
      <xdr:row>89</xdr:row>
      <xdr:rowOff>162465</xdr:rowOff>
    </xdr:to>
    <xdr:sp macro="" textlink="">
      <xdr:nvSpPr>
        <xdr:cNvPr id="217" name="楕円 216">
          <a:extLst>
            <a:ext uri="{FF2B5EF4-FFF2-40B4-BE49-F238E27FC236}">
              <a16:creationId xmlns:a16="http://schemas.microsoft.com/office/drawing/2014/main" id="{74AF6F74-624C-4C4E-A6FB-82613D736F70}"/>
            </a:ext>
          </a:extLst>
        </xdr:cNvPr>
        <xdr:cNvSpPr/>
      </xdr:nvSpPr>
      <xdr:spPr>
        <a:xfrm>
          <a:off x="4902200" y="1531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128192</xdr:rowOff>
    </xdr:from>
    <xdr:ext cx="762000" cy="259045"/>
    <xdr:sp macro="" textlink="">
      <xdr:nvSpPr>
        <xdr:cNvPr id="218" name="人件費・物件費等の状況該当値テキスト">
          <a:extLst>
            <a:ext uri="{FF2B5EF4-FFF2-40B4-BE49-F238E27FC236}">
              <a16:creationId xmlns:a16="http://schemas.microsoft.com/office/drawing/2014/main" id="{ED3EE1EE-79AB-4935-B905-B029D0DC4B82}"/>
            </a:ext>
          </a:extLst>
        </xdr:cNvPr>
        <xdr:cNvSpPr txBox="1"/>
      </xdr:nvSpPr>
      <xdr:spPr>
        <a:xfrm>
          <a:off x="5041900" y="1521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107304</xdr:rowOff>
    </xdr:from>
    <xdr:to>
      <xdr:col>19</xdr:col>
      <xdr:colOff>184150</xdr:colOff>
      <xdr:row>89</xdr:row>
      <xdr:rowOff>37454</xdr:rowOff>
    </xdr:to>
    <xdr:sp macro="" textlink="">
      <xdr:nvSpPr>
        <xdr:cNvPr id="219" name="楕円 218">
          <a:extLst>
            <a:ext uri="{FF2B5EF4-FFF2-40B4-BE49-F238E27FC236}">
              <a16:creationId xmlns:a16="http://schemas.microsoft.com/office/drawing/2014/main" id="{24FB5A12-4E49-4200-B2D4-003F3534EB78}"/>
            </a:ext>
          </a:extLst>
        </xdr:cNvPr>
        <xdr:cNvSpPr/>
      </xdr:nvSpPr>
      <xdr:spPr>
        <a:xfrm>
          <a:off x="4064000" y="1519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22231</xdr:rowOff>
    </xdr:from>
    <xdr:ext cx="736600" cy="259045"/>
    <xdr:sp macro="" textlink="">
      <xdr:nvSpPr>
        <xdr:cNvPr id="220" name="テキスト ボックス 219">
          <a:extLst>
            <a:ext uri="{FF2B5EF4-FFF2-40B4-BE49-F238E27FC236}">
              <a16:creationId xmlns:a16="http://schemas.microsoft.com/office/drawing/2014/main" id="{01865BC2-D140-4E22-A2CF-2ABA7CCB5922}"/>
            </a:ext>
          </a:extLst>
        </xdr:cNvPr>
        <xdr:cNvSpPr txBox="1"/>
      </xdr:nvSpPr>
      <xdr:spPr>
        <a:xfrm>
          <a:off x="3733800" y="15281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88957</xdr:rowOff>
    </xdr:from>
    <xdr:to>
      <xdr:col>15</xdr:col>
      <xdr:colOff>133350</xdr:colOff>
      <xdr:row>89</xdr:row>
      <xdr:rowOff>19107</xdr:rowOff>
    </xdr:to>
    <xdr:sp macro="" textlink="">
      <xdr:nvSpPr>
        <xdr:cNvPr id="221" name="楕円 220">
          <a:extLst>
            <a:ext uri="{FF2B5EF4-FFF2-40B4-BE49-F238E27FC236}">
              <a16:creationId xmlns:a16="http://schemas.microsoft.com/office/drawing/2014/main" id="{74465584-90F8-49AD-95F1-660497D07094}"/>
            </a:ext>
          </a:extLst>
        </xdr:cNvPr>
        <xdr:cNvSpPr/>
      </xdr:nvSpPr>
      <xdr:spPr>
        <a:xfrm>
          <a:off x="3175000" y="1517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3884</xdr:rowOff>
    </xdr:from>
    <xdr:ext cx="762000" cy="259045"/>
    <xdr:sp macro="" textlink="">
      <xdr:nvSpPr>
        <xdr:cNvPr id="222" name="テキスト ボックス 221">
          <a:extLst>
            <a:ext uri="{FF2B5EF4-FFF2-40B4-BE49-F238E27FC236}">
              <a16:creationId xmlns:a16="http://schemas.microsoft.com/office/drawing/2014/main" id="{7C283362-3B51-45D6-AB92-7C2C379E3A3F}"/>
            </a:ext>
          </a:extLst>
        </xdr:cNvPr>
        <xdr:cNvSpPr txBox="1"/>
      </xdr:nvSpPr>
      <xdr:spPr>
        <a:xfrm>
          <a:off x="2844800" y="1526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134272</xdr:rowOff>
    </xdr:from>
    <xdr:to>
      <xdr:col>11</xdr:col>
      <xdr:colOff>82550</xdr:colOff>
      <xdr:row>88</xdr:row>
      <xdr:rowOff>64422</xdr:rowOff>
    </xdr:to>
    <xdr:sp macro="" textlink="">
      <xdr:nvSpPr>
        <xdr:cNvPr id="223" name="楕円 222">
          <a:extLst>
            <a:ext uri="{FF2B5EF4-FFF2-40B4-BE49-F238E27FC236}">
              <a16:creationId xmlns:a16="http://schemas.microsoft.com/office/drawing/2014/main" id="{3EA234F6-A595-41CD-B894-E6AC6FF59D02}"/>
            </a:ext>
          </a:extLst>
        </xdr:cNvPr>
        <xdr:cNvSpPr/>
      </xdr:nvSpPr>
      <xdr:spPr>
        <a:xfrm>
          <a:off x="2286000" y="1505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49199</xdr:rowOff>
    </xdr:from>
    <xdr:ext cx="762000" cy="259045"/>
    <xdr:sp macro="" textlink="">
      <xdr:nvSpPr>
        <xdr:cNvPr id="224" name="テキスト ボックス 223">
          <a:extLst>
            <a:ext uri="{FF2B5EF4-FFF2-40B4-BE49-F238E27FC236}">
              <a16:creationId xmlns:a16="http://schemas.microsoft.com/office/drawing/2014/main" id="{8BC8351D-15DF-4BDB-9665-F7DF6235EFAE}"/>
            </a:ext>
          </a:extLst>
        </xdr:cNvPr>
        <xdr:cNvSpPr txBox="1"/>
      </xdr:nvSpPr>
      <xdr:spPr>
        <a:xfrm>
          <a:off x="1955800" y="1513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156761</xdr:rowOff>
    </xdr:from>
    <xdr:to>
      <xdr:col>7</xdr:col>
      <xdr:colOff>31750</xdr:colOff>
      <xdr:row>87</xdr:row>
      <xdr:rowOff>86911</xdr:rowOff>
    </xdr:to>
    <xdr:sp macro="" textlink="">
      <xdr:nvSpPr>
        <xdr:cNvPr id="225" name="楕円 224">
          <a:extLst>
            <a:ext uri="{FF2B5EF4-FFF2-40B4-BE49-F238E27FC236}">
              <a16:creationId xmlns:a16="http://schemas.microsoft.com/office/drawing/2014/main" id="{BAC93A55-BF01-488D-BC7E-FCA777C73E97}"/>
            </a:ext>
          </a:extLst>
        </xdr:cNvPr>
        <xdr:cNvSpPr/>
      </xdr:nvSpPr>
      <xdr:spPr>
        <a:xfrm>
          <a:off x="1397000" y="149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71688</xdr:rowOff>
    </xdr:from>
    <xdr:ext cx="762000" cy="259045"/>
    <xdr:sp macro="" textlink="">
      <xdr:nvSpPr>
        <xdr:cNvPr id="226" name="テキスト ボックス 225">
          <a:extLst>
            <a:ext uri="{FF2B5EF4-FFF2-40B4-BE49-F238E27FC236}">
              <a16:creationId xmlns:a16="http://schemas.microsoft.com/office/drawing/2014/main" id="{78C4F8DF-6ED2-43E1-AF4A-4D70470B5890}"/>
            </a:ext>
          </a:extLst>
        </xdr:cNvPr>
        <xdr:cNvSpPr txBox="1"/>
      </xdr:nvSpPr>
      <xdr:spPr>
        <a:xfrm>
          <a:off x="1066800" y="1498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20C24BC2-529E-49FB-BD90-5DAE701A476F}"/>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2B20EC50-35D8-47FC-86FA-4C8FFB0A733D}"/>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7FE53D0-EB55-46AB-ADE8-063DB99E3FF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9CF8CE2D-D6DE-422F-9B71-C293610E0E46}"/>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371428F4-EF16-498E-A7B5-FA4B0D4945C7}"/>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9B8415F5-DD08-4CFF-A6CF-E5A2C24D6443}"/>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4A66BC40-B495-4681-AAA2-E4A1093736E4}"/>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9F5D4A54-F103-4BBA-B8E0-76E56971F3EB}"/>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9326B8E2-5635-44F0-B288-BCA18B02AEA7}"/>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7F428E07-D074-43F6-9F51-987BAF6E920C}"/>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D66A3978-7A7F-44A5-910F-E3C1B6FAECAB}"/>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9105967E-D6F3-49AF-942C-7A3D22E2D68A}"/>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C790474E-7655-49CD-8003-1310C79F4E2A}"/>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ポイントの減となり、国基準を下回る結果となった。今後もより一層給与の適正化に努めていく。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6572C2FE-2CC3-4AFC-AC6D-EFAFFCC68332}"/>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F780B99C-5041-4053-89D1-B2C0673F2C05}"/>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C49A582F-707A-4F98-993B-F7C47EE601B3}"/>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D605C3DE-0808-43CD-85AD-F7E35358820B}"/>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AEC57597-1F29-4FB5-BA50-F067DC691AFF}"/>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7A135B9E-C9FE-43EC-AC9B-FFC3962C881D}"/>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21743B55-12EE-47BE-89BD-A6BBA9C16B45}"/>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11D42EB5-EF3B-4416-BE91-1078E8B91967}"/>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5E5E909C-F5DD-4DC8-B88D-1E847B61E6E6}"/>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621B905F-EE87-469E-B70E-43AA45AFB33E}"/>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264079D5-540F-4DD2-979A-5CF787104A18}"/>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136544D7-1639-4B05-BED5-F4CBB444D40B}"/>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3C76BA5-96D0-48CE-912D-C84687561BCF}"/>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B89AF9E9-1D33-40E2-AD1F-3BAA60E8F25E}"/>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F32A1AA5-4285-4151-A9AE-B70517AB4ADE}"/>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4EC3F6EC-7E57-4BB6-9BA9-CB3F583F00F5}"/>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8B5785ED-D571-42CE-904E-62043840D49B}"/>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F2C29B1F-6ACA-473C-A1FD-27831DDB4EA1}"/>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BC34B022-FAA8-435E-B0C6-62C011295028}"/>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4A7E8306-7F23-4360-9CFE-86D5C043ABE9}"/>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115005</xdr:rowOff>
    </xdr:from>
    <xdr:to>
      <xdr:col>81</xdr:col>
      <xdr:colOff>44450</xdr:colOff>
      <xdr:row>87</xdr:row>
      <xdr:rowOff>64205</xdr:rowOff>
    </xdr:to>
    <xdr:cxnSp macro="">
      <xdr:nvCxnSpPr>
        <xdr:cNvPr id="260" name="直線コネクタ 259">
          <a:extLst>
            <a:ext uri="{FF2B5EF4-FFF2-40B4-BE49-F238E27FC236}">
              <a16:creationId xmlns:a16="http://schemas.microsoft.com/office/drawing/2014/main" id="{9E0F743B-2974-445B-9549-7F7511605079}"/>
            </a:ext>
          </a:extLst>
        </xdr:cNvPr>
        <xdr:cNvCxnSpPr/>
      </xdr:nvCxnSpPr>
      <xdr:spPr>
        <a:xfrm flipV="1">
          <a:off x="16179800" y="1485970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1" name="給与水準   （国との比較）平均値テキスト">
          <a:extLst>
            <a:ext uri="{FF2B5EF4-FFF2-40B4-BE49-F238E27FC236}">
              <a16:creationId xmlns:a16="http://schemas.microsoft.com/office/drawing/2014/main" id="{4A9FC9FB-E00C-4B52-AE3F-99D74CD66EF0}"/>
            </a:ext>
          </a:extLst>
        </xdr:cNvPr>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A1BA86DB-7739-4DF0-9CCD-710DBCB062B1}"/>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64205</xdr:rowOff>
    </xdr:from>
    <xdr:to>
      <xdr:col>77</xdr:col>
      <xdr:colOff>44450</xdr:colOff>
      <xdr:row>88</xdr:row>
      <xdr:rowOff>80434</xdr:rowOff>
    </xdr:to>
    <xdr:cxnSp macro="">
      <xdr:nvCxnSpPr>
        <xdr:cNvPr id="263" name="直線コネクタ 262">
          <a:extLst>
            <a:ext uri="{FF2B5EF4-FFF2-40B4-BE49-F238E27FC236}">
              <a16:creationId xmlns:a16="http://schemas.microsoft.com/office/drawing/2014/main" id="{EF626D1A-768A-4E70-A512-C2188298917E}"/>
            </a:ext>
          </a:extLst>
        </xdr:cNvPr>
        <xdr:cNvCxnSpPr/>
      </xdr:nvCxnSpPr>
      <xdr:spPr>
        <a:xfrm flipV="1">
          <a:off x="15290800" y="14980355"/>
          <a:ext cx="889000" cy="18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D7988E95-7C27-4766-A96B-97F6CA15A1A7}"/>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a:extLst>
            <a:ext uri="{FF2B5EF4-FFF2-40B4-BE49-F238E27FC236}">
              <a16:creationId xmlns:a16="http://schemas.microsoft.com/office/drawing/2014/main" id="{90E237EF-2935-466D-BFF0-ED65BE8F04B6}"/>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89</xdr:row>
      <xdr:rowOff>2822</xdr:rowOff>
    </xdr:to>
    <xdr:cxnSp macro="">
      <xdr:nvCxnSpPr>
        <xdr:cNvPr id="266" name="直線コネクタ 265">
          <a:extLst>
            <a:ext uri="{FF2B5EF4-FFF2-40B4-BE49-F238E27FC236}">
              <a16:creationId xmlns:a16="http://schemas.microsoft.com/office/drawing/2014/main" id="{6472EBFA-B094-4249-8D8A-262A05F36EAF}"/>
            </a:ext>
          </a:extLst>
        </xdr:cNvPr>
        <xdr:cNvCxnSpPr/>
      </xdr:nvCxnSpPr>
      <xdr:spPr>
        <a:xfrm flipV="1">
          <a:off x="14401800" y="1516803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a:extLst>
            <a:ext uri="{FF2B5EF4-FFF2-40B4-BE49-F238E27FC236}">
              <a16:creationId xmlns:a16="http://schemas.microsoft.com/office/drawing/2014/main" id="{364BEE00-9102-40DC-AD63-E1D26C96E040}"/>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68" name="テキスト ボックス 267">
          <a:extLst>
            <a:ext uri="{FF2B5EF4-FFF2-40B4-BE49-F238E27FC236}">
              <a16:creationId xmlns:a16="http://schemas.microsoft.com/office/drawing/2014/main" id="{8ED0CB21-6334-4FE5-B802-65A7882C2FE5}"/>
            </a:ext>
          </a:extLst>
        </xdr:cNvPr>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67028</xdr:rowOff>
    </xdr:from>
    <xdr:to>
      <xdr:col>68</xdr:col>
      <xdr:colOff>152400</xdr:colOff>
      <xdr:row>89</xdr:row>
      <xdr:rowOff>2822</xdr:rowOff>
    </xdr:to>
    <xdr:cxnSp macro="">
      <xdr:nvCxnSpPr>
        <xdr:cNvPr id="269" name="直線コネクタ 268">
          <a:extLst>
            <a:ext uri="{FF2B5EF4-FFF2-40B4-BE49-F238E27FC236}">
              <a16:creationId xmlns:a16="http://schemas.microsoft.com/office/drawing/2014/main" id="{BE30EC93-6AAA-4027-89F4-9D34BBE4781D}"/>
            </a:ext>
          </a:extLst>
        </xdr:cNvPr>
        <xdr:cNvCxnSpPr/>
      </xdr:nvCxnSpPr>
      <xdr:spPr>
        <a:xfrm>
          <a:off x="13512800" y="1515462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id="{B0E5BC18-B40F-44DB-A4AF-7F9B9CE2C3F0}"/>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71" name="テキスト ボックス 270">
          <a:extLst>
            <a:ext uri="{FF2B5EF4-FFF2-40B4-BE49-F238E27FC236}">
              <a16:creationId xmlns:a16="http://schemas.microsoft.com/office/drawing/2014/main" id="{2952ADB5-785E-4393-B64C-BCDEDAD8DDB9}"/>
            </a:ext>
          </a:extLst>
        </xdr:cNvPr>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a:extLst>
            <a:ext uri="{FF2B5EF4-FFF2-40B4-BE49-F238E27FC236}">
              <a16:creationId xmlns:a16="http://schemas.microsoft.com/office/drawing/2014/main" id="{60D6DBF2-A1CC-471E-889A-B3B2B89AD5F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73" name="テキスト ボックス 272">
          <a:extLst>
            <a:ext uri="{FF2B5EF4-FFF2-40B4-BE49-F238E27FC236}">
              <a16:creationId xmlns:a16="http://schemas.microsoft.com/office/drawing/2014/main" id="{00672373-39B6-4CDB-9C4D-A599E0C5AB37}"/>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FBC1F25-CD05-49B2-802D-5521055D5547}"/>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FC64E40C-A35D-429B-B7E7-B5F365E52CCE}"/>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C7E01499-E8F7-4D7A-898B-692A505F2EAC}"/>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225CED8B-F88C-4ADE-AEB8-A89DBE9F243F}"/>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61DF090C-949E-44D1-A9C5-AF95888AD8F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79" name="楕円 278">
          <a:extLst>
            <a:ext uri="{FF2B5EF4-FFF2-40B4-BE49-F238E27FC236}">
              <a16:creationId xmlns:a16="http://schemas.microsoft.com/office/drawing/2014/main" id="{3A789C85-EE28-4687-AA32-39315D550796}"/>
            </a:ext>
          </a:extLst>
        </xdr:cNvPr>
        <xdr:cNvSpPr/>
      </xdr:nvSpPr>
      <xdr:spPr>
        <a:xfrm>
          <a:off x="169672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36282</xdr:rowOff>
    </xdr:from>
    <xdr:ext cx="762000" cy="259045"/>
    <xdr:sp macro="" textlink="">
      <xdr:nvSpPr>
        <xdr:cNvPr id="280" name="給与水準   （国との比較）該当値テキスト">
          <a:extLst>
            <a:ext uri="{FF2B5EF4-FFF2-40B4-BE49-F238E27FC236}">
              <a16:creationId xmlns:a16="http://schemas.microsoft.com/office/drawing/2014/main" id="{B628CD03-D399-43F4-897E-AD8AB4D931F0}"/>
            </a:ext>
          </a:extLst>
        </xdr:cNvPr>
        <xdr:cNvSpPr txBox="1"/>
      </xdr:nvSpPr>
      <xdr:spPr>
        <a:xfrm>
          <a:off x="17106900" y="1478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xdr:rowOff>
    </xdr:from>
    <xdr:to>
      <xdr:col>77</xdr:col>
      <xdr:colOff>95250</xdr:colOff>
      <xdr:row>87</xdr:row>
      <xdr:rowOff>115005</xdr:rowOff>
    </xdr:to>
    <xdr:sp macro="" textlink="">
      <xdr:nvSpPr>
        <xdr:cNvPr id="281" name="楕円 280">
          <a:extLst>
            <a:ext uri="{FF2B5EF4-FFF2-40B4-BE49-F238E27FC236}">
              <a16:creationId xmlns:a16="http://schemas.microsoft.com/office/drawing/2014/main" id="{F239145B-D225-4A03-B904-FF90348D6FB2}"/>
            </a:ext>
          </a:extLst>
        </xdr:cNvPr>
        <xdr:cNvSpPr/>
      </xdr:nvSpPr>
      <xdr:spPr>
        <a:xfrm>
          <a:off x="16129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99782</xdr:rowOff>
    </xdr:from>
    <xdr:ext cx="736600" cy="259045"/>
    <xdr:sp macro="" textlink="">
      <xdr:nvSpPr>
        <xdr:cNvPr id="282" name="テキスト ボックス 281">
          <a:extLst>
            <a:ext uri="{FF2B5EF4-FFF2-40B4-BE49-F238E27FC236}">
              <a16:creationId xmlns:a16="http://schemas.microsoft.com/office/drawing/2014/main" id="{125E4FB0-C58E-43A5-9D92-BB85D80391C3}"/>
            </a:ext>
          </a:extLst>
        </xdr:cNvPr>
        <xdr:cNvSpPr txBox="1"/>
      </xdr:nvSpPr>
      <xdr:spPr>
        <a:xfrm>
          <a:off x="15798800" y="1501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83" name="楕円 282">
          <a:extLst>
            <a:ext uri="{FF2B5EF4-FFF2-40B4-BE49-F238E27FC236}">
              <a16:creationId xmlns:a16="http://schemas.microsoft.com/office/drawing/2014/main" id="{66694B00-C519-4E9E-8183-400C5003797E}"/>
            </a:ext>
          </a:extLst>
        </xdr:cNvPr>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84" name="テキスト ボックス 283">
          <a:extLst>
            <a:ext uri="{FF2B5EF4-FFF2-40B4-BE49-F238E27FC236}">
              <a16:creationId xmlns:a16="http://schemas.microsoft.com/office/drawing/2014/main" id="{41F1A103-D5A6-41FA-AEC7-5F542C9F6FDA}"/>
            </a:ext>
          </a:extLst>
        </xdr:cNvPr>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123472</xdr:rowOff>
    </xdr:from>
    <xdr:to>
      <xdr:col>68</xdr:col>
      <xdr:colOff>203200</xdr:colOff>
      <xdr:row>89</xdr:row>
      <xdr:rowOff>53622</xdr:rowOff>
    </xdr:to>
    <xdr:sp macro="" textlink="">
      <xdr:nvSpPr>
        <xdr:cNvPr id="285" name="楕円 284">
          <a:extLst>
            <a:ext uri="{FF2B5EF4-FFF2-40B4-BE49-F238E27FC236}">
              <a16:creationId xmlns:a16="http://schemas.microsoft.com/office/drawing/2014/main" id="{914B6C27-6AA6-4945-A4A4-D760A9AC3EFE}"/>
            </a:ext>
          </a:extLst>
        </xdr:cNvPr>
        <xdr:cNvSpPr/>
      </xdr:nvSpPr>
      <xdr:spPr>
        <a:xfrm>
          <a:off x="14351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38399</xdr:rowOff>
    </xdr:from>
    <xdr:ext cx="762000" cy="259045"/>
    <xdr:sp macro="" textlink="">
      <xdr:nvSpPr>
        <xdr:cNvPr id="286" name="テキスト ボックス 285">
          <a:extLst>
            <a:ext uri="{FF2B5EF4-FFF2-40B4-BE49-F238E27FC236}">
              <a16:creationId xmlns:a16="http://schemas.microsoft.com/office/drawing/2014/main" id="{5A55510B-A3B2-4A80-817F-63BCD0C8125A}"/>
            </a:ext>
          </a:extLst>
        </xdr:cNvPr>
        <xdr:cNvSpPr txBox="1"/>
      </xdr:nvSpPr>
      <xdr:spPr>
        <a:xfrm>
          <a:off x="14020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16228</xdr:rowOff>
    </xdr:from>
    <xdr:to>
      <xdr:col>64</xdr:col>
      <xdr:colOff>152400</xdr:colOff>
      <xdr:row>88</xdr:row>
      <xdr:rowOff>117828</xdr:rowOff>
    </xdr:to>
    <xdr:sp macro="" textlink="">
      <xdr:nvSpPr>
        <xdr:cNvPr id="287" name="楕円 286">
          <a:extLst>
            <a:ext uri="{FF2B5EF4-FFF2-40B4-BE49-F238E27FC236}">
              <a16:creationId xmlns:a16="http://schemas.microsoft.com/office/drawing/2014/main" id="{E60DA9A9-3D93-4252-B1C7-6B96F7EE8E38}"/>
            </a:ext>
          </a:extLst>
        </xdr:cNvPr>
        <xdr:cNvSpPr/>
      </xdr:nvSpPr>
      <xdr:spPr>
        <a:xfrm>
          <a:off x="13462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102605</xdr:rowOff>
    </xdr:from>
    <xdr:ext cx="762000" cy="259045"/>
    <xdr:sp macro="" textlink="">
      <xdr:nvSpPr>
        <xdr:cNvPr id="288" name="テキスト ボックス 287">
          <a:extLst>
            <a:ext uri="{FF2B5EF4-FFF2-40B4-BE49-F238E27FC236}">
              <a16:creationId xmlns:a16="http://schemas.microsoft.com/office/drawing/2014/main" id="{1F6835CB-B6FF-41C7-875B-C750C00490F9}"/>
            </a:ext>
          </a:extLst>
        </xdr:cNvPr>
        <xdr:cNvSpPr txBox="1"/>
      </xdr:nvSpPr>
      <xdr:spPr>
        <a:xfrm>
          <a:off x="13131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3A193823-4FC6-4134-B404-6719103F9CEE}"/>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1EDF4243-2F99-4B41-B8C4-2CD03653FECB}"/>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9955D92-7547-4EB1-8418-5A2581232BF9}"/>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4B48C25A-5EF4-4D5E-844A-564782D69E06}"/>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94170CA2-8784-4D22-9379-4ACE7D01F2B2}"/>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99E84404-79C4-4E94-ADC3-3D9BF669A25B}"/>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F62C992D-639A-4CDC-A5BA-A2A8380C481D}"/>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4B882D9A-9B1E-44C1-AE63-1EBB5570A5FC}"/>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D8D9A644-E66E-4DE5-B84F-1FBBAB0AA997}"/>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C614FD01-26B5-44C6-9313-AE7BB1E0C419}"/>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9D64AD2-7D09-4D54-8493-0762707E17EE}"/>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39521CFC-7477-441E-912E-3E4093393C18}"/>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F0CF2225-7554-4E08-ADF0-A84B5C116A8D}"/>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公務の執行方法の見直しや、効率的な組織の改編などにより、職員の削減を継続的に行ってきたが、年間を通じて</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万人に上る観光客に対応するため、観光・ごみ処理・下水道及び消防に関連する施設に勤務する職員を数多く必要とすることから、類似団体の平均値を大きく上回る数値となっている。</a:t>
          </a:r>
        </a:p>
        <a:p>
          <a:r>
            <a:rPr kumimoji="1" lang="ja-JP" altLang="en-US" sz="1300">
              <a:latin typeface="ＭＳ Ｐゴシック" panose="020B0600070205080204" pitchFamily="50" charset="-128"/>
              <a:ea typeface="ＭＳ Ｐゴシック" panose="020B0600070205080204" pitchFamily="50" charset="-128"/>
            </a:rPr>
            <a:t>　また、山間部に集落が点在する地形のため、出張所や消防分遣所も集落ごとに配備する必要があり、他団体よりも多くの職員を要している。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6E281728-3320-4B0D-80AD-6760A55FA651}"/>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73D59D78-6919-4B4F-9B5C-1ED08CFDAEBC}"/>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DBF575AD-9093-4435-AA6C-15770C110D34}"/>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27EDF17F-56E7-4081-9F3C-E72CD7D3C028}"/>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8FB94763-DA7C-45E6-AFC3-E0CD2942016F}"/>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DB4D23FA-C948-4851-ADA4-A1A4827A82E6}"/>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EE93A6D0-E6F6-4F2E-8804-2FCBEA84E0CC}"/>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37C8B354-E66E-46AE-BD78-A752D14D3CBA}"/>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87B5C5FB-759D-4FFE-AC1B-230691B5FCFC}"/>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639F5595-7824-495B-BB45-21B2A9CC3912}"/>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C5725432-6758-4CD1-B6D0-2ADC8CED0E8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3539EEAE-65F2-4102-8170-46C16B076C5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FA6C4990-E5DC-4384-992C-690C9957D446}"/>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0EA468C6-9025-466F-B1C8-8A26FC217ABB}"/>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1BFCC7BA-BF86-4501-9600-362F61C0E769}"/>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1B165301-57D7-44E4-BB9A-01F2E4631EA3}"/>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E14718FC-89B2-499C-8D09-336AA6529EAA}"/>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EBC5F175-EE8A-4F6C-81B1-40A1DC4F970D}"/>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62636</xdr:rowOff>
    </xdr:from>
    <xdr:to>
      <xdr:col>81</xdr:col>
      <xdr:colOff>44450</xdr:colOff>
      <xdr:row>67</xdr:row>
      <xdr:rowOff>123444</xdr:rowOff>
    </xdr:to>
    <xdr:cxnSp macro="">
      <xdr:nvCxnSpPr>
        <xdr:cNvPr id="320" name="直線コネクタ 319">
          <a:extLst>
            <a:ext uri="{FF2B5EF4-FFF2-40B4-BE49-F238E27FC236}">
              <a16:creationId xmlns:a16="http://schemas.microsoft.com/office/drawing/2014/main" id="{5D72852E-EEF7-4881-BBAF-B0DF8B0276A0}"/>
            </a:ext>
          </a:extLst>
        </xdr:cNvPr>
        <xdr:cNvCxnSpPr/>
      </xdr:nvCxnSpPr>
      <xdr:spPr>
        <a:xfrm>
          <a:off x="16179800" y="11549786"/>
          <a:ext cx="8382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a:extLst>
            <a:ext uri="{FF2B5EF4-FFF2-40B4-BE49-F238E27FC236}">
              <a16:creationId xmlns:a16="http://schemas.microsoft.com/office/drawing/2014/main" id="{6EE10B7A-3A35-44F1-B9C2-93833203AFF6}"/>
            </a:ext>
          </a:extLst>
        </xdr:cNvPr>
        <xdr:cNvSpPr txBox="1"/>
      </xdr:nvSpPr>
      <xdr:spPr>
        <a:xfrm>
          <a:off x="17106900" y="1038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0BA9BA7E-B884-4F7F-AE1E-F758A1E5A7BA}"/>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40919</xdr:rowOff>
    </xdr:from>
    <xdr:to>
      <xdr:col>77</xdr:col>
      <xdr:colOff>44450</xdr:colOff>
      <xdr:row>67</xdr:row>
      <xdr:rowOff>62636</xdr:rowOff>
    </xdr:to>
    <xdr:cxnSp macro="">
      <xdr:nvCxnSpPr>
        <xdr:cNvPr id="323" name="直線コネクタ 322">
          <a:extLst>
            <a:ext uri="{FF2B5EF4-FFF2-40B4-BE49-F238E27FC236}">
              <a16:creationId xmlns:a16="http://schemas.microsoft.com/office/drawing/2014/main" id="{9B71C5B1-031F-4B94-A4B5-90DF69395946}"/>
            </a:ext>
          </a:extLst>
        </xdr:cNvPr>
        <xdr:cNvCxnSpPr/>
      </xdr:nvCxnSpPr>
      <xdr:spPr>
        <a:xfrm>
          <a:off x="15290800" y="1152806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93673A75-F5FA-44A2-8666-35DDA8DD1D7E}"/>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5" name="テキスト ボックス 324">
          <a:extLst>
            <a:ext uri="{FF2B5EF4-FFF2-40B4-BE49-F238E27FC236}">
              <a16:creationId xmlns:a16="http://schemas.microsoft.com/office/drawing/2014/main" id="{97634749-F5BD-4E34-B822-9429DA13F333}"/>
            </a:ext>
          </a:extLst>
        </xdr:cNvPr>
        <xdr:cNvSpPr txBox="1"/>
      </xdr:nvSpPr>
      <xdr:spPr>
        <a:xfrm>
          <a:off x="15798800" y="1030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2311</xdr:rowOff>
    </xdr:from>
    <xdr:to>
      <xdr:col>72</xdr:col>
      <xdr:colOff>203200</xdr:colOff>
      <xdr:row>67</xdr:row>
      <xdr:rowOff>40919</xdr:rowOff>
    </xdr:to>
    <xdr:cxnSp macro="">
      <xdr:nvCxnSpPr>
        <xdr:cNvPr id="326" name="直線コネクタ 325">
          <a:extLst>
            <a:ext uri="{FF2B5EF4-FFF2-40B4-BE49-F238E27FC236}">
              <a16:creationId xmlns:a16="http://schemas.microsoft.com/office/drawing/2014/main" id="{3B6D1F6A-DFC1-4085-8193-47FCB97F4555}"/>
            </a:ext>
          </a:extLst>
        </xdr:cNvPr>
        <xdr:cNvCxnSpPr/>
      </xdr:nvCxnSpPr>
      <xdr:spPr>
        <a:xfrm>
          <a:off x="14401800" y="11489461"/>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9FDC9465-CAA6-4EE6-BC8E-60AEF077CD9E}"/>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16146</xdr:rowOff>
    </xdr:from>
    <xdr:ext cx="762000" cy="259045"/>
    <xdr:sp macro="" textlink="">
      <xdr:nvSpPr>
        <xdr:cNvPr id="328" name="テキスト ボックス 327">
          <a:extLst>
            <a:ext uri="{FF2B5EF4-FFF2-40B4-BE49-F238E27FC236}">
              <a16:creationId xmlns:a16="http://schemas.microsoft.com/office/drawing/2014/main" id="{FBA65A24-8C92-408F-8690-318BA7341917}"/>
            </a:ext>
          </a:extLst>
        </xdr:cNvPr>
        <xdr:cNvSpPr txBox="1"/>
      </xdr:nvSpPr>
      <xdr:spPr>
        <a:xfrm>
          <a:off x="14909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134188</xdr:rowOff>
    </xdr:from>
    <xdr:to>
      <xdr:col>68</xdr:col>
      <xdr:colOff>152400</xdr:colOff>
      <xdr:row>67</xdr:row>
      <xdr:rowOff>2311</xdr:rowOff>
    </xdr:to>
    <xdr:cxnSp macro="">
      <xdr:nvCxnSpPr>
        <xdr:cNvPr id="329" name="直線コネクタ 328">
          <a:extLst>
            <a:ext uri="{FF2B5EF4-FFF2-40B4-BE49-F238E27FC236}">
              <a16:creationId xmlns:a16="http://schemas.microsoft.com/office/drawing/2014/main" id="{0B5F0A9F-B1BB-47A4-AD09-7D5C6B4D09D9}"/>
            </a:ext>
          </a:extLst>
        </xdr:cNvPr>
        <xdr:cNvCxnSpPr/>
      </xdr:nvCxnSpPr>
      <xdr:spPr>
        <a:xfrm>
          <a:off x="13512800" y="11449888"/>
          <a:ext cx="8890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F32ECCAF-0F16-4F0E-BBCB-C13ABA34BC35}"/>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13250</xdr:rowOff>
    </xdr:from>
    <xdr:ext cx="762000" cy="259045"/>
    <xdr:sp macro="" textlink="">
      <xdr:nvSpPr>
        <xdr:cNvPr id="331" name="テキスト ボックス 330">
          <a:extLst>
            <a:ext uri="{FF2B5EF4-FFF2-40B4-BE49-F238E27FC236}">
              <a16:creationId xmlns:a16="http://schemas.microsoft.com/office/drawing/2014/main" id="{ED4EE557-97BA-477C-A945-64BF0254781B}"/>
            </a:ext>
          </a:extLst>
        </xdr:cNvPr>
        <xdr:cNvSpPr txBox="1"/>
      </xdr:nvSpPr>
      <xdr:spPr>
        <a:xfrm>
          <a:off x="14020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a:extLst>
            <a:ext uri="{FF2B5EF4-FFF2-40B4-BE49-F238E27FC236}">
              <a16:creationId xmlns:a16="http://schemas.microsoft.com/office/drawing/2014/main" id="{774395FE-0E0C-41B2-B3D2-1AECCFD18565}"/>
            </a:ext>
          </a:extLst>
        </xdr:cNvPr>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1185</xdr:rowOff>
    </xdr:from>
    <xdr:ext cx="762000" cy="259045"/>
    <xdr:sp macro="" textlink="">
      <xdr:nvSpPr>
        <xdr:cNvPr id="333" name="テキスト ボックス 332">
          <a:extLst>
            <a:ext uri="{FF2B5EF4-FFF2-40B4-BE49-F238E27FC236}">
              <a16:creationId xmlns:a16="http://schemas.microsoft.com/office/drawing/2014/main" id="{3E32A808-9654-4059-AE21-102503AC65C9}"/>
            </a:ext>
          </a:extLst>
        </xdr:cNvPr>
        <xdr:cNvSpPr txBox="1"/>
      </xdr:nvSpPr>
      <xdr:spPr>
        <a:xfrm>
          <a:off x="13131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E5A21CCF-DF18-4FB8-B2D3-F92E416F1B64}"/>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B63B4E3D-3632-443B-A167-FC1BF847921B}"/>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F4228381-8D61-4C76-8CF4-E0321CE41389}"/>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997447B6-7906-4EAF-9450-C0FBAE228797}"/>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16244D82-53EF-4771-98A6-1B2188BE6355}"/>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72644</xdr:rowOff>
    </xdr:from>
    <xdr:to>
      <xdr:col>81</xdr:col>
      <xdr:colOff>95250</xdr:colOff>
      <xdr:row>68</xdr:row>
      <xdr:rowOff>2794</xdr:rowOff>
    </xdr:to>
    <xdr:sp macro="" textlink="">
      <xdr:nvSpPr>
        <xdr:cNvPr id="339" name="楕円 338">
          <a:extLst>
            <a:ext uri="{FF2B5EF4-FFF2-40B4-BE49-F238E27FC236}">
              <a16:creationId xmlns:a16="http://schemas.microsoft.com/office/drawing/2014/main" id="{D86DA95D-4642-4BDA-B288-40A9D119BEE0}"/>
            </a:ext>
          </a:extLst>
        </xdr:cNvPr>
        <xdr:cNvSpPr/>
      </xdr:nvSpPr>
      <xdr:spPr>
        <a:xfrm>
          <a:off x="16967200" y="1155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139971</xdr:rowOff>
    </xdr:from>
    <xdr:ext cx="762000" cy="259045"/>
    <xdr:sp macro="" textlink="">
      <xdr:nvSpPr>
        <xdr:cNvPr id="340" name="定員管理の状況該当値テキスト">
          <a:extLst>
            <a:ext uri="{FF2B5EF4-FFF2-40B4-BE49-F238E27FC236}">
              <a16:creationId xmlns:a16="http://schemas.microsoft.com/office/drawing/2014/main" id="{95663074-8B47-48CE-AB32-E81ACCBCB2CB}"/>
            </a:ext>
          </a:extLst>
        </xdr:cNvPr>
        <xdr:cNvSpPr txBox="1"/>
      </xdr:nvSpPr>
      <xdr:spPr>
        <a:xfrm>
          <a:off x="17106900" y="1145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11836</xdr:rowOff>
    </xdr:from>
    <xdr:to>
      <xdr:col>77</xdr:col>
      <xdr:colOff>95250</xdr:colOff>
      <xdr:row>67</xdr:row>
      <xdr:rowOff>113436</xdr:rowOff>
    </xdr:to>
    <xdr:sp macro="" textlink="">
      <xdr:nvSpPr>
        <xdr:cNvPr id="341" name="楕円 340">
          <a:extLst>
            <a:ext uri="{FF2B5EF4-FFF2-40B4-BE49-F238E27FC236}">
              <a16:creationId xmlns:a16="http://schemas.microsoft.com/office/drawing/2014/main" id="{E078E09C-B687-40E4-93B2-9B4F2317C772}"/>
            </a:ext>
          </a:extLst>
        </xdr:cNvPr>
        <xdr:cNvSpPr/>
      </xdr:nvSpPr>
      <xdr:spPr>
        <a:xfrm>
          <a:off x="16129000" y="1149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98213</xdr:rowOff>
    </xdr:from>
    <xdr:ext cx="736600" cy="259045"/>
    <xdr:sp macro="" textlink="">
      <xdr:nvSpPr>
        <xdr:cNvPr id="342" name="テキスト ボックス 341">
          <a:extLst>
            <a:ext uri="{FF2B5EF4-FFF2-40B4-BE49-F238E27FC236}">
              <a16:creationId xmlns:a16="http://schemas.microsoft.com/office/drawing/2014/main" id="{85CFDCF9-5575-4498-91E7-90F57A17F0F3}"/>
            </a:ext>
          </a:extLst>
        </xdr:cNvPr>
        <xdr:cNvSpPr txBox="1"/>
      </xdr:nvSpPr>
      <xdr:spPr>
        <a:xfrm>
          <a:off x="15798800" y="11585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161569</xdr:rowOff>
    </xdr:from>
    <xdr:to>
      <xdr:col>73</xdr:col>
      <xdr:colOff>44450</xdr:colOff>
      <xdr:row>67</xdr:row>
      <xdr:rowOff>91719</xdr:rowOff>
    </xdr:to>
    <xdr:sp macro="" textlink="">
      <xdr:nvSpPr>
        <xdr:cNvPr id="343" name="楕円 342">
          <a:extLst>
            <a:ext uri="{FF2B5EF4-FFF2-40B4-BE49-F238E27FC236}">
              <a16:creationId xmlns:a16="http://schemas.microsoft.com/office/drawing/2014/main" id="{535EA578-B30F-4E71-A5E7-3FDFA51FC163}"/>
            </a:ext>
          </a:extLst>
        </xdr:cNvPr>
        <xdr:cNvSpPr/>
      </xdr:nvSpPr>
      <xdr:spPr>
        <a:xfrm>
          <a:off x="15240000" y="1147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76496</xdr:rowOff>
    </xdr:from>
    <xdr:ext cx="762000" cy="259045"/>
    <xdr:sp macro="" textlink="">
      <xdr:nvSpPr>
        <xdr:cNvPr id="344" name="テキスト ボックス 343">
          <a:extLst>
            <a:ext uri="{FF2B5EF4-FFF2-40B4-BE49-F238E27FC236}">
              <a16:creationId xmlns:a16="http://schemas.microsoft.com/office/drawing/2014/main" id="{10F0488E-7C4F-487F-821F-95916FE974F4}"/>
            </a:ext>
          </a:extLst>
        </xdr:cNvPr>
        <xdr:cNvSpPr txBox="1"/>
      </xdr:nvSpPr>
      <xdr:spPr>
        <a:xfrm>
          <a:off x="14909800" y="1156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122961</xdr:rowOff>
    </xdr:from>
    <xdr:to>
      <xdr:col>68</xdr:col>
      <xdr:colOff>203200</xdr:colOff>
      <xdr:row>67</xdr:row>
      <xdr:rowOff>53111</xdr:rowOff>
    </xdr:to>
    <xdr:sp macro="" textlink="">
      <xdr:nvSpPr>
        <xdr:cNvPr id="345" name="楕円 344">
          <a:extLst>
            <a:ext uri="{FF2B5EF4-FFF2-40B4-BE49-F238E27FC236}">
              <a16:creationId xmlns:a16="http://schemas.microsoft.com/office/drawing/2014/main" id="{D37A102D-31CD-410A-BD0B-DC30A1E32A2B}"/>
            </a:ext>
          </a:extLst>
        </xdr:cNvPr>
        <xdr:cNvSpPr/>
      </xdr:nvSpPr>
      <xdr:spPr>
        <a:xfrm>
          <a:off x="14351000" y="1143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37888</xdr:rowOff>
    </xdr:from>
    <xdr:ext cx="762000" cy="259045"/>
    <xdr:sp macro="" textlink="">
      <xdr:nvSpPr>
        <xdr:cNvPr id="346" name="テキスト ボックス 345">
          <a:extLst>
            <a:ext uri="{FF2B5EF4-FFF2-40B4-BE49-F238E27FC236}">
              <a16:creationId xmlns:a16="http://schemas.microsoft.com/office/drawing/2014/main" id="{6C7682AD-983D-4403-A128-9A286A3B07B9}"/>
            </a:ext>
          </a:extLst>
        </xdr:cNvPr>
        <xdr:cNvSpPr txBox="1"/>
      </xdr:nvSpPr>
      <xdr:spPr>
        <a:xfrm>
          <a:off x="14020800" y="1152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83388</xdr:rowOff>
    </xdr:from>
    <xdr:to>
      <xdr:col>64</xdr:col>
      <xdr:colOff>152400</xdr:colOff>
      <xdr:row>67</xdr:row>
      <xdr:rowOff>13538</xdr:rowOff>
    </xdr:to>
    <xdr:sp macro="" textlink="">
      <xdr:nvSpPr>
        <xdr:cNvPr id="347" name="楕円 346">
          <a:extLst>
            <a:ext uri="{FF2B5EF4-FFF2-40B4-BE49-F238E27FC236}">
              <a16:creationId xmlns:a16="http://schemas.microsoft.com/office/drawing/2014/main" id="{606A76E5-EFFB-46FF-9F97-0F644FD4635C}"/>
            </a:ext>
          </a:extLst>
        </xdr:cNvPr>
        <xdr:cNvSpPr/>
      </xdr:nvSpPr>
      <xdr:spPr>
        <a:xfrm>
          <a:off x="13462000" y="1139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169765</xdr:rowOff>
    </xdr:from>
    <xdr:ext cx="762000" cy="259045"/>
    <xdr:sp macro="" textlink="">
      <xdr:nvSpPr>
        <xdr:cNvPr id="348" name="テキスト ボックス 347">
          <a:extLst>
            <a:ext uri="{FF2B5EF4-FFF2-40B4-BE49-F238E27FC236}">
              <a16:creationId xmlns:a16="http://schemas.microsoft.com/office/drawing/2014/main" id="{017279FB-DD46-4548-B7BE-BD215A6E288C}"/>
            </a:ext>
          </a:extLst>
        </xdr:cNvPr>
        <xdr:cNvSpPr txBox="1"/>
      </xdr:nvSpPr>
      <xdr:spPr>
        <a:xfrm>
          <a:off x="13131800" y="1148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3ECFB1DF-61A5-41C4-A98F-9E25EF252092}"/>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EF92F179-132D-4AA7-BC42-85CD545286E7}"/>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A4A1091A-5610-4C50-B980-6C6B3FCF19EF}"/>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8D1549E3-D7AD-4F94-9CD8-652351E448B6}"/>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BD92CEF3-D4B8-411D-B32A-A1695EFB9A82}"/>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EE58C3E1-BE8F-44D8-95F0-E05F596C27D3}"/>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245BE58D-357B-40D1-93CB-9B0B9ACAD7BE}"/>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15B6EE8-257C-4381-A0B8-49DE8A7E733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77C7611B-CAE7-4F04-9503-693DAEFFB446}"/>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2AF1C5BD-700B-4B47-9CB5-3DFE6B2AEF4B}"/>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2B3F040C-4883-437D-A910-9C25F9E42DBF}"/>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A291B91-888F-4F25-B7C8-633FE3E4E488}"/>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19974FF3-8354-48A8-AD45-83003C140E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公債費については、年間を通じて</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万人にも上る観光客に対応するため、ごみ処理施設、下水道施設の整備や消防力の強化に係る負担が大きく、劇的な数値の改善は難しい状況にある。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同水準で推移しているが、今後、ごみ処理施設の広域化工事や小学校の長寿命化工事など、大規模事業が予定されており、将来的に比率が高まる恐れがあるため、地方債の発行と償還のバランスが適切となるよう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E4C380-C16B-433C-978B-AD0894C5DB3C}"/>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DBC8F2F4-BFE2-49A1-8F49-36EBD66C6ABB}"/>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A81613BC-1633-4CBA-B8D5-381F440F406D}"/>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A14F0252-31F2-476C-9D1D-8EA7CF7B523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8E66578B-7EBE-48D1-993D-AFAAFFC76DC5}"/>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9A9EFD84-E320-48FA-9D4F-090C17CFD7A5}"/>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A6F9B9B0-18A6-4F68-A0D8-E21339452D35}"/>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97E7B725-0C1D-4570-90DE-CF44FEA0A424}"/>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9E2000DF-C58C-4DC7-9DAD-A6528DDCDB16}"/>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C8992C48-2950-4AA7-9365-239A03696752}"/>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D0F22EA9-6736-4F33-8E29-43982BFC3803}"/>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D8859F78-B6B7-4C38-A3DC-C2C137DC55F7}"/>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1EE0D96-7279-425E-AFF4-63ED030A49AA}"/>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B0A13EE-8B45-40FD-80BF-3718029DA28F}"/>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21DDC06F-DA0E-42EA-976E-4C86018CEE13}"/>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8FE24C15-2B6F-4C11-B626-F02F0D8A64D7}"/>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32090DF5-7C18-45D1-B0CD-D5DA55523E4A}"/>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BB02D8C2-33EC-404A-9518-E68053A745B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13DB1DEB-EEE2-432B-8819-2B5FF7F5DA04}"/>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20320</xdr:rowOff>
    </xdr:from>
    <xdr:to>
      <xdr:col>81</xdr:col>
      <xdr:colOff>44450</xdr:colOff>
      <xdr:row>44</xdr:row>
      <xdr:rowOff>28363</xdr:rowOff>
    </xdr:to>
    <xdr:cxnSp macro="">
      <xdr:nvCxnSpPr>
        <xdr:cNvPr id="381" name="直線コネクタ 380">
          <a:extLst>
            <a:ext uri="{FF2B5EF4-FFF2-40B4-BE49-F238E27FC236}">
              <a16:creationId xmlns:a16="http://schemas.microsoft.com/office/drawing/2014/main" id="{C8DC6296-0A00-4E30-9935-2D5B11196D00}"/>
            </a:ext>
          </a:extLst>
        </xdr:cNvPr>
        <xdr:cNvCxnSpPr/>
      </xdr:nvCxnSpPr>
      <xdr:spPr>
        <a:xfrm flipV="1">
          <a:off x="16179800" y="756412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5A2C9E70-3109-43BE-B50E-B47783F9E05B}"/>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2339DAC6-B1A0-4DE2-9368-DCC0CB1DCE11}"/>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46990</xdr:rowOff>
    </xdr:from>
    <xdr:to>
      <xdr:col>77</xdr:col>
      <xdr:colOff>44450</xdr:colOff>
      <xdr:row>44</xdr:row>
      <xdr:rowOff>28363</xdr:rowOff>
    </xdr:to>
    <xdr:cxnSp macro="">
      <xdr:nvCxnSpPr>
        <xdr:cNvPr id="384" name="直線コネクタ 383">
          <a:extLst>
            <a:ext uri="{FF2B5EF4-FFF2-40B4-BE49-F238E27FC236}">
              <a16:creationId xmlns:a16="http://schemas.microsoft.com/office/drawing/2014/main" id="{531DF6EA-755C-40BF-A60B-E9C62D3EA721}"/>
            </a:ext>
          </a:extLst>
        </xdr:cNvPr>
        <xdr:cNvCxnSpPr/>
      </xdr:nvCxnSpPr>
      <xdr:spPr>
        <a:xfrm>
          <a:off x="15290800" y="741934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3AF4CAA9-EC95-4EDB-853E-2F547B485272}"/>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6" name="テキスト ボックス 385">
          <a:extLst>
            <a:ext uri="{FF2B5EF4-FFF2-40B4-BE49-F238E27FC236}">
              <a16:creationId xmlns:a16="http://schemas.microsoft.com/office/drawing/2014/main" id="{FD9B945F-42C4-45F7-AC88-5D9AAD0000E2}"/>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46990</xdr:rowOff>
    </xdr:from>
    <xdr:to>
      <xdr:col>72</xdr:col>
      <xdr:colOff>203200</xdr:colOff>
      <xdr:row>43</xdr:row>
      <xdr:rowOff>103294</xdr:rowOff>
    </xdr:to>
    <xdr:cxnSp macro="">
      <xdr:nvCxnSpPr>
        <xdr:cNvPr id="387" name="直線コネクタ 386">
          <a:extLst>
            <a:ext uri="{FF2B5EF4-FFF2-40B4-BE49-F238E27FC236}">
              <a16:creationId xmlns:a16="http://schemas.microsoft.com/office/drawing/2014/main" id="{15AB1E36-4101-4948-BB1B-54224C6D6963}"/>
            </a:ext>
          </a:extLst>
        </xdr:cNvPr>
        <xdr:cNvCxnSpPr/>
      </xdr:nvCxnSpPr>
      <xdr:spPr>
        <a:xfrm flipV="1">
          <a:off x="14401800" y="741934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EFD2FBD0-088C-4362-A1EC-7C2B63E85F9F}"/>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6A7D2344-9C1C-4CCC-AF4A-6B50A8B34A58}"/>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103294</xdr:rowOff>
    </xdr:from>
    <xdr:to>
      <xdr:col>68</xdr:col>
      <xdr:colOff>152400</xdr:colOff>
      <xdr:row>43</xdr:row>
      <xdr:rowOff>143510</xdr:rowOff>
    </xdr:to>
    <xdr:cxnSp macro="">
      <xdr:nvCxnSpPr>
        <xdr:cNvPr id="390" name="直線コネクタ 389">
          <a:extLst>
            <a:ext uri="{FF2B5EF4-FFF2-40B4-BE49-F238E27FC236}">
              <a16:creationId xmlns:a16="http://schemas.microsoft.com/office/drawing/2014/main" id="{98E276AD-D0F1-4680-8B3E-373E61228EB5}"/>
            </a:ext>
          </a:extLst>
        </xdr:cNvPr>
        <xdr:cNvCxnSpPr/>
      </xdr:nvCxnSpPr>
      <xdr:spPr>
        <a:xfrm flipV="1">
          <a:off x="13512800" y="747564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CB6E1821-1010-47D8-B74A-0DB835E2E42F}"/>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a16="http://schemas.microsoft.com/office/drawing/2014/main" id="{32E44740-62C5-4F4A-ADE1-9091278D0B3B}"/>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559F0D73-819A-47C8-A67D-3050BE7CBB18}"/>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a:extLst>
            <a:ext uri="{FF2B5EF4-FFF2-40B4-BE49-F238E27FC236}">
              <a16:creationId xmlns:a16="http://schemas.microsoft.com/office/drawing/2014/main" id="{255E5491-752C-4358-86E2-81D21AD7A664}"/>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9806BB85-7A3C-4689-8325-506948BCE076}"/>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9992A8FB-E6E4-4B31-AB55-1473F2AE9594}"/>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43931E4B-286A-4C7F-B294-AC2B2FA9D31E}"/>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8860C032-4296-41C1-8382-0D557EFE5F3C}"/>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7E5EC3B0-991E-4D72-8E0C-B181230D273E}"/>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140970</xdr:rowOff>
    </xdr:from>
    <xdr:to>
      <xdr:col>81</xdr:col>
      <xdr:colOff>95250</xdr:colOff>
      <xdr:row>44</xdr:row>
      <xdr:rowOff>71120</xdr:rowOff>
    </xdr:to>
    <xdr:sp macro="" textlink="">
      <xdr:nvSpPr>
        <xdr:cNvPr id="400" name="楕円 399">
          <a:extLst>
            <a:ext uri="{FF2B5EF4-FFF2-40B4-BE49-F238E27FC236}">
              <a16:creationId xmlns:a16="http://schemas.microsoft.com/office/drawing/2014/main" id="{0D101D34-C9F6-4511-B85A-8143AAACA705}"/>
            </a:ext>
          </a:extLst>
        </xdr:cNvPr>
        <xdr:cNvSpPr/>
      </xdr:nvSpPr>
      <xdr:spPr>
        <a:xfrm>
          <a:off x="16967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113047</xdr:rowOff>
    </xdr:from>
    <xdr:ext cx="762000" cy="259045"/>
    <xdr:sp macro="" textlink="">
      <xdr:nvSpPr>
        <xdr:cNvPr id="401" name="公債費負担の状況該当値テキスト">
          <a:extLst>
            <a:ext uri="{FF2B5EF4-FFF2-40B4-BE49-F238E27FC236}">
              <a16:creationId xmlns:a16="http://schemas.microsoft.com/office/drawing/2014/main" id="{F92A5B02-B4EF-403C-A969-DD6F6B4923BA}"/>
            </a:ext>
          </a:extLst>
        </xdr:cNvPr>
        <xdr:cNvSpPr txBox="1"/>
      </xdr:nvSpPr>
      <xdr:spPr>
        <a:xfrm>
          <a:off x="17106900" y="748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149013</xdr:rowOff>
    </xdr:from>
    <xdr:to>
      <xdr:col>77</xdr:col>
      <xdr:colOff>95250</xdr:colOff>
      <xdr:row>44</xdr:row>
      <xdr:rowOff>79163</xdr:rowOff>
    </xdr:to>
    <xdr:sp macro="" textlink="">
      <xdr:nvSpPr>
        <xdr:cNvPr id="402" name="楕円 401">
          <a:extLst>
            <a:ext uri="{FF2B5EF4-FFF2-40B4-BE49-F238E27FC236}">
              <a16:creationId xmlns:a16="http://schemas.microsoft.com/office/drawing/2014/main" id="{43CD3F10-FEA3-4EBB-A2B6-DA1C59907A53}"/>
            </a:ext>
          </a:extLst>
        </xdr:cNvPr>
        <xdr:cNvSpPr/>
      </xdr:nvSpPr>
      <xdr:spPr>
        <a:xfrm>
          <a:off x="16129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63940</xdr:rowOff>
    </xdr:from>
    <xdr:ext cx="736600" cy="259045"/>
    <xdr:sp macro="" textlink="">
      <xdr:nvSpPr>
        <xdr:cNvPr id="403" name="テキスト ボックス 402">
          <a:extLst>
            <a:ext uri="{FF2B5EF4-FFF2-40B4-BE49-F238E27FC236}">
              <a16:creationId xmlns:a16="http://schemas.microsoft.com/office/drawing/2014/main" id="{2264D6DF-68F8-4FE3-9CB6-7E9641E0CAFC}"/>
            </a:ext>
          </a:extLst>
        </xdr:cNvPr>
        <xdr:cNvSpPr txBox="1"/>
      </xdr:nvSpPr>
      <xdr:spPr>
        <a:xfrm>
          <a:off x="15798800" y="760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167640</xdr:rowOff>
    </xdr:from>
    <xdr:to>
      <xdr:col>73</xdr:col>
      <xdr:colOff>44450</xdr:colOff>
      <xdr:row>43</xdr:row>
      <xdr:rowOff>97790</xdr:rowOff>
    </xdr:to>
    <xdr:sp macro="" textlink="">
      <xdr:nvSpPr>
        <xdr:cNvPr id="404" name="楕円 403">
          <a:extLst>
            <a:ext uri="{FF2B5EF4-FFF2-40B4-BE49-F238E27FC236}">
              <a16:creationId xmlns:a16="http://schemas.microsoft.com/office/drawing/2014/main" id="{AB7559A8-BAE7-4B15-AB0F-0982BC816F6D}"/>
            </a:ext>
          </a:extLst>
        </xdr:cNvPr>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82567</xdr:rowOff>
    </xdr:from>
    <xdr:ext cx="762000" cy="259045"/>
    <xdr:sp macro="" textlink="">
      <xdr:nvSpPr>
        <xdr:cNvPr id="405" name="テキスト ボックス 404">
          <a:extLst>
            <a:ext uri="{FF2B5EF4-FFF2-40B4-BE49-F238E27FC236}">
              <a16:creationId xmlns:a16="http://schemas.microsoft.com/office/drawing/2014/main" id="{FA80AF76-3060-45D2-9147-2D5A2322146F}"/>
            </a:ext>
          </a:extLst>
        </xdr:cNvPr>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52494</xdr:rowOff>
    </xdr:from>
    <xdr:to>
      <xdr:col>68</xdr:col>
      <xdr:colOff>203200</xdr:colOff>
      <xdr:row>43</xdr:row>
      <xdr:rowOff>154094</xdr:rowOff>
    </xdr:to>
    <xdr:sp macro="" textlink="">
      <xdr:nvSpPr>
        <xdr:cNvPr id="406" name="楕円 405">
          <a:extLst>
            <a:ext uri="{FF2B5EF4-FFF2-40B4-BE49-F238E27FC236}">
              <a16:creationId xmlns:a16="http://schemas.microsoft.com/office/drawing/2014/main" id="{F7CEAB94-A0FB-494F-9CC6-A0FB4CDA9768}"/>
            </a:ext>
          </a:extLst>
        </xdr:cNvPr>
        <xdr:cNvSpPr/>
      </xdr:nvSpPr>
      <xdr:spPr>
        <a:xfrm>
          <a:off x="14351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138871</xdr:rowOff>
    </xdr:from>
    <xdr:ext cx="762000" cy="259045"/>
    <xdr:sp macro="" textlink="">
      <xdr:nvSpPr>
        <xdr:cNvPr id="407" name="テキスト ボックス 406">
          <a:extLst>
            <a:ext uri="{FF2B5EF4-FFF2-40B4-BE49-F238E27FC236}">
              <a16:creationId xmlns:a16="http://schemas.microsoft.com/office/drawing/2014/main" id="{E2679101-8B10-47F7-99C0-50869FB56174}"/>
            </a:ext>
          </a:extLst>
        </xdr:cNvPr>
        <xdr:cNvSpPr txBox="1"/>
      </xdr:nvSpPr>
      <xdr:spPr>
        <a:xfrm>
          <a:off x="14020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92710</xdr:rowOff>
    </xdr:from>
    <xdr:to>
      <xdr:col>64</xdr:col>
      <xdr:colOff>152400</xdr:colOff>
      <xdr:row>44</xdr:row>
      <xdr:rowOff>22860</xdr:rowOff>
    </xdr:to>
    <xdr:sp macro="" textlink="">
      <xdr:nvSpPr>
        <xdr:cNvPr id="408" name="楕円 407">
          <a:extLst>
            <a:ext uri="{FF2B5EF4-FFF2-40B4-BE49-F238E27FC236}">
              <a16:creationId xmlns:a16="http://schemas.microsoft.com/office/drawing/2014/main" id="{9E3C1FAC-591C-455A-A279-B8C4DB3A6B16}"/>
            </a:ext>
          </a:extLst>
        </xdr:cNvPr>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7637</xdr:rowOff>
    </xdr:from>
    <xdr:ext cx="762000" cy="259045"/>
    <xdr:sp macro="" textlink="">
      <xdr:nvSpPr>
        <xdr:cNvPr id="409" name="テキスト ボックス 408">
          <a:extLst>
            <a:ext uri="{FF2B5EF4-FFF2-40B4-BE49-F238E27FC236}">
              <a16:creationId xmlns:a16="http://schemas.microsoft.com/office/drawing/2014/main" id="{21ECE4E3-C2CE-4585-8A8F-EA78A5B545BD}"/>
            </a:ext>
          </a:extLst>
        </xdr:cNvPr>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A7AF4685-AA8A-4A07-AEBF-81D4A657D1D2}"/>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97CEB22F-5C22-40A1-8104-CC2A1AD443EE}"/>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3DAAE216-4BE1-4471-8BAB-99705B0AF061}"/>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39B435D5-E0C5-40BD-BA1A-39FC171AFE2C}"/>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61DC88EA-D7AF-47D6-82E2-B32A8147AD2F}"/>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AA9E26EF-B0E0-41C4-A7A2-008940B18C4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B99FA585-CB92-478C-9F5A-479D06429E4A}"/>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1CDF4B7F-9E78-431F-B337-ACD41D51EDBB}"/>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A65BB12C-FD7E-4FD6-936C-B9AF50BEF5BA}"/>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1D3C2290-7631-4EAE-ACA4-3D3B3F97DD83}"/>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56E71C59-C48B-4032-90E1-565177937166}"/>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CAC9571C-037E-4F06-8D04-0A443B1CB329}"/>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6890C622-1DA0-4538-AB8E-4A56C061D8A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年度の地方債借入額が</a:t>
          </a:r>
          <a:r>
            <a:rPr kumimoji="1" lang="en-US" altLang="ja-JP" sz="1300">
              <a:latin typeface="ＭＳ Ｐゴシック" panose="020B0600070205080204" pitchFamily="50" charset="-128"/>
              <a:ea typeface="ＭＳ Ｐゴシック" panose="020B0600070205080204" pitchFamily="50" charset="-128"/>
            </a:rPr>
            <a:t>175,900</a:t>
          </a:r>
          <a:r>
            <a:rPr kumimoji="1" lang="ja-JP" altLang="en-US" sz="1300">
              <a:latin typeface="ＭＳ Ｐゴシック" panose="020B0600070205080204" pitchFamily="50" charset="-128"/>
              <a:ea typeface="ＭＳ Ｐゴシック" panose="020B0600070205080204" pitchFamily="50" charset="-128"/>
            </a:rPr>
            <a:t>千円と少なかったこと、また平成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年度に借入れた中学校校舎等整備事業や令和元年度に借入れた防災行政無線デジタル化事業といった大型事業の償還が始まったことから、将来負担比率は昨年度と比較し</a:t>
          </a:r>
          <a:r>
            <a:rPr kumimoji="1" lang="en-US" altLang="ja-JP" sz="1300">
              <a:latin typeface="ＭＳ Ｐゴシック" panose="020B0600070205080204" pitchFamily="50" charset="-128"/>
              <a:ea typeface="ＭＳ Ｐゴシック" panose="020B0600070205080204" pitchFamily="50" charset="-128"/>
            </a:rPr>
            <a:t>18.9</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C81FAB57-A20B-452D-B335-8D5FC3FCFA3C}"/>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CAEC6F2A-F8BD-479B-A8B1-0A5536BEEDB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4B57D66E-C4D7-4786-8F36-0B67AB5528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C6C6D6E3-D71E-4579-9843-837A69073AC1}"/>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5C5ECD01-F2CC-4062-A74B-B802884B1ABC}"/>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B5754D12-A7D1-44F4-B5F1-408461371836}"/>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3B677739-409E-4619-8BBA-3D3AA9A9B216}"/>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D1C5B873-40C1-40A4-B5AA-EC40FB3160B8}"/>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4AAAD379-F2B3-45BC-A237-5CDDEDAE4C0C}"/>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1905A09A-C275-41C2-856C-43F469DF736A}"/>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941E05F5-E2BA-4151-9D56-1F9AA963098A}"/>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E82B8A15-1A22-47BA-9C6A-34747B3CDC68}"/>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F968DBCA-4342-4F2E-9D03-BEF214F6BC5F}"/>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DB96D53-0671-4AC5-814D-DD7223614802}"/>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4C87BF58-AD86-4E7D-BEF9-D43681A49757}"/>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C4A8132-9664-4381-AEE0-D9E13467067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A2C58924-D66C-492D-99A5-951DF172480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6956637D-53B4-43DF-9F18-63D1F32F7859}"/>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7F31BF0B-B14F-4A65-B2F7-88BC7F57CEBD}"/>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47DE56A7-D678-4DAD-9C6E-6A2C35B50B87}"/>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1854D893-6ED3-49BB-9776-94D06D0A298A}"/>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A4C33149-14CD-487E-A810-F3BB6C6149EE}"/>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127060</xdr:rowOff>
    </xdr:from>
    <xdr:to>
      <xdr:col>81</xdr:col>
      <xdr:colOff>44450</xdr:colOff>
      <xdr:row>19</xdr:row>
      <xdr:rowOff>1331</xdr:rowOff>
    </xdr:to>
    <xdr:cxnSp macro="">
      <xdr:nvCxnSpPr>
        <xdr:cNvPr id="445" name="直線コネクタ 444">
          <a:extLst>
            <a:ext uri="{FF2B5EF4-FFF2-40B4-BE49-F238E27FC236}">
              <a16:creationId xmlns:a16="http://schemas.microsoft.com/office/drawing/2014/main" id="{B8E8EB1A-85AF-4F6A-9654-7EB85BCFC031}"/>
            </a:ext>
          </a:extLst>
        </xdr:cNvPr>
        <xdr:cNvCxnSpPr/>
      </xdr:nvCxnSpPr>
      <xdr:spPr>
        <a:xfrm flipV="1">
          <a:off x="16179800" y="3041710"/>
          <a:ext cx="8382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a:extLst>
            <a:ext uri="{FF2B5EF4-FFF2-40B4-BE49-F238E27FC236}">
              <a16:creationId xmlns:a16="http://schemas.microsoft.com/office/drawing/2014/main" id="{A132F794-CC02-4F5E-88D0-927D0B9D83E1}"/>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9EB780-6267-445B-BBBB-A089FAB7571C}"/>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1331</xdr:rowOff>
    </xdr:from>
    <xdr:to>
      <xdr:col>77</xdr:col>
      <xdr:colOff>44450</xdr:colOff>
      <xdr:row>19</xdr:row>
      <xdr:rowOff>67975</xdr:rowOff>
    </xdr:to>
    <xdr:cxnSp macro="">
      <xdr:nvCxnSpPr>
        <xdr:cNvPr id="448" name="直線コネクタ 447">
          <a:extLst>
            <a:ext uri="{FF2B5EF4-FFF2-40B4-BE49-F238E27FC236}">
              <a16:creationId xmlns:a16="http://schemas.microsoft.com/office/drawing/2014/main" id="{6A0A182B-B25E-4193-B9B4-F6921DEA49C3}"/>
            </a:ext>
          </a:extLst>
        </xdr:cNvPr>
        <xdr:cNvCxnSpPr/>
      </xdr:nvCxnSpPr>
      <xdr:spPr>
        <a:xfrm flipV="1">
          <a:off x="15290800" y="3258881"/>
          <a:ext cx="8890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a:extLst>
            <a:ext uri="{FF2B5EF4-FFF2-40B4-BE49-F238E27FC236}">
              <a16:creationId xmlns:a16="http://schemas.microsoft.com/office/drawing/2014/main" id="{6DD91269-37D5-41AF-A901-CEE04DCFF834}"/>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a:extLst>
            <a:ext uri="{FF2B5EF4-FFF2-40B4-BE49-F238E27FC236}">
              <a16:creationId xmlns:a16="http://schemas.microsoft.com/office/drawing/2014/main" id="{20EF85CF-79B2-47B0-9059-2AEE722AE518}"/>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133713</xdr:rowOff>
    </xdr:from>
    <xdr:to>
      <xdr:col>72</xdr:col>
      <xdr:colOff>203200</xdr:colOff>
      <xdr:row>19</xdr:row>
      <xdr:rowOff>67975</xdr:rowOff>
    </xdr:to>
    <xdr:cxnSp macro="">
      <xdr:nvCxnSpPr>
        <xdr:cNvPr id="451" name="直線コネクタ 450">
          <a:extLst>
            <a:ext uri="{FF2B5EF4-FFF2-40B4-BE49-F238E27FC236}">
              <a16:creationId xmlns:a16="http://schemas.microsoft.com/office/drawing/2014/main" id="{4A8FD4C8-94FB-44C0-A2C7-FE1B07EDBE08}"/>
            </a:ext>
          </a:extLst>
        </xdr:cNvPr>
        <xdr:cNvCxnSpPr/>
      </xdr:nvCxnSpPr>
      <xdr:spPr>
        <a:xfrm>
          <a:off x="14401800" y="3219813"/>
          <a:ext cx="889000" cy="10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2" name="フローチャート: 判断 451">
          <a:extLst>
            <a:ext uri="{FF2B5EF4-FFF2-40B4-BE49-F238E27FC236}">
              <a16:creationId xmlns:a16="http://schemas.microsoft.com/office/drawing/2014/main" id="{7EAB2D29-02ED-4796-9F84-F837F32CE611}"/>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3" name="テキスト ボックス 452">
          <a:extLst>
            <a:ext uri="{FF2B5EF4-FFF2-40B4-BE49-F238E27FC236}">
              <a16:creationId xmlns:a16="http://schemas.microsoft.com/office/drawing/2014/main" id="{1C558BBF-024B-4415-970B-8374765D4FE5}"/>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133713</xdr:rowOff>
    </xdr:from>
    <xdr:to>
      <xdr:col>68</xdr:col>
      <xdr:colOff>152400</xdr:colOff>
      <xdr:row>19</xdr:row>
      <xdr:rowOff>19715</xdr:rowOff>
    </xdr:to>
    <xdr:cxnSp macro="">
      <xdr:nvCxnSpPr>
        <xdr:cNvPr id="454" name="直線コネクタ 453">
          <a:extLst>
            <a:ext uri="{FF2B5EF4-FFF2-40B4-BE49-F238E27FC236}">
              <a16:creationId xmlns:a16="http://schemas.microsoft.com/office/drawing/2014/main" id="{460E3068-40FE-4E36-B3E1-5F28D59FC901}"/>
            </a:ext>
          </a:extLst>
        </xdr:cNvPr>
        <xdr:cNvCxnSpPr/>
      </xdr:nvCxnSpPr>
      <xdr:spPr>
        <a:xfrm flipV="1">
          <a:off x="13512800" y="321981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69185</xdr:rowOff>
    </xdr:from>
    <xdr:to>
      <xdr:col>68</xdr:col>
      <xdr:colOff>203200</xdr:colOff>
      <xdr:row>13</xdr:row>
      <xdr:rowOff>170785</xdr:rowOff>
    </xdr:to>
    <xdr:sp macro="" textlink="">
      <xdr:nvSpPr>
        <xdr:cNvPr id="455" name="フローチャート: 判断 454">
          <a:extLst>
            <a:ext uri="{FF2B5EF4-FFF2-40B4-BE49-F238E27FC236}">
              <a16:creationId xmlns:a16="http://schemas.microsoft.com/office/drawing/2014/main" id="{97D6BE0D-8A8A-4112-8D2E-DCD7DBB975B5}"/>
            </a:ext>
          </a:extLst>
        </xdr:cNvPr>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6" name="テキスト ボックス 455">
          <a:extLst>
            <a:ext uri="{FF2B5EF4-FFF2-40B4-BE49-F238E27FC236}">
              <a16:creationId xmlns:a16="http://schemas.microsoft.com/office/drawing/2014/main" id="{513E9491-3EC0-4F86-A1C0-C634EE1C2DD0}"/>
            </a:ext>
          </a:extLst>
        </xdr:cNvPr>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306B2112-D19B-464F-B6DA-390DD00503DC}"/>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FB1F4889-18AF-4CCF-9BDC-AADFF27A38F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59D97545-84D8-4A78-B21D-40D960AD054F}"/>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46A09B69-4A4D-4A95-88DA-9EC755388C4B}"/>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9EC54205-BD64-422A-8B5C-8BD02DF97525}"/>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9FC4CE13-3FEE-40A8-9694-64485A8CEAEA}"/>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DBCBC3D8-F0B8-4387-A1D8-2C6E0FEC9E07}"/>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76260</xdr:rowOff>
    </xdr:from>
    <xdr:to>
      <xdr:col>81</xdr:col>
      <xdr:colOff>95250</xdr:colOff>
      <xdr:row>18</xdr:row>
      <xdr:rowOff>6410</xdr:rowOff>
    </xdr:to>
    <xdr:sp macro="" textlink="">
      <xdr:nvSpPr>
        <xdr:cNvPr id="464" name="楕円 463">
          <a:extLst>
            <a:ext uri="{FF2B5EF4-FFF2-40B4-BE49-F238E27FC236}">
              <a16:creationId xmlns:a16="http://schemas.microsoft.com/office/drawing/2014/main" id="{9817F416-3D3C-465D-BEE1-75D34249996C}"/>
            </a:ext>
          </a:extLst>
        </xdr:cNvPr>
        <xdr:cNvSpPr/>
      </xdr:nvSpPr>
      <xdr:spPr>
        <a:xfrm>
          <a:off x="16967200" y="299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48337</xdr:rowOff>
    </xdr:from>
    <xdr:ext cx="762000" cy="259045"/>
    <xdr:sp macro="" textlink="">
      <xdr:nvSpPr>
        <xdr:cNvPr id="465" name="将来負担の状況該当値テキスト">
          <a:extLst>
            <a:ext uri="{FF2B5EF4-FFF2-40B4-BE49-F238E27FC236}">
              <a16:creationId xmlns:a16="http://schemas.microsoft.com/office/drawing/2014/main" id="{B84A0DB2-8341-4196-8CA3-37671B3BD16F}"/>
            </a:ext>
          </a:extLst>
        </xdr:cNvPr>
        <xdr:cNvSpPr txBox="1"/>
      </xdr:nvSpPr>
      <xdr:spPr>
        <a:xfrm>
          <a:off x="17106900" y="296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121981</xdr:rowOff>
    </xdr:from>
    <xdr:to>
      <xdr:col>77</xdr:col>
      <xdr:colOff>95250</xdr:colOff>
      <xdr:row>19</xdr:row>
      <xdr:rowOff>52131</xdr:rowOff>
    </xdr:to>
    <xdr:sp macro="" textlink="">
      <xdr:nvSpPr>
        <xdr:cNvPr id="466" name="楕円 465">
          <a:extLst>
            <a:ext uri="{FF2B5EF4-FFF2-40B4-BE49-F238E27FC236}">
              <a16:creationId xmlns:a16="http://schemas.microsoft.com/office/drawing/2014/main" id="{176E9E8B-E586-47CE-AE5D-8A79BCCD0EFF}"/>
            </a:ext>
          </a:extLst>
        </xdr:cNvPr>
        <xdr:cNvSpPr/>
      </xdr:nvSpPr>
      <xdr:spPr>
        <a:xfrm>
          <a:off x="16129000" y="32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36908</xdr:rowOff>
    </xdr:from>
    <xdr:ext cx="736600" cy="259045"/>
    <xdr:sp macro="" textlink="">
      <xdr:nvSpPr>
        <xdr:cNvPr id="467" name="テキスト ボックス 466">
          <a:extLst>
            <a:ext uri="{FF2B5EF4-FFF2-40B4-BE49-F238E27FC236}">
              <a16:creationId xmlns:a16="http://schemas.microsoft.com/office/drawing/2014/main" id="{35673C51-732A-4D1E-AAEB-6B04560339C5}"/>
            </a:ext>
          </a:extLst>
        </xdr:cNvPr>
        <xdr:cNvSpPr txBox="1"/>
      </xdr:nvSpPr>
      <xdr:spPr>
        <a:xfrm>
          <a:off x="15798800" y="3294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17175</xdr:rowOff>
    </xdr:from>
    <xdr:to>
      <xdr:col>73</xdr:col>
      <xdr:colOff>44450</xdr:colOff>
      <xdr:row>19</xdr:row>
      <xdr:rowOff>118775</xdr:rowOff>
    </xdr:to>
    <xdr:sp macro="" textlink="">
      <xdr:nvSpPr>
        <xdr:cNvPr id="468" name="楕円 467">
          <a:extLst>
            <a:ext uri="{FF2B5EF4-FFF2-40B4-BE49-F238E27FC236}">
              <a16:creationId xmlns:a16="http://schemas.microsoft.com/office/drawing/2014/main" id="{C0BD3DA6-0036-467D-B44B-1554B22B1C83}"/>
            </a:ext>
          </a:extLst>
        </xdr:cNvPr>
        <xdr:cNvSpPr/>
      </xdr:nvSpPr>
      <xdr:spPr>
        <a:xfrm>
          <a:off x="15240000" y="32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103552</xdr:rowOff>
    </xdr:from>
    <xdr:ext cx="762000" cy="259045"/>
    <xdr:sp macro="" textlink="">
      <xdr:nvSpPr>
        <xdr:cNvPr id="469" name="テキスト ボックス 468">
          <a:extLst>
            <a:ext uri="{FF2B5EF4-FFF2-40B4-BE49-F238E27FC236}">
              <a16:creationId xmlns:a16="http://schemas.microsoft.com/office/drawing/2014/main" id="{A4CC1715-61BF-432F-953E-D3FF3775A8E7}"/>
            </a:ext>
          </a:extLst>
        </xdr:cNvPr>
        <xdr:cNvSpPr txBox="1"/>
      </xdr:nvSpPr>
      <xdr:spPr>
        <a:xfrm>
          <a:off x="14909800" y="336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82913</xdr:rowOff>
    </xdr:from>
    <xdr:to>
      <xdr:col>68</xdr:col>
      <xdr:colOff>203200</xdr:colOff>
      <xdr:row>19</xdr:row>
      <xdr:rowOff>13063</xdr:rowOff>
    </xdr:to>
    <xdr:sp macro="" textlink="">
      <xdr:nvSpPr>
        <xdr:cNvPr id="470" name="楕円 469">
          <a:extLst>
            <a:ext uri="{FF2B5EF4-FFF2-40B4-BE49-F238E27FC236}">
              <a16:creationId xmlns:a16="http://schemas.microsoft.com/office/drawing/2014/main" id="{D56E53C8-042E-4E87-87C8-4930973A4735}"/>
            </a:ext>
          </a:extLst>
        </xdr:cNvPr>
        <xdr:cNvSpPr/>
      </xdr:nvSpPr>
      <xdr:spPr>
        <a:xfrm>
          <a:off x="14351000" y="316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169290</xdr:rowOff>
    </xdr:from>
    <xdr:ext cx="762000" cy="259045"/>
    <xdr:sp macro="" textlink="">
      <xdr:nvSpPr>
        <xdr:cNvPr id="471" name="テキスト ボックス 470">
          <a:extLst>
            <a:ext uri="{FF2B5EF4-FFF2-40B4-BE49-F238E27FC236}">
              <a16:creationId xmlns:a16="http://schemas.microsoft.com/office/drawing/2014/main" id="{63370617-C3AA-470B-B6A0-DA317C4F17A7}"/>
            </a:ext>
          </a:extLst>
        </xdr:cNvPr>
        <xdr:cNvSpPr txBox="1"/>
      </xdr:nvSpPr>
      <xdr:spPr>
        <a:xfrm>
          <a:off x="14020800" y="325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140365</xdr:rowOff>
    </xdr:from>
    <xdr:to>
      <xdr:col>64</xdr:col>
      <xdr:colOff>152400</xdr:colOff>
      <xdr:row>19</xdr:row>
      <xdr:rowOff>70515</xdr:rowOff>
    </xdr:to>
    <xdr:sp macro="" textlink="">
      <xdr:nvSpPr>
        <xdr:cNvPr id="472" name="楕円 471">
          <a:extLst>
            <a:ext uri="{FF2B5EF4-FFF2-40B4-BE49-F238E27FC236}">
              <a16:creationId xmlns:a16="http://schemas.microsoft.com/office/drawing/2014/main" id="{415000C6-C738-4BA5-8688-347276AC369C}"/>
            </a:ext>
          </a:extLst>
        </xdr:cNvPr>
        <xdr:cNvSpPr/>
      </xdr:nvSpPr>
      <xdr:spPr>
        <a:xfrm>
          <a:off x="13462000" y="32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55292</xdr:rowOff>
    </xdr:from>
    <xdr:ext cx="762000" cy="259045"/>
    <xdr:sp macro="" textlink="">
      <xdr:nvSpPr>
        <xdr:cNvPr id="473" name="テキスト ボックス 472">
          <a:extLst>
            <a:ext uri="{FF2B5EF4-FFF2-40B4-BE49-F238E27FC236}">
              <a16:creationId xmlns:a16="http://schemas.microsoft.com/office/drawing/2014/main" id="{0000D95A-2DD5-48C9-8B58-F4710B2CC485}"/>
            </a:ext>
          </a:extLst>
        </xdr:cNvPr>
        <xdr:cNvSpPr txBox="1"/>
      </xdr:nvSpPr>
      <xdr:spPr>
        <a:xfrm>
          <a:off x="13131800" y="331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10,845
10,132
92.86
11,577,350
11,182,369
381,912
5,734,695
7,036,964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山岳地域に集落が点在する地形により、保育園・幼稚園、出張所などに勤務する職員を多く必要とするほか、観光地であることから消防職員も多く必要とするため、県内及び全国平均値を大きく上回り、類似団体との比較においては最も低い順位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69850</xdr:rowOff>
    </xdr:from>
    <xdr:to>
      <xdr:col>24</xdr:col>
      <xdr:colOff>25400</xdr:colOff>
      <xdr:row>40</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92785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69850</xdr:rowOff>
    </xdr:from>
    <xdr:to>
      <xdr:col>19</xdr:col>
      <xdr:colOff>187325</xdr:colOff>
      <xdr:row>40</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278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69867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5080</xdr:rowOff>
    </xdr:from>
    <xdr:to>
      <xdr:col>15</xdr:col>
      <xdr:colOff>98425</xdr:colOff>
      <xdr:row>40</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863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146067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161290</xdr:rowOff>
    </xdr:from>
    <xdr:to>
      <xdr:col>11</xdr:col>
      <xdr:colOff>9525</xdr:colOff>
      <xdr:row>40</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847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77487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72390</xdr:rowOff>
    </xdr:from>
    <xdr:to>
      <xdr:col>24</xdr:col>
      <xdr:colOff>76200</xdr:colOff>
      <xdr:row>41</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3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152417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3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19050</xdr:rowOff>
    </xdr:from>
    <xdr:to>
      <xdr:col>20</xdr:col>
      <xdr:colOff>38100</xdr:colOff>
      <xdr:row>40</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6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68580</xdr:rowOff>
    </xdr:from>
    <xdr:to>
      <xdr:col>15</xdr:col>
      <xdr:colOff>149225</xdr:colOff>
      <xdr:row>40</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154957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1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125730</xdr:rowOff>
    </xdr:from>
    <xdr:to>
      <xdr:col>11</xdr:col>
      <xdr:colOff>60325</xdr:colOff>
      <xdr:row>40</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40657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110490</xdr:rowOff>
    </xdr:from>
    <xdr:to>
      <xdr:col>6</xdr:col>
      <xdr:colOff>171450</xdr:colOff>
      <xdr:row>40</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25417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今年度は、昨年度より</a:t>
          </a:r>
          <a:r>
            <a:rPr kumimoji="1" lang="en-US" altLang="ja-JP" sz="1200">
              <a:solidFill>
                <a:schemeClr val="tx1"/>
              </a:solidFill>
              <a:latin typeface="ＭＳ Ｐゴシック" panose="020B0600070205080204" pitchFamily="50" charset="-128"/>
              <a:ea typeface="ＭＳ Ｐゴシック" panose="020B0600070205080204" pitchFamily="50" charset="-128"/>
            </a:rPr>
            <a:t>1.1</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ポイントの増となった。</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物件費の中では委託料がその多くを占めているが、その大半はごみ処理施設の維持管理など、環境衛生に要する経費であり、年間</a:t>
          </a:r>
          <a:r>
            <a:rPr kumimoji="1" lang="en-US" altLang="ja-JP" sz="1200">
              <a:solidFill>
                <a:schemeClr val="tx1"/>
              </a:solidFill>
              <a:latin typeface="ＭＳ Ｐゴシック" panose="020B0600070205080204" pitchFamily="50" charset="-128"/>
              <a:ea typeface="ＭＳ Ｐゴシック" panose="020B0600070205080204" pitchFamily="50" charset="-128"/>
            </a:rPr>
            <a:t>2,000</a:t>
          </a:r>
          <a:r>
            <a:rPr kumimoji="1" lang="ja-JP" altLang="en-US" sz="1200">
              <a:solidFill>
                <a:schemeClr val="tx1"/>
              </a:solidFill>
              <a:latin typeface="ＭＳ Ｐゴシック" panose="020B0600070205080204" pitchFamily="50" charset="-128"/>
              <a:ea typeface="ＭＳ Ｐゴシック" panose="020B0600070205080204" pitchFamily="50" charset="-128"/>
            </a:rPr>
            <a:t>万人もの観光客に対応するために必要不可欠なものである。</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solidFill>
                <a:schemeClr val="tx1"/>
              </a:solidFill>
              <a:latin typeface="ＭＳ Ｐゴシック" panose="020B0600070205080204" pitchFamily="50" charset="-128"/>
              <a:ea typeface="ＭＳ Ｐゴシック" panose="020B0600070205080204" pitchFamily="50" charset="-128"/>
            </a:rPr>
            <a:t>　また、光熱水費や委託に係る人件費などは増加傾向にあり、今後も物件費全体の増が見込まれることから、住民及び観光客に十分なサービスを提供しつつ、事業等の見直しを推進し、経費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98425</xdr:rowOff>
    </xdr:from>
    <xdr:to>
      <xdr:col>82</xdr:col>
      <xdr:colOff>107950</xdr:colOff>
      <xdr:row>21</xdr:row>
      <xdr:rowOff>31750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352742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140352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1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98425</xdr:rowOff>
    </xdr:from>
    <xdr:to>
      <xdr:col>78</xdr:col>
      <xdr:colOff>69850</xdr:colOff>
      <xdr:row>20</xdr:row>
      <xdr:rowOff>155575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35274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146050</xdr:rowOff>
    </xdr:from>
    <xdr:to>
      <xdr:col>73</xdr:col>
      <xdr:colOff>180975</xdr:colOff>
      <xdr:row>20</xdr:row>
      <xdr:rowOff>155575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5750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140352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31750</xdr:rowOff>
    </xdr:from>
    <xdr:to>
      <xdr:col>69</xdr:col>
      <xdr:colOff>92075</xdr:colOff>
      <xdr:row>20</xdr:row>
      <xdr:rowOff>146050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460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102252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152400</xdr:rowOff>
    </xdr:from>
    <xdr:to>
      <xdr:col>82</xdr:col>
      <xdr:colOff>158750</xdr:colOff>
      <xdr:row>21</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60977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47625</xdr:rowOff>
    </xdr:from>
    <xdr:to>
      <xdr:col>78</xdr:col>
      <xdr:colOff>120650</xdr:colOff>
      <xdr:row>20</xdr:row>
      <xdr:rowOff>149225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47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134002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56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104775</xdr:rowOff>
    </xdr:from>
    <xdr:to>
      <xdr:col>74</xdr:col>
      <xdr:colOff>31750</xdr:colOff>
      <xdr:row>21</xdr:row>
      <xdr:rowOff>34925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5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19702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62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95250</xdr:rowOff>
    </xdr:from>
    <xdr:to>
      <xdr:col>69</xdr:col>
      <xdr:colOff>142875</xdr:colOff>
      <xdr:row>21</xdr:row>
      <xdr:rowOff>25400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5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10177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61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152400</xdr:rowOff>
    </xdr:from>
    <xdr:to>
      <xdr:col>65</xdr:col>
      <xdr:colOff>53975</xdr:colOff>
      <xdr:row>20</xdr:row>
      <xdr:rowOff>82550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4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67327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49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今年度は昨年度より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国の法令に基づき実施されているものが多いほか、町が単独で行う各種扶助費にも多額の費用が掛かっており、歳出削減が難しく、財政を圧迫することが懸念される。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105228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3526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105228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352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105228</xdr:rowOff>
    </xdr:from>
    <xdr:to>
      <xdr:col>15</xdr:col>
      <xdr:colOff>98425</xdr:colOff>
      <xdr:row>54</xdr:row>
      <xdr:rowOff>148772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363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148772</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385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54428</xdr:rowOff>
    </xdr:from>
    <xdr:to>
      <xdr:col>24</xdr:col>
      <xdr:colOff>76200</xdr:colOff>
      <xdr:row>54</xdr:row>
      <xdr:rowOff>156028</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70955</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54428</xdr:rowOff>
    </xdr:from>
    <xdr:to>
      <xdr:col>15</xdr:col>
      <xdr:colOff>149225</xdr:colOff>
      <xdr:row>54</xdr:row>
      <xdr:rowOff>156028</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166205</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97972</xdr:rowOff>
    </xdr:from>
    <xdr:to>
      <xdr:col>11</xdr:col>
      <xdr:colOff>60325</xdr:colOff>
      <xdr:row>55</xdr:row>
      <xdr:rowOff>28122</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38299</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年度は、他会計への繰出金の増があったものの、維持補修費等の減により対前年度比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ポイント減とほぼ横ばいとなった。</a:t>
          </a: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156391</xdr:rowOff>
    </xdr:from>
    <xdr:to>
      <xdr:col>82</xdr:col>
      <xdr:colOff>107950</xdr:colOff>
      <xdr:row>56</xdr:row>
      <xdr:rowOff>162923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5759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162923</xdr:rowOff>
    </xdr:from>
    <xdr:to>
      <xdr:col>78</xdr:col>
      <xdr:colOff>69850</xdr:colOff>
      <xdr:row>57</xdr:row>
      <xdr:rowOff>56787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76412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169454</xdr:rowOff>
    </xdr:from>
    <xdr:to>
      <xdr:col>73</xdr:col>
      <xdr:colOff>180975</xdr:colOff>
      <xdr:row>57</xdr:row>
      <xdr:rowOff>56787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77065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164210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56</xdr:row>
      <xdr:rowOff>169454</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7445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105591</xdr:rowOff>
    </xdr:from>
    <xdr:to>
      <xdr:col>82</xdr:col>
      <xdr:colOff>158750</xdr:colOff>
      <xdr:row>57</xdr:row>
      <xdr:rowOff>35741</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122118</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5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112123</xdr:rowOff>
    </xdr:from>
    <xdr:to>
      <xdr:col>78</xdr:col>
      <xdr:colOff>120650</xdr:colOff>
      <xdr:row>57</xdr:row>
      <xdr:rowOff>42273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52450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82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5987</xdr:rowOff>
    </xdr:from>
    <xdr:to>
      <xdr:col>74</xdr:col>
      <xdr:colOff>31750</xdr:colOff>
      <xdr:row>57</xdr:row>
      <xdr:rowOff>107587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117764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54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118654</xdr:rowOff>
    </xdr:from>
    <xdr:to>
      <xdr:col>69</xdr:col>
      <xdr:colOff>142875</xdr:colOff>
      <xdr:row>57</xdr:row>
      <xdr:rowOff>48804</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58981</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48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32855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年度は、昨年度より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県内及び全国平均を大きく下回り、類似団体内の順位では上位となっている。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今後も引き続き、適正な執行に努めていく。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0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113284</xdr:rowOff>
    </xdr:from>
    <xdr:to>
      <xdr:col>82</xdr:col>
      <xdr:colOff>107950</xdr:colOff>
      <xdr:row>34</xdr:row>
      <xdr:rowOff>131572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59425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113284</xdr:rowOff>
    </xdr:from>
    <xdr:to>
      <xdr:col>78</xdr:col>
      <xdr:colOff>69850</xdr:colOff>
      <xdr:row>34</xdr:row>
      <xdr:rowOff>131572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59425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34</xdr:row>
      <xdr:rowOff>131572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5956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46482</xdr:rowOff>
    </xdr:from>
    <xdr:to>
      <xdr:col>74</xdr:col>
      <xdr:colOff>31750</xdr:colOff>
      <xdr:row>37</xdr:row>
      <xdr:rowOff>148082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35</xdr:row>
      <xdr:rowOff>5842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59563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55626</xdr:rowOff>
    </xdr:from>
    <xdr:to>
      <xdr:col>69</xdr:col>
      <xdr:colOff>142875</xdr:colOff>
      <xdr:row>37</xdr:row>
      <xdr:rowOff>157226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80772</xdr:rowOff>
    </xdr:from>
    <xdr:to>
      <xdr:col>82</xdr:col>
      <xdr:colOff>158750</xdr:colOff>
      <xdr:row>35</xdr:row>
      <xdr:rowOff>10922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160799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8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62484</xdr:rowOff>
    </xdr:from>
    <xdr:to>
      <xdr:col>78</xdr:col>
      <xdr:colOff>120650</xdr:colOff>
      <xdr:row>34</xdr:row>
      <xdr:rowOff>164084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2811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66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80772</xdr:rowOff>
    </xdr:from>
    <xdr:to>
      <xdr:col>74</xdr:col>
      <xdr:colOff>31750</xdr:colOff>
      <xdr:row>35</xdr:row>
      <xdr:rowOff>10922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21099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126492</xdr:rowOff>
    </xdr:from>
    <xdr:to>
      <xdr:col>65</xdr:col>
      <xdr:colOff>53975</xdr:colOff>
      <xdr:row>35</xdr:row>
      <xdr:rowOff>56642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66819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年度は猶予特例債の償還により公債費が増加したこともあり、令和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4</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今後、老朽化した公共施設に対し、投資が必要となるが、公共施設再編・整備計画に従いながらも、地方債の発行と償還のバランスが適切となるよう努めていく。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133858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20749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33274</xdr:rowOff>
    </xdr:from>
    <xdr:to>
      <xdr:col>19</xdr:col>
      <xdr:colOff>187325</xdr:colOff>
      <xdr:row>77</xdr:row>
      <xdr:rowOff>133858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2349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77</xdr:row>
      <xdr:rowOff>33274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193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99568</xdr:rowOff>
    </xdr:from>
    <xdr:to>
      <xdr:col>11</xdr:col>
      <xdr:colOff>9525</xdr:colOff>
      <xdr:row>76</xdr:row>
      <xdr:rowOff>163576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1297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126492</xdr:rowOff>
    </xdr:from>
    <xdr:to>
      <xdr:col>24</xdr:col>
      <xdr:colOff>76200</xdr:colOff>
      <xdr:row>77</xdr:row>
      <xdr:rowOff>56642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143019</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83058</xdr:rowOff>
    </xdr:from>
    <xdr:to>
      <xdr:col>20</xdr:col>
      <xdr:colOff>38100</xdr:colOff>
      <xdr:row>78</xdr:row>
      <xdr:rowOff>13208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153924</xdr:rowOff>
    </xdr:from>
    <xdr:to>
      <xdr:col>15</xdr:col>
      <xdr:colOff>149225</xdr:colOff>
      <xdr:row>77</xdr:row>
      <xdr:rowOff>84074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48768</xdr:rowOff>
    </xdr:from>
    <xdr:to>
      <xdr:col>6</xdr:col>
      <xdr:colOff>171450</xdr:colOff>
      <xdr:row>76</xdr:row>
      <xdr:rowOff>150368</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160545</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公債費及び維持補修費以外の経常経費が増加しており、昨年度と比較して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今後も引き続き、経費の削減に努めていく。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58420</xdr:rowOff>
    </xdr:from>
    <xdr:to>
      <xdr:col>82</xdr:col>
      <xdr:colOff>107950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774420"/>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58420</xdr:rowOff>
    </xdr:from>
    <xdr:to>
      <xdr:col>78</xdr:col>
      <xdr:colOff>69850</xdr:colOff>
      <xdr:row>81</xdr:row>
      <xdr:rowOff>16511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77442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46989</xdr:rowOff>
    </xdr:from>
    <xdr:to>
      <xdr:col>73</xdr:col>
      <xdr:colOff>180975</xdr:colOff>
      <xdr:row>81</xdr:row>
      <xdr:rowOff>16511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762989"/>
          <a:ext cx="8890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5080</xdr:rowOff>
    </xdr:from>
    <xdr:to>
      <xdr:col>69</xdr:col>
      <xdr:colOff>92075</xdr:colOff>
      <xdr:row>80</xdr:row>
      <xdr:rowOff>46989</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7210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157497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119397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118111</xdr:rowOff>
    </xdr:from>
    <xdr:to>
      <xdr:col>82</xdr:col>
      <xdr:colOff>158750</xdr:colOff>
      <xdr:row>81</xdr:row>
      <xdr:rowOff>48261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8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26688</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xdr:rowOff>
    </xdr:from>
    <xdr:to>
      <xdr:col>78</xdr:col>
      <xdr:colOff>120650</xdr:colOff>
      <xdr:row>80</xdr:row>
      <xdr:rowOff>109220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93997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137161</xdr:rowOff>
    </xdr:from>
    <xdr:to>
      <xdr:col>74</xdr:col>
      <xdr:colOff>31750</xdr:colOff>
      <xdr:row>81</xdr:row>
      <xdr:rowOff>67311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52088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167639</xdr:rowOff>
    </xdr:from>
    <xdr:to>
      <xdr:col>69</xdr:col>
      <xdr:colOff>142875</xdr:colOff>
      <xdr:row>80</xdr:row>
      <xdr:rowOff>97789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82566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79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125730</xdr:rowOff>
    </xdr:from>
    <xdr:to>
      <xdr:col>65</xdr:col>
      <xdr:colOff>53975</xdr:colOff>
      <xdr:row>80</xdr:row>
      <xdr:rowOff>55880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40657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87195</xdr:rowOff>
    </xdr:from>
    <xdr:to>
      <xdr:col>29</xdr:col>
      <xdr:colOff>127000</xdr:colOff>
      <xdr:row>12</xdr:row>
      <xdr:rowOff>144806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192220"/>
          <a:ext cx="647700" cy="57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40709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31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144806</xdr:rowOff>
    </xdr:from>
    <xdr:to>
      <xdr:col>26</xdr:col>
      <xdr:colOff>50800</xdr:colOff>
      <xdr:row>13</xdr:row>
      <xdr:rowOff>4053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249831"/>
          <a:ext cx="698500" cy="30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4053</xdr:rowOff>
    </xdr:from>
    <xdr:to>
      <xdr:col>22</xdr:col>
      <xdr:colOff>114300</xdr:colOff>
      <xdr:row>13</xdr:row>
      <xdr:rowOff>47917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280528"/>
          <a:ext cx="698500" cy="43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171313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6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47917</xdr:rowOff>
    </xdr:from>
    <xdr:to>
      <xdr:col>18</xdr:col>
      <xdr:colOff>177800</xdr:colOff>
      <xdr:row>13</xdr:row>
      <xdr:rowOff>89339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324392"/>
          <a:ext cx="698500" cy="41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25452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98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39081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0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36395</xdr:rowOff>
    </xdr:from>
    <xdr:to>
      <xdr:col>29</xdr:col>
      <xdr:colOff>177800</xdr:colOff>
      <xdr:row>12</xdr:row>
      <xdr:rowOff>137995</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141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154522</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0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94006</xdr:rowOff>
    </xdr:from>
    <xdr:to>
      <xdr:col>26</xdr:col>
      <xdr:colOff>101600</xdr:colOff>
      <xdr:row>13</xdr:row>
      <xdr:rowOff>24156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199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34333</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196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124703</xdr:rowOff>
    </xdr:from>
    <xdr:to>
      <xdr:col>22</xdr:col>
      <xdr:colOff>165100</xdr:colOff>
      <xdr:row>13</xdr:row>
      <xdr:rowOff>54853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229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65030</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199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168567</xdr:rowOff>
    </xdr:from>
    <xdr:to>
      <xdr:col>19</xdr:col>
      <xdr:colOff>38100</xdr:colOff>
      <xdr:row>13</xdr:row>
      <xdr:rowOff>98717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273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108894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04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38539</xdr:rowOff>
    </xdr:from>
    <xdr:to>
      <xdr:col>15</xdr:col>
      <xdr:colOff>101600</xdr:colOff>
      <xdr:row>13</xdr:row>
      <xdr:rowOff>140139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315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150316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08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47529</xdr:rowOff>
    </xdr:from>
    <xdr:to>
      <xdr:col>29</xdr:col>
      <xdr:colOff>127000</xdr:colOff>
      <xdr:row>37</xdr:row>
      <xdr:rowOff>270332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14979"/>
          <a:ext cx="0" cy="1080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242409</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6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270332</xdr:rowOff>
    </xdr:from>
    <xdr:to>
      <xdr:col>30</xdr:col>
      <xdr:colOff>25400</xdr:colOff>
      <xdr:row>37</xdr:row>
      <xdr:rowOff>270332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395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133906</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5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47529</xdr:rowOff>
    </xdr:from>
    <xdr:to>
      <xdr:col>30</xdr:col>
      <xdr:colOff>25400</xdr:colOff>
      <xdr:row>34</xdr:row>
      <xdr:rowOff>47529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14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156898</xdr:rowOff>
    </xdr:from>
    <xdr:to>
      <xdr:col>29</xdr:col>
      <xdr:colOff>127000</xdr:colOff>
      <xdr:row>34</xdr:row>
      <xdr:rowOff>138283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081448"/>
          <a:ext cx="647700" cy="324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160650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71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188573</xdr:rowOff>
    </xdr:from>
    <xdr:to>
      <xdr:col>29</xdr:col>
      <xdr:colOff>177800</xdr:colOff>
      <xdr:row>35</xdr:row>
      <xdr:rowOff>290173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98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156898</xdr:rowOff>
    </xdr:from>
    <xdr:to>
      <xdr:col>26</xdr:col>
      <xdr:colOff>50800</xdr:colOff>
      <xdr:row>34</xdr:row>
      <xdr:rowOff>202226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081448"/>
          <a:ext cx="698500" cy="388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211221</xdr:rowOff>
    </xdr:from>
    <xdr:to>
      <xdr:col>26</xdr:col>
      <xdr:colOff>101600</xdr:colOff>
      <xdr:row>35</xdr:row>
      <xdr:rowOff>312821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297598</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0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157224</xdr:rowOff>
    </xdr:from>
    <xdr:to>
      <xdr:col>22</xdr:col>
      <xdr:colOff>114300</xdr:colOff>
      <xdr:row>34</xdr:row>
      <xdr:rowOff>202226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424674"/>
          <a:ext cx="698500" cy="45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250426</xdr:rowOff>
    </xdr:from>
    <xdr:to>
      <xdr:col>22</xdr:col>
      <xdr:colOff>165100</xdr:colOff>
      <xdr:row>36</xdr:row>
      <xdr:rowOff>9126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336803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4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157224</xdr:rowOff>
    </xdr:from>
    <xdr:to>
      <xdr:col>18</xdr:col>
      <xdr:colOff>177800</xdr:colOff>
      <xdr:row>34</xdr:row>
      <xdr:rowOff>283950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424674"/>
          <a:ext cx="698500" cy="126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260696</xdr:rowOff>
    </xdr:from>
    <xdr:to>
      <xdr:col>19</xdr:col>
      <xdr:colOff>38100</xdr:colOff>
      <xdr:row>36</xdr:row>
      <xdr:rowOff>19396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4173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5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276845</xdr:rowOff>
    </xdr:from>
    <xdr:to>
      <xdr:col>15</xdr:col>
      <xdr:colOff>101600</xdr:colOff>
      <xdr:row>36</xdr:row>
      <xdr:rowOff>35545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20322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7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87483</xdr:rowOff>
    </xdr:from>
    <xdr:to>
      <xdr:col>29</xdr:col>
      <xdr:colOff>177800</xdr:colOff>
      <xdr:row>34</xdr:row>
      <xdr:rowOff>189083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354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338960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26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106098</xdr:rowOff>
    </xdr:from>
    <xdr:to>
      <xdr:col>26</xdr:col>
      <xdr:colOff>101600</xdr:colOff>
      <xdr:row>33</xdr:row>
      <xdr:rowOff>207698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030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46425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5799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151426</xdr:rowOff>
    </xdr:from>
    <xdr:to>
      <xdr:col>22</xdr:col>
      <xdr:colOff>165100</xdr:colOff>
      <xdr:row>34</xdr:row>
      <xdr:rowOff>253026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418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263203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18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106424</xdr:rowOff>
    </xdr:from>
    <xdr:to>
      <xdr:col>19</xdr:col>
      <xdr:colOff>38100</xdr:colOff>
      <xdr:row>34</xdr:row>
      <xdr:rowOff>208024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373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218201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14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233150</xdr:rowOff>
    </xdr:from>
    <xdr:to>
      <xdr:col>15</xdr:col>
      <xdr:colOff>101600</xdr:colOff>
      <xdr:row>34</xdr:row>
      <xdr:rowOff>334750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500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2027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26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10,845
10,132
92.86
11,577,350
11,182,369
381,912
5,734,695
7,036,964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22634</xdr:rowOff>
    </xdr:from>
    <xdr:to>
      <xdr:col>24</xdr:col>
      <xdr:colOff>63500</xdr:colOff>
      <xdr:row>31</xdr:row>
      <xdr:rowOff>70073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337584"/>
          <a:ext cx="838200" cy="4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84440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8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70073</xdr:rowOff>
    </xdr:from>
    <xdr:to>
      <xdr:col>19</xdr:col>
      <xdr:colOff>177800</xdr:colOff>
      <xdr:row>31</xdr:row>
      <xdr:rowOff>101963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5385023"/>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35657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101963</xdr:rowOff>
    </xdr:from>
    <xdr:to>
      <xdr:col>15</xdr:col>
      <xdr:colOff>50800</xdr:colOff>
      <xdr:row>32</xdr:row>
      <xdr:rowOff>38956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5416913"/>
          <a:ext cx="889000" cy="10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42222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38956</xdr:rowOff>
    </xdr:from>
    <xdr:to>
      <xdr:col>10</xdr:col>
      <xdr:colOff>114300</xdr:colOff>
      <xdr:row>32</xdr:row>
      <xdr:rowOff>63224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5525356"/>
          <a:ext cx="889000" cy="2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102531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113253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143284</xdr:rowOff>
    </xdr:from>
    <xdr:to>
      <xdr:col>24</xdr:col>
      <xdr:colOff>114300</xdr:colOff>
      <xdr:row>31</xdr:row>
      <xdr:rowOff>73434</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28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96311</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23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19273</xdr:rowOff>
    </xdr:from>
    <xdr:to>
      <xdr:col>20</xdr:col>
      <xdr:colOff>38100</xdr:colOff>
      <xdr:row>31</xdr:row>
      <xdr:rowOff>120873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33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137400</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109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51163</xdr:rowOff>
    </xdr:from>
    <xdr:to>
      <xdr:col>15</xdr:col>
      <xdr:colOff>101600</xdr:colOff>
      <xdr:row>31</xdr:row>
      <xdr:rowOff>152763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36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169290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1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159606</xdr:rowOff>
    </xdr:from>
    <xdr:to>
      <xdr:col>10</xdr:col>
      <xdr:colOff>165100</xdr:colOff>
      <xdr:row>32</xdr:row>
      <xdr:rowOff>89756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47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106283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24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12424</xdr:rowOff>
    </xdr:from>
    <xdr:to>
      <xdr:col>6</xdr:col>
      <xdr:colOff>38100</xdr:colOff>
      <xdr:row>32</xdr:row>
      <xdr:rowOff>114024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49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130551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27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79852</xdr:rowOff>
    </xdr:from>
    <xdr:to>
      <xdr:col>24</xdr:col>
      <xdr:colOff>63500</xdr:colOff>
      <xdr:row>52</xdr:row>
      <xdr:rowOff>33991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8823802"/>
          <a:ext cx="838200" cy="12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103665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533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33991</xdr:rowOff>
    </xdr:from>
    <xdr:to>
      <xdr:col>19</xdr:col>
      <xdr:colOff>177800</xdr:colOff>
      <xdr:row>52</xdr:row>
      <xdr:rowOff>49604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8949391"/>
          <a:ext cx="889000" cy="1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49604</xdr:rowOff>
    </xdr:from>
    <xdr:to>
      <xdr:col>15</xdr:col>
      <xdr:colOff>50800</xdr:colOff>
      <xdr:row>52</xdr:row>
      <xdr:rowOff>113457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8965004"/>
          <a:ext cx="889000" cy="6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89350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69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113457</xdr:rowOff>
    </xdr:from>
    <xdr:to>
      <xdr:col>10</xdr:col>
      <xdr:colOff>114300</xdr:colOff>
      <xdr:row>53</xdr:row>
      <xdr:rowOff>92594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028857"/>
          <a:ext cx="889000" cy="15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83260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108013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29052</xdr:rowOff>
    </xdr:from>
    <xdr:to>
      <xdr:col>24</xdr:col>
      <xdr:colOff>114300</xdr:colOff>
      <xdr:row>51</xdr:row>
      <xdr:rowOff>130652</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877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153529</xdr:rowOff>
    </xdr:from>
    <xdr:ext cx="599010"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872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154641</xdr:rowOff>
    </xdr:from>
    <xdr:to>
      <xdr:col>20</xdr:col>
      <xdr:colOff>38100</xdr:colOff>
      <xdr:row>52</xdr:row>
      <xdr:rowOff>84791</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889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101318</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5" y="867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170254</xdr:rowOff>
    </xdr:from>
    <xdr:to>
      <xdr:col>15</xdr:col>
      <xdr:colOff>101600</xdr:colOff>
      <xdr:row>52</xdr:row>
      <xdr:rowOff>100404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891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116931</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08795" y="868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62657</xdr:rowOff>
    </xdr:from>
    <xdr:to>
      <xdr:col>10</xdr:col>
      <xdr:colOff>165100</xdr:colOff>
      <xdr:row>52</xdr:row>
      <xdr:rowOff>164257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897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9334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19795" y="875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41794</xdr:rowOff>
    </xdr:from>
    <xdr:to>
      <xdr:col>6</xdr:col>
      <xdr:colOff>38100</xdr:colOff>
      <xdr:row>53</xdr:row>
      <xdr:rowOff>143394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12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159921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30795" y="8903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101791</xdr:rowOff>
    </xdr:from>
    <xdr:to>
      <xdr:col>24</xdr:col>
      <xdr:colOff>63500</xdr:colOff>
      <xdr:row>73</xdr:row>
      <xdr:rowOff>58356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2446191"/>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47592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4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93790</xdr:rowOff>
    </xdr:from>
    <xdr:to>
      <xdr:col>19</xdr:col>
      <xdr:colOff>177800</xdr:colOff>
      <xdr:row>72</xdr:row>
      <xdr:rowOff>101791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2266740"/>
          <a:ext cx="889000" cy="17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168369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93790</xdr:rowOff>
    </xdr:from>
    <xdr:to>
      <xdr:col>15</xdr:col>
      <xdr:colOff>50800</xdr:colOff>
      <xdr:row>71</xdr:row>
      <xdr:rowOff>112344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2266740"/>
          <a:ext cx="8890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28694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112344</xdr:rowOff>
    </xdr:from>
    <xdr:to>
      <xdr:col>10</xdr:col>
      <xdr:colOff>114300</xdr:colOff>
      <xdr:row>72</xdr:row>
      <xdr:rowOff>62129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2285294"/>
          <a:ext cx="889000" cy="1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57763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64088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7556</xdr:rowOff>
    </xdr:from>
    <xdr:to>
      <xdr:col>24</xdr:col>
      <xdr:colOff>114300</xdr:colOff>
      <xdr:row>73</xdr:row>
      <xdr:rowOff>109156</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25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30433</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3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50991</xdr:rowOff>
    </xdr:from>
    <xdr:to>
      <xdr:col>20</xdr:col>
      <xdr:colOff>38100</xdr:colOff>
      <xdr:row>72</xdr:row>
      <xdr:rowOff>152591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239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169118</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21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42990</xdr:rowOff>
    </xdr:from>
    <xdr:to>
      <xdr:col>15</xdr:col>
      <xdr:colOff>101600</xdr:colOff>
      <xdr:row>71</xdr:row>
      <xdr:rowOff>144590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22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161117</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199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61544</xdr:rowOff>
    </xdr:from>
    <xdr:to>
      <xdr:col>10</xdr:col>
      <xdr:colOff>165100</xdr:colOff>
      <xdr:row>71</xdr:row>
      <xdr:rowOff>163144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223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8221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2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11329</xdr:rowOff>
    </xdr:from>
    <xdr:to>
      <xdr:col>6</xdr:col>
      <xdr:colOff>38100</xdr:colOff>
      <xdr:row>72</xdr:row>
      <xdr:rowOff>112929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235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129456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213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66123</xdr:rowOff>
    </xdr:from>
    <xdr:to>
      <xdr:col>24</xdr:col>
      <xdr:colOff>63500</xdr:colOff>
      <xdr:row>97</xdr:row>
      <xdr:rowOff>138449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696773"/>
          <a:ext cx="838200" cy="7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66123</xdr:rowOff>
    </xdr:from>
    <xdr:to>
      <xdr:col>19</xdr:col>
      <xdr:colOff>177800</xdr:colOff>
      <xdr:row>98</xdr:row>
      <xdr:rowOff>140222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696773"/>
          <a:ext cx="889000" cy="24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113541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0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112911</xdr:rowOff>
    </xdr:from>
    <xdr:to>
      <xdr:col>15</xdr:col>
      <xdr:colOff>50800</xdr:colOff>
      <xdr:row>98</xdr:row>
      <xdr:rowOff>140222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915011"/>
          <a:ext cx="889000" cy="2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112911</xdr:rowOff>
    </xdr:from>
    <xdr:to>
      <xdr:col>10</xdr:col>
      <xdr:colOff>114300</xdr:colOff>
      <xdr:row>98</xdr:row>
      <xdr:rowOff>122358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915011"/>
          <a:ext cx="889000" cy="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62693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87649</xdr:rowOff>
    </xdr:from>
    <xdr:to>
      <xdr:col>24</xdr:col>
      <xdr:colOff>114300</xdr:colOff>
      <xdr:row>98</xdr:row>
      <xdr:rowOff>17799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7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66076</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69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15323</xdr:rowOff>
    </xdr:from>
    <xdr:to>
      <xdr:col>20</xdr:col>
      <xdr:colOff>38100</xdr:colOff>
      <xdr:row>97</xdr:row>
      <xdr:rowOff>116923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6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108050</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73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89422</xdr:rowOff>
    </xdr:from>
    <xdr:to>
      <xdr:col>15</xdr:col>
      <xdr:colOff>101600</xdr:colOff>
      <xdr:row>99</xdr:row>
      <xdr:rowOff>19572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89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10699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9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62111</xdr:rowOff>
    </xdr:from>
    <xdr:to>
      <xdr:col>10</xdr:col>
      <xdr:colOff>165100</xdr:colOff>
      <xdr:row>98</xdr:row>
      <xdr:rowOff>163711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8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154838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95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71558</xdr:rowOff>
    </xdr:from>
    <xdr:to>
      <xdr:col>6</xdr:col>
      <xdr:colOff>38100</xdr:colOff>
      <xdr:row>99</xdr:row>
      <xdr:rowOff>1708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87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164285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96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56736</xdr:rowOff>
    </xdr:from>
    <xdr:to>
      <xdr:col>55</xdr:col>
      <xdr:colOff>0</xdr:colOff>
      <xdr:row>36</xdr:row>
      <xdr:rowOff>67430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6228936"/>
          <a:ext cx="838200" cy="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110979</xdr:rowOff>
    </xdr:from>
    <xdr:to>
      <xdr:col>50</xdr:col>
      <xdr:colOff>114300</xdr:colOff>
      <xdr:row>36</xdr:row>
      <xdr:rowOff>56736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597379"/>
          <a:ext cx="889000" cy="63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110979</xdr:rowOff>
    </xdr:from>
    <xdr:to>
      <xdr:col>45</xdr:col>
      <xdr:colOff>177800</xdr:colOff>
      <xdr:row>37</xdr:row>
      <xdr:rowOff>7144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597379"/>
          <a:ext cx="889000" cy="75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164576</xdr:rowOff>
    </xdr:from>
    <xdr:to>
      <xdr:col>41</xdr:col>
      <xdr:colOff>50800</xdr:colOff>
      <xdr:row>37</xdr:row>
      <xdr:rowOff>7144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336776"/>
          <a:ext cx="889000" cy="1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146727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153333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16630</xdr:rowOff>
    </xdr:from>
    <xdr:to>
      <xdr:col>55</xdr:col>
      <xdr:colOff>50800</xdr:colOff>
      <xdr:row>36</xdr:row>
      <xdr:rowOff>118230</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1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166507</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1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5936</xdr:rowOff>
    </xdr:from>
    <xdr:to>
      <xdr:col>50</xdr:col>
      <xdr:colOff>165100</xdr:colOff>
      <xdr:row>36</xdr:row>
      <xdr:rowOff>107536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17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98663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27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60179</xdr:rowOff>
    </xdr:from>
    <xdr:to>
      <xdr:col>46</xdr:col>
      <xdr:colOff>38100</xdr:colOff>
      <xdr:row>32</xdr:row>
      <xdr:rowOff>161779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54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6856</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32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127794</xdr:rowOff>
    </xdr:from>
    <xdr:to>
      <xdr:col>41</xdr:col>
      <xdr:colOff>101600</xdr:colOff>
      <xdr:row>37</xdr:row>
      <xdr:rowOff>57944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29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49071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39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113776</xdr:rowOff>
    </xdr:from>
    <xdr:to>
      <xdr:col>36</xdr:col>
      <xdr:colOff>165100</xdr:colOff>
      <xdr:row>37</xdr:row>
      <xdr:rowOff>43926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28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35053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37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13234</xdr:rowOff>
    </xdr:from>
    <xdr:to>
      <xdr:col>55</xdr:col>
      <xdr:colOff>0</xdr:colOff>
      <xdr:row>57</xdr:row>
      <xdr:rowOff>77521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785884"/>
          <a:ext cx="838200" cy="6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135192</xdr:rowOff>
    </xdr:from>
    <xdr:to>
      <xdr:col>50</xdr:col>
      <xdr:colOff>114300</xdr:colOff>
      <xdr:row>57</xdr:row>
      <xdr:rowOff>13234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393492"/>
          <a:ext cx="889000" cy="39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61052</xdr:rowOff>
    </xdr:from>
    <xdr:to>
      <xdr:col>45</xdr:col>
      <xdr:colOff>177800</xdr:colOff>
      <xdr:row>54</xdr:row>
      <xdr:rowOff>135192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7861300" y="9319352"/>
          <a:ext cx="889000" cy="7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159983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58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57637</xdr:rowOff>
    </xdr:from>
    <xdr:to>
      <xdr:col>41</xdr:col>
      <xdr:colOff>50800</xdr:colOff>
      <xdr:row>54</xdr:row>
      <xdr:rowOff>61052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972300" y="9144487"/>
          <a:ext cx="889000" cy="17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51828</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65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120691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72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26721</xdr:rowOff>
    </xdr:from>
    <xdr:to>
      <xdr:col>55</xdr:col>
      <xdr:colOff>50800</xdr:colOff>
      <xdr:row>57</xdr:row>
      <xdr:rowOff>128321</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79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5148</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77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133884</xdr:rowOff>
    </xdr:from>
    <xdr:to>
      <xdr:col>50</xdr:col>
      <xdr:colOff>165100</xdr:colOff>
      <xdr:row>57</xdr:row>
      <xdr:rowOff>64034</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7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55161</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82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84392</xdr:rowOff>
    </xdr:from>
    <xdr:to>
      <xdr:col>46</xdr:col>
      <xdr:colOff>38100</xdr:colOff>
      <xdr:row>55</xdr:row>
      <xdr:rowOff>14542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3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31069</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50795" y="911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10252</xdr:rowOff>
    </xdr:from>
    <xdr:to>
      <xdr:col>41</xdr:col>
      <xdr:colOff>101600</xdr:colOff>
      <xdr:row>54</xdr:row>
      <xdr:rowOff>111852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26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128379</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5" y="904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6837</xdr:rowOff>
    </xdr:from>
    <xdr:to>
      <xdr:col>36</xdr:col>
      <xdr:colOff>165100</xdr:colOff>
      <xdr:row>53</xdr:row>
      <xdr:rowOff>108437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09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124964</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5" y="886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30361</xdr:rowOff>
    </xdr:from>
    <xdr:to>
      <xdr:col>55</xdr:col>
      <xdr:colOff>0</xdr:colOff>
      <xdr:row>79</xdr:row>
      <xdr:rowOff>41776</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574911"/>
          <a:ext cx="838200" cy="1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21712</xdr:rowOff>
    </xdr:from>
    <xdr:to>
      <xdr:col>50</xdr:col>
      <xdr:colOff>114300</xdr:colOff>
      <xdr:row>79</xdr:row>
      <xdr:rowOff>41776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223362"/>
          <a:ext cx="889000" cy="36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106331</xdr:rowOff>
    </xdr:from>
    <xdr:to>
      <xdr:col>45</xdr:col>
      <xdr:colOff>177800</xdr:colOff>
      <xdr:row>77</xdr:row>
      <xdr:rowOff>21712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136531"/>
          <a:ext cx="889000" cy="8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87383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2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106331</xdr:rowOff>
    </xdr:from>
    <xdr:to>
      <xdr:col>41</xdr:col>
      <xdr:colOff>50800</xdr:colOff>
      <xdr:row>78</xdr:row>
      <xdr:rowOff>28761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136531"/>
          <a:ext cx="889000" cy="26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142322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34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151011</xdr:rowOff>
    </xdr:from>
    <xdr:to>
      <xdr:col>55</xdr:col>
      <xdr:colOff>50800</xdr:colOff>
      <xdr:row>79</xdr:row>
      <xdr:rowOff>81161</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52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65938</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43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162426</xdr:rowOff>
    </xdr:from>
    <xdr:to>
      <xdr:col>50</xdr:col>
      <xdr:colOff>165100</xdr:colOff>
      <xdr:row>79</xdr:row>
      <xdr:rowOff>92576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53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83703</xdr:rowOff>
    </xdr:from>
    <xdr:ext cx="378565"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50017" y="13628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142362</xdr:rowOff>
    </xdr:from>
    <xdr:to>
      <xdr:col>46</xdr:col>
      <xdr:colOff>38100</xdr:colOff>
      <xdr:row>77</xdr:row>
      <xdr:rowOff>72512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17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89039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94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55531</xdr:rowOff>
    </xdr:from>
    <xdr:to>
      <xdr:col>41</xdr:col>
      <xdr:colOff>101600</xdr:colOff>
      <xdr:row>76</xdr:row>
      <xdr:rowOff>157131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08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2209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86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149411</xdr:rowOff>
    </xdr:from>
    <xdr:to>
      <xdr:col>36</xdr:col>
      <xdr:colOff>165100</xdr:colOff>
      <xdr:row>78</xdr:row>
      <xdr:rowOff>79561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5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70688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4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30009</xdr:rowOff>
    </xdr:from>
    <xdr:to>
      <xdr:col>55</xdr:col>
      <xdr:colOff>0</xdr:colOff>
      <xdr:row>97</xdr:row>
      <xdr:rowOff>86120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660659"/>
          <a:ext cx="838200" cy="5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12168</xdr:rowOff>
    </xdr:from>
    <xdr:to>
      <xdr:col>50</xdr:col>
      <xdr:colOff>114300</xdr:colOff>
      <xdr:row>97</xdr:row>
      <xdr:rowOff>30009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471368"/>
          <a:ext cx="889000" cy="18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104159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7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12168</xdr:rowOff>
    </xdr:from>
    <xdr:to>
      <xdr:col>45</xdr:col>
      <xdr:colOff>177800</xdr:colOff>
      <xdr:row>96</xdr:row>
      <xdr:rowOff>20120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471368"/>
          <a:ext cx="889000" cy="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70170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7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42911</xdr:rowOff>
    </xdr:from>
    <xdr:to>
      <xdr:col>41</xdr:col>
      <xdr:colOff>50800</xdr:colOff>
      <xdr:row>96</xdr:row>
      <xdr:rowOff>20120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159211"/>
          <a:ext cx="889000" cy="3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100113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125967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35320</xdr:rowOff>
    </xdr:from>
    <xdr:to>
      <xdr:col>55</xdr:col>
      <xdr:colOff>50800</xdr:colOff>
      <xdr:row>97</xdr:row>
      <xdr:rowOff>136920</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13747</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4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150659</xdr:rowOff>
    </xdr:from>
    <xdr:to>
      <xdr:col>50</xdr:col>
      <xdr:colOff>165100</xdr:colOff>
      <xdr:row>97</xdr:row>
      <xdr:rowOff>80809</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60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97336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3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132818</xdr:rowOff>
    </xdr:from>
    <xdr:to>
      <xdr:col>46</xdr:col>
      <xdr:colOff>38100</xdr:colOff>
      <xdr:row>96</xdr:row>
      <xdr:rowOff>62968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4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79495</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19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140770</xdr:rowOff>
    </xdr:from>
    <xdr:to>
      <xdr:col>41</xdr:col>
      <xdr:colOff>101600</xdr:colOff>
      <xdr:row>96</xdr:row>
      <xdr:rowOff>70920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42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87447</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61795" y="1620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163561</xdr:rowOff>
    </xdr:from>
    <xdr:to>
      <xdr:col>36</xdr:col>
      <xdr:colOff>165100</xdr:colOff>
      <xdr:row>94</xdr:row>
      <xdr:rowOff>93711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10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110238</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672795" y="1588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149740</xdr:rowOff>
    </xdr:from>
    <xdr:to>
      <xdr:col>85</xdr:col>
      <xdr:colOff>127000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664840"/>
          <a:ext cx="838200" cy="6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110420</xdr:rowOff>
    </xdr:from>
    <xdr:to>
      <xdr:col>81</xdr:col>
      <xdr:colOff>50800</xdr:colOff>
      <xdr:row>38</xdr:row>
      <xdr:rowOff>149740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625520"/>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21437</xdr:rowOff>
    </xdr:from>
    <xdr:to>
      <xdr:col>76</xdr:col>
      <xdr:colOff>114300</xdr:colOff>
      <xdr:row>38</xdr:row>
      <xdr:rowOff>110420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536537"/>
          <a:ext cx="889000" cy="8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157852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6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21437</xdr:rowOff>
    </xdr:from>
    <xdr:to>
      <xdr:col>71</xdr:col>
      <xdr:colOff>177800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536537"/>
          <a:ext cx="889000" cy="19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133316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6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98940</xdr:rowOff>
    </xdr:from>
    <xdr:to>
      <xdr:col>81</xdr:col>
      <xdr:colOff>101600</xdr:colOff>
      <xdr:row>39</xdr:row>
      <xdr:rowOff>29090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20217</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7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59620</xdr:rowOff>
    </xdr:from>
    <xdr:to>
      <xdr:col>76</xdr:col>
      <xdr:colOff>165100</xdr:colOff>
      <xdr:row>38</xdr:row>
      <xdr:rowOff>161220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5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6297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4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142087</xdr:rowOff>
    </xdr:from>
    <xdr:to>
      <xdr:col>72</xdr:col>
      <xdr:colOff>38100</xdr:colOff>
      <xdr:row>38</xdr:row>
      <xdr:rowOff>72237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8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88764</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36111" y="626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155108</xdr:rowOff>
    </xdr:from>
    <xdr:to>
      <xdr:col>85</xdr:col>
      <xdr:colOff>127000</xdr:colOff>
      <xdr:row>75</xdr:row>
      <xdr:rowOff>108763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5481300" y="12842408"/>
          <a:ext cx="838200" cy="12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5453</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3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155108</xdr:rowOff>
    </xdr:from>
    <xdr:to>
      <xdr:col>81</xdr:col>
      <xdr:colOff>50800</xdr:colOff>
      <xdr:row>75</xdr:row>
      <xdr:rowOff>119690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2842408"/>
          <a:ext cx="889000" cy="13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145043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31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119690</xdr:rowOff>
    </xdr:from>
    <xdr:to>
      <xdr:col>76</xdr:col>
      <xdr:colOff>114300</xdr:colOff>
      <xdr:row>75</xdr:row>
      <xdr:rowOff>153614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2978440"/>
          <a:ext cx="8890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159537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31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153614</xdr:rowOff>
    </xdr:from>
    <xdr:to>
      <xdr:col>71</xdr:col>
      <xdr:colOff>177800</xdr:colOff>
      <xdr:row>76</xdr:row>
      <xdr:rowOff>44686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012364"/>
          <a:ext cx="8890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17378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30325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57963</xdr:rowOff>
    </xdr:from>
    <xdr:to>
      <xdr:col>85</xdr:col>
      <xdr:colOff>177800</xdr:colOff>
      <xdr:row>75</xdr:row>
      <xdr:rowOff>159562</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9167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80840</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76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104308</xdr:rowOff>
    </xdr:from>
    <xdr:to>
      <xdr:col>81</xdr:col>
      <xdr:colOff>101600</xdr:colOff>
      <xdr:row>75</xdr:row>
      <xdr:rowOff>34458</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7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50985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56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68890</xdr:rowOff>
    </xdr:from>
    <xdr:to>
      <xdr:col>76</xdr:col>
      <xdr:colOff>165100</xdr:colOff>
      <xdr:row>75</xdr:row>
      <xdr:rowOff>170489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9276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15567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70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102814</xdr:rowOff>
    </xdr:from>
    <xdr:to>
      <xdr:col>72</xdr:col>
      <xdr:colOff>38100</xdr:colOff>
      <xdr:row>76</xdr:row>
      <xdr:rowOff>32964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296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49491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73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165336</xdr:rowOff>
    </xdr:from>
    <xdr:to>
      <xdr:col>67</xdr:col>
      <xdr:colOff>101600</xdr:colOff>
      <xdr:row>76</xdr:row>
      <xdr:rowOff>95486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02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112013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79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83117</xdr:rowOff>
    </xdr:from>
    <xdr:to>
      <xdr:col>85</xdr:col>
      <xdr:colOff>127000</xdr:colOff>
      <xdr:row>96</xdr:row>
      <xdr:rowOff>147825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542317"/>
          <a:ext cx="838200" cy="6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46186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676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147825</xdr:rowOff>
    </xdr:from>
    <xdr:to>
      <xdr:col>81</xdr:col>
      <xdr:colOff>50800</xdr:colOff>
      <xdr:row>97</xdr:row>
      <xdr:rowOff>30507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607025"/>
          <a:ext cx="889000" cy="5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142248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7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155519</xdr:rowOff>
    </xdr:from>
    <xdr:to>
      <xdr:col>76</xdr:col>
      <xdr:colOff>114300</xdr:colOff>
      <xdr:row>97</xdr:row>
      <xdr:rowOff>30507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614719"/>
          <a:ext cx="889000" cy="4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56642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8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155519</xdr:rowOff>
    </xdr:from>
    <xdr:to>
      <xdr:col>71</xdr:col>
      <xdr:colOff>177800</xdr:colOff>
      <xdr:row>97</xdr:row>
      <xdr:rowOff>56604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614719"/>
          <a:ext cx="889000" cy="7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64186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8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64927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8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32317</xdr:rowOff>
    </xdr:from>
    <xdr:to>
      <xdr:col>85</xdr:col>
      <xdr:colOff>177800</xdr:colOff>
      <xdr:row>96</xdr:row>
      <xdr:rowOff>133917</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49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55194</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3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97025</xdr:rowOff>
    </xdr:from>
    <xdr:to>
      <xdr:col>81</xdr:col>
      <xdr:colOff>101600</xdr:colOff>
      <xdr:row>97</xdr:row>
      <xdr:rowOff>27175</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5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43702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33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151157</xdr:rowOff>
    </xdr:from>
    <xdr:to>
      <xdr:col>76</xdr:col>
      <xdr:colOff>165100</xdr:colOff>
      <xdr:row>97</xdr:row>
      <xdr:rowOff>81307</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61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97834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38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104719</xdr:rowOff>
    </xdr:from>
    <xdr:to>
      <xdr:col>72</xdr:col>
      <xdr:colOff>38100</xdr:colOff>
      <xdr:row>97</xdr:row>
      <xdr:rowOff>34869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5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51396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3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5804</xdr:rowOff>
    </xdr:from>
    <xdr:to>
      <xdr:col>67</xdr:col>
      <xdr:colOff>101600</xdr:colOff>
      <xdr:row>97</xdr:row>
      <xdr:rowOff>107404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63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123931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41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139334</xdr:rowOff>
    </xdr:from>
    <xdr:to>
      <xdr:col>116</xdr:col>
      <xdr:colOff>63500</xdr:colOff>
      <xdr:row>55</xdr:row>
      <xdr:rowOff>155291</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9569084"/>
          <a:ext cx="838200" cy="1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1650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945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139334</xdr:rowOff>
    </xdr:from>
    <xdr:to>
      <xdr:col>111</xdr:col>
      <xdr:colOff>177800</xdr:colOff>
      <xdr:row>56</xdr:row>
      <xdr:rowOff>127287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0434300" y="9569084"/>
          <a:ext cx="889000" cy="15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116064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100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127287</xdr:rowOff>
    </xdr:from>
    <xdr:to>
      <xdr:col>107</xdr:col>
      <xdr:colOff>50800</xdr:colOff>
      <xdr:row>57</xdr:row>
      <xdr:rowOff>92288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9545300" y="9728487"/>
          <a:ext cx="889000" cy="13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117619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1006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92288</xdr:rowOff>
    </xdr:from>
    <xdr:to>
      <xdr:col>102</xdr:col>
      <xdr:colOff>114300</xdr:colOff>
      <xdr:row>58</xdr:row>
      <xdr:rowOff>120429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8656300" y="9864938"/>
          <a:ext cx="889000" cy="19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127769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1007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104491</xdr:rowOff>
    </xdr:from>
    <xdr:to>
      <xdr:col>116</xdr:col>
      <xdr:colOff>114300</xdr:colOff>
      <xdr:row>56</xdr:row>
      <xdr:rowOff>34641</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953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127368</xdr:rowOff>
    </xdr:from>
    <xdr:ext cx="534377"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38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88534</xdr:rowOff>
    </xdr:from>
    <xdr:to>
      <xdr:col>112</xdr:col>
      <xdr:colOff>38100</xdr:colOff>
      <xdr:row>56</xdr:row>
      <xdr:rowOff>18684</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951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35211</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56111" y="929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76487</xdr:rowOff>
    </xdr:from>
    <xdr:to>
      <xdr:col>107</xdr:col>
      <xdr:colOff>101600</xdr:colOff>
      <xdr:row>57</xdr:row>
      <xdr:rowOff>6637</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96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23164</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67111" y="945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41488</xdr:rowOff>
    </xdr:from>
    <xdr:to>
      <xdr:col>102</xdr:col>
      <xdr:colOff>165100</xdr:colOff>
      <xdr:row>57</xdr:row>
      <xdr:rowOff>143088</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981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159615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69629</xdr:rowOff>
    </xdr:from>
    <xdr:to>
      <xdr:col>98</xdr:col>
      <xdr:colOff>38100</xdr:colOff>
      <xdr:row>58</xdr:row>
      <xdr:rowOff>171229</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01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162356</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7017" y="10106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66199</xdr:rowOff>
    </xdr:from>
    <xdr:to>
      <xdr:col>116</xdr:col>
      <xdr:colOff>63500</xdr:colOff>
      <xdr:row>76</xdr:row>
      <xdr:rowOff>101817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3096399"/>
          <a:ext cx="838200" cy="3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101817</xdr:rowOff>
    </xdr:from>
    <xdr:to>
      <xdr:col>111</xdr:col>
      <xdr:colOff>177800</xdr:colOff>
      <xdr:row>76</xdr:row>
      <xdr:rowOff>114489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3132017"/>
          <a:ext cx="8890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114489</xdr:rowOff>
    </xdr:from>
    <xdr:to>
      <xdr:col>107</xdr:col>
      <xdr:colOff>50800</xdr:colOff>
      <xdr:row>76</xdr:row>
      <xdr:rowOff>118898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3144689"/>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118898</xdr:rowOff>
    </xdr:from>
    <xdr:to>
      <xdr:col>102</xdr:col>
      <xdr:colOff>114300</xdr:colOff>
      <xdr:row>76</xdr:row>
      <xdr:rowOff>141660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3149098"/>
          <a:ext cx="8890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50316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15399</xdr:rowOff>
    </xdr:from>
    <xdr:to>
      <xdr:col>116</xdr:col>
      <xdr:colOff>114300</xdr:colOff>
      <xdr:row>76</xdr:row>
      <xdr:rowOff>116999</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304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165276</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302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51017</xdr:rowOff>
    </xdr:from>
    <xdr:to>
      <xdr:col>112</xdr:col>
      <xdr:colOff>38100</xdr:colOff>
      <xdr:row>76</xdr:row>
      <xdr:rowOff>152617</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30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143744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7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63689</xdr:rowOff>
    </xdr:from>
    <xdr:to>
      <xdr:col>107</xdr:col>
      <xdr:colOff>101600</xdr:colOff>
      <xdr:row>76</xdr:row>
      <xdr:rowOff>165289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30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156416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18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68098</xdr:rowOff>
    </xdr:from>
    <xdr:to>
      <xdr:col>102</xdr:col>
      <xdr:colOff>165100</xdr:colOff>
      <xdr:row>76</xdr:row>
      <xdr:rowOff>169698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309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160825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9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90860</xdr:rowOff>
    </xdr:from>
    <xdr:to>
      <xdr:col>98</xdr:col>
      <xdr:colOff>38100</xdr:colOff>
      <xdr:row>77</xdr:row>
      <xdr:rowOff>21010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312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12137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21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tx1"/>
              </a:solidFill>
              <a:latin typeface="ＭＳ Ｐゴシック" panose="020B0600070205080204" pitchFamily="50" charset="-128"/>
              <a:ea typeface="ＭＳ Ｐゴシック" panose="020B0600070205080204" pitchFamily="50" charset="-128"/>
            </a:rPr>
            <a:t>　当町の人口は</a:t>
          </a:r>
          <a:r>
            <a:rPr kumimoji="1" lang="en-US" altLang="ja-JP" sz="1400">
              <a:solidFill>
                <a:schemeClr val="tx1"/>
              </a:solidFill>
              <a:latin typeface="ＭＳ Ｐゴシック" panose="020B0600070205080204" pitchFamily="50" charset="-128"/>
              <a:ea typeface="ＭＳ Ｐゴシック" panose="020B0600070205080204" pitchFamily="50" charset="-128"/>
            </a:rPr>
            <a:t>1.1</a:t>
          </a:r>
          <a:r>
            <a:rPr kumimoji="1" lang="ja-JP" altLang="en-US" sz="1400">
              <a:solidFill>
                <a:schemeClr val="tx1"/>
              </a:solidFill>
              <a:latin typeface="ＭＳ Ｐゴシック" panose="020B0600070205080204" pitchFamily="50" charset="-128"/>
              <a:ea typeface="ＭＳ Ｐゴシック" panose="020B0600070205080204" pitchFamily="50" charset="-128"/>
            </a:rPr>
            <a:t>万人程度であるが、年間を通じて</a:t>
          </a:r>
          <a:r>
            <a:rPr kumimoji="1" lang="en-US" altLang="ja-JP" sz="1400">
              <a:solidFill>
                <a:schemeClr val="tx1"/>
              </a:solidFill>
              <a:latin typeface="ＭＳ Ｐゴシック" panose="020B0600070205080204" pitchFamily="50" charset="-128"/>
              <a:ea typeface="ＭＳ Ｐゴシック" panose="020B0600070205080204" pitchFamily="50" charset="-128"/>
            </a:rPr>
            <a:t>2,000</a:t>
          </a:r>
          <a:r>
            <a:rPr kumimoji="1" lang="ja-JP" altLang="en-US" sz="1400">
              <a:solidFill>
                <a:schemeClr val="tx1"/>
              </a:solidFill>
              <a:latin typeface="ＭＳ Ｐゴシック" panose="020B0600070205080204" pitchFamily="50" charset="-128"/>
              <a:ea typeface="ＭＳ Ｐゴシック" panose="020B0600070205080204" pitchFamily="50" charset="-128"/>
            </a:rPr>
            <a:t>万人もの観光客が訪れる、首都圏でも有数の観光地であり、観光客へ対応するために人口を大きく上回る処理能力を有したごみ処理施設、下水道の維持管理や消防・救急体制の強化が必要不可欠となっている。そのため、住民一人当たりのコストは、類似団体と比べて非常に高くなっている。</a:t>
          </a:r>
        </a:p>
        <a:p>
          <a:r>
            <a:rPr kumimoji="1" lang="ja-JP" altLang="en-US" sz="1400">
              <a:solidFill>
                <a:schemeClr val="tx1"/>
              </a:solidFill>
              <a:latin typeface="ＭＳ Ｐゴシック" panose="020B0600070205080204" pitchFamily="50" charset="-128"/>
              <a:ea typeface="ＭＳ Ｐゴシック" panose="020B0600070205080204" pitchFamily="50" charset="-128"/>
            </a:rPr>
            <a:t>　また、山岳地帯に集落が点在する地形により、出張所などに勤務する職員を多く必要とする。以上のことから、人件費、物件費、維持補修費が他の市町村と比べ非常に高くなっている。</a:t>
          </a:r>
        </a:p>
        <a:p>
          <a:r>
            <a:rPr kumimoji="1" lang="ja-JP" altLang="en-US" sz="1400">
              <a:solidFill>
                <a:schemeClr val="tx1"/>
              </a:solidFill>
              <a:latin typeface="ＭＳ Ｐゴシック" panose="020B0600070205080204" pitchFamily="50" charset="-128"/>
              <a:ea typeface="ＭＳ Ｐゴシック" panose="020B0600070205080204" pitchFamily="50" charset="-128"/>
            </a:rPr>
            <a:t>　令和</a:t>
          </a:r>
          <a:r>
            <a:rPr kumimoji="1" lang="en-US" altLang="ja-JP" sz="1400">
              <a:solidFill>
                <a:schemeClr val="tx1"/>
              </a:solidFill>
              <a:latin typeface="ＭＳ Ｐゴシック" panose="020B0600070205080204" pitchFamily="50" charset="-128"/>
              <a:ea typeface="ＭＳ Ｐゴシック" panose="020B0600070205080204" pitchFamily="50" charset="-128"/>
            </a:rPr>
            <a:t>4</a:t>
          </a:r>
          <a:r>
            <a:rPr kumimoji="1" lang="ja-JP" altLang="en-US" sz="1400">
              <a:solidFill>
                <a:schemeClr val="tx1"/>
              </a:solidFill>
              <a:latin typeface="ＭＳ Ｐゴシック" panose="020B0600070205080204" pitchFamily="50" charset="-128"/>
              <a:ea typeface="ＭＳ Ｐゴシック" panose="020B0600070205080204" pitchFamily="50" charset="-128"/>
            </a:rPr>
            <a:t>年度は、光熱水費等の高騰もあり物件費が増加した。普通建設事業費（うち更新整備）については、該当する事業が少なかったことから昨年度と比較して減少している。積立金については、ふるさと納税が好調だったこともあり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神奈川県箱根町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10,845
10,132
92.86
11,577,350
11,182,369
381,912
5,734,695
7,036,964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63.4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101219</xdr:rowOff>
    </xdr:from>
    <xdr:to>
      <xdr:col>24</xdr:col>
      <xdr:colOff>63500</xdr:colOff>
      <xdr:row>31</xdr:row>
      <xdr:rowOff>169418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416169"/>
          <a:ext cx="8382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169418</xdr:rowOff>
    </xdr:from>
    <xdr:to>
      <xdr:col>19</xdr:col>
      <xdr:colOff>177800</xdr:colOff>
      <xdr:row>32</xdr:row>
      <xdr:rowOff>87884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484368"/>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826</xdr:rowOff>
    </xdr:from>
    <xdr:to>
      <xdr:col>15</xdr:col>
      <xdr:colOff>50800</xdr:colOff>
      <xdr:row>32</xdr:row>
      <xdr:rowOff>87884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87226"/>
          <a:ext cx="889000" cy="8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166370</xdr:rowOff>
    </xdr:from>
    <xdr:to>
      <xdr:col>10</xdr:col>
      <xdr:colOff>114300</xdr:colOff>
      <xdr:row>32</xdr:row>
      <xdr:rowOff>826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481320"/>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37418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50419</xdr:rowOff>
    </xdr:from>
    <xdr:to>
      <xdr:col>24</xdr:col>
      <xdr:colOff>114300</xdr:colOff>
      <xdr:row>31</xdr:row>
      <xdr:rowOff>152019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3446</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1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118618</xdr:rowOff>
    </xdr:from>
    <xdr:to>
      <xdr:col>20</xdr:col>
      <xdr:colOff>38100</xdr:colOff>
      <xdr:row>32</xdr:row>
      <xdr:rowOff>48768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3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65295</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20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37084</xdr:rowOff>
    </xdr:from>
    <xdr:to>
      <xdr:col>15</xdr:col>
      <xdr:colOff>101600</xdr:colOff>
      <xdr:row>32</xdr:row>
      <xdr:rowOff>138684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155211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2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121476</xdr:rowOff>
    </xdr:from>
    <xdr:to>
      <xdr:col>10</xdr:col>
      <xdr:colOff>165100</xdr:colOff>
      <xdr:row>32</xdr:row>
      <xdr:rowOff>51626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3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68153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21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115570</xdr:rowOff>
    </xdr:from>
    <xdr:to>
      <xdr:col>6</xdr:col>
      <xdr:colOff>38100</xdr:colOff>
      <xdr:row>32</xdr:row>
      <xdr:rowOff>45720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62247</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2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158576</xdr:rowOff>
    </xdr:from>
    <xdr:to>
      <xdr:col>24</xdr:col>
      <xdr:colOff>63500</xdr:colOff>
      <xdr:row>54</xdr:row>
      <xdr:rowOff>98334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245426"/>
          <a:ext cx="838200" cy="11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84691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5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145134</xdr:rowOff>
    </xdr:from>
    <xdr:to>
      <xdr:col>19</xdr:col>
      <xdr:colOff>177800</xdr:colOff>
      <xdr:row>54</xdr:row>
      <xdr:rowOff>98334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060534"/>
          <a:ext cx="889000" cy="29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22084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145134</xdr:rowOff>
    </xdr:from>
    <xdr:to>
      <xdr:col>15</xdr:col>
      <xdr:colOff>50800</xdr:colOff>
      <xdr:row>55</xdr:row>
      <xdr:rowOff>14887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060534"/>
          <a:ext cx="889000" cy="38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76677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0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14887</xdr:rowOff>
    </xdr:from>
    <xdr:to>
      <xdr:col>10</xdr:col>
      <xdr:colOff>114300</xdr:colOff>
      <xdr:row>55</xdr:row>
      <xdr:rowOff>156770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444637"/>
          <a:ext cx="889000" cy="14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80847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5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113361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107776</xdr:rowOff>
    </xdr:from>
    <xdr:to>
      <xdr:col>24</xdr:col>
      <xdr:colOff>114300</xdr:colOff>
      <xdr:row>54</xdr:row>
      <xdr:rowOff>37926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19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130653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0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47534</xdr:rowOff>
    </xdr:from>
    <xdr:to>
      <xdr:col>20</xdr:col>
      <xdr:colOff>38100</xdr:colOff>
      <xdr:row>54</xdr:row>
      <xdr:rowOff>149134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30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165661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08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94334</xdr:rowOff>
    </xdr:from>
    <xdr:to>
      <xdr:col>15</xdr:col>
      <xdr:colOff>101600</xdr:colOff>
      <xdr:row>53</xdr:row>
      <xdr:rowOff>24484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00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41011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78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135537</xdr:rowOff>
    </xdr:from>
    <xdr:to>
      <xdr:col>10</xdr:col>
      <xdr:colOff>165100</xdr:colOff>
      <xdr:row>55</xdr:row>
      <xdr:rowOff>65687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39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82214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16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105970</xdr:rowOff>
    </xdr:from>
    <xdr:to>
      <xdr:col>6</xdr:col>
      <xdr:colOff>38100</xdr:colOff>
      <xdr:row>56</xdr:row>
      <xdr:rowOff>36120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53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52647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310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113145</xdr:rowOff>
    </xdr:from>
    <xdr:to>
      <xdr:col>24</xdr:col>
      <xdr:colOff>63500</xdr:colOff>
      <xdr:row>76</xdr:row>
      <xdr:rowOff>142306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43345"/>
          <a:ext cx="838200" cy="2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57073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4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142306</xdr:rowOff>
    </xdr:from>
    <xdr:to>
      <xdr:col>19</xdr:col>
      <xdr:colOff>177800</xdr:colOff>
      <xdr:row>77</xdr:row>
      <xdr:rowOff>141049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72506"/>
          <a:ext cx="889000" cy="17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102457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1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129383</xdr:rowOff>
    </xdr:from>
    <xdr:to>
      <xdr:col>15</xdr:col>
      <xdr:colOff>50800</xdr:colOff>
      <xdr:row>77</xdr:row>
      <xdr:rowOff>141049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331033"/>
          <a:ext cx="889000" cy="1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126354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1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129383</xdr:rowOff>
    </xdr:from>
    <xdr:to>
      <xdr:col>10</xdr:col>
      <xdr:colOff>114300</xdr:colOff>
      <xdr:row>78</xdr:row>
      <xdr:rowOff>25834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31033"/>
          <a:ext cx="889000" cy="6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21899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63725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62345</xdr:rowOff>
    </xdr:from>
    <xdr:to>
      <xdr:col>24</xdr:col>
      <xdr:colOff>114300</xdr:colOff>
      <xdr:row>76</xdr:row>
      <xdr:rowOff>163945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40772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7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91506</xdr:rowOff>
    </xdr:from>
    <xdr:to>
      <xdr:col>20</xdr:col>
      <xdr:colOff>38100</xdr:colOff>
      <xdr:row>77</xdr:row>
      <xdr:rowOff>21656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2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12783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90249</xdr:rowOff>
    </xdr:from>
    <xdr:to>
      <xdr:col>15</xdr:col>
      <xdr:colOff>101600</xdr:colOff>
      <xdr:row>78</xdr:row>
      <xdr:rowOff>20399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9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11526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8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78583</xdr:rowOff>
    </xdr:from>
    <xdr:to>
      <xdr:col>10</xdr:col>
      <xdr:colOff>165100</xdr:colOff>
      <xdr:row>78</xdr:row>
      <xdr:rowOff>8733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8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171310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7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146484</xdr:rowOff>
    </xdr:from>
    <xdr:to>
      <xdr:col>6</xdr:col>
      <xdr:colOff>38100</xdr:colOff>
      <xdr:row>78</xdr:row>
      <xdr:rowOff>76634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4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67761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4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49225</xdr:rowOff>
    </xdr:from>
    <xdr:to>
      <xdr:col>24</xdr:col>
      <xdr:colOff>63500</xdr:colOff>
      <xdr:row>95</xdr:row>
      <xdr:rowOff>102022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336975"/>
          <a:ext cx="838200" cy="5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93890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53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49225</xdr:rowOff>
    </xdr:from>
    <xdr:to>
      <xdr:col>19</xdr:col>
      <xdr:colOff>177800</xdr:colOff>
      <xdr:row>95</xdr:row>
      <xdr:rowOff>106581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336975"/>
          <a:ext cx="889000" cy="5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42318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7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106581</xdr:rowOff>
    </xdr:from>
    <xdr:to>
      <xdr:col>15</xdr:col>
      <xdr:colOff>50800</xdr:colOff>
      <xdr:row>95</xdr:row>
      <xdr:rowOff>128197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394331"/>
          <a:ext cx="889000" cy="2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74341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128197</xdr:rowOff>
    </xdr:from>
    <xdr:to>
      <xdr:col>10</xdr:col>
      <xdr:colOff>114300</xdr:colOff>
      <xdr:row>96</xdr:row>
      <xdr:rowOff>26716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415947"/>
          <a:ext cx="889000" cy="6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103340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3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107717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3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51222</xdr:rowOff>
    </xdr:from>
    <xdr:to>
      <xdr:col>24</xdr:col>
      <xdr:colOff>114300</xdr:colOff>
      <xdr:row>95</xdr:row>
      <xdr:rowOff>152822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33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74099</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1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169875</xdr:rowOff>
    </xdr:from>
    <xdr:to>
      <xdr:col>20</xdr:col>
      <xdr:colOff>38100</xdr:colOff>
      <xdr:row>95</xdr:row>
      <xdr:rowOff>100025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28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116552</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06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55781</xdr:rowOff>
    </xdr:from>
    <xdr:to>
      <xdr:col>15</xdr:col>
      <xdr:colOff>101600</xdr:colOff>
      <xdr:row>95</xdr:row>
      <xdr:rowOff>157381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34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2458</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11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77397</xdr:rowOff>
    </xdr:from>
    <xdr:to>
      <xdr:col>10</xdr:col>
      <xdr:colOff>165100</xdr:colOff>
      <xdr:row>96</xdr:row>
      <xdr:rowOff>7547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3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24074</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614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147366</xdr:rowOff>
    </xdr:from>
    <xdr:to>
      <xdr:col>6</xdr:col>
      <xdr:colOff>38100</xdr:colOff>
      <xdr:row>96</xdr:row>
      <xdr:rowOff>77516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94043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21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58384</xdr:rowOff>
    </xdr:from>
    <xdr:to>
      <xdr:col>55</xdr:col>
      <xdr:colOff>0</xdr:colOff>
      <xdr:row>39</xdr:row>
      <xdr:rowOff>60343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44934"/>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37483</xdr:rowOff>
    </xdr:from>
    <xdr:to>
      <xdr:col>50</xdr:col>
      <xdr:colOff>114300</xdr:colOff>
      <xdr:row>39</xdr:row>
      <xdr:rowOff>60343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2403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32258</xdr:rowOff>
    </xdr:from>
    <xdr:to>
      <xdr:col>45</xdr:col>
      <xdr:colOff>177800</xdr:colOff>
      <xdr:row>39</xdr:row>
      <xdr:rowOff>37483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18808"/>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32258</xdr:rowOff>
    </xdr:from>
    <xdr:to>
      <xdr:col>41</xdr:col>
      <xdr:colOff>50800</xdr:colOff>
      <xdr:row>39</xdr:row>
      <xdr:rowOff>33238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18808"/>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7584</xdr:rowOff>
    </xdr:from>
    <xdr:to>
      <xdr:col>55</xdr:col>
      <xdr:colOff>50800</xdr:colOff>
      <xdr:row>39</xdr:row>
      <xdr:rowOff>109184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9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93961</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09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9543</xdr:rowOff>
    </xdr:from>
    <xdr:to>
      <xdr:col>50</xdr:col>
      <xdr:colOff>165100</xdr:colOff>
      <xdr:row>39</xdr:row>
      <xdr:rowOff>111143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102270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88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158133</xdr:rowOff>
    </xdr:from>
    <xdr:to>
      <xdr:col>46</xdr:col>
      <xdr:colOff>38100</xdr:colOff>
      <xdr:row>39</xdr:row>
      <xdr:rowOff>88283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79410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65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152908</xdr:rowOff>
    </xdr:from>
    <xdr:to>
      <xdr:col>41</xdr:col>
      <xdr:colOff>101600</xdr:colOff>
      <xdr:row>39</xdr:row>
      <xdr:rowOff>83058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74185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60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153888</xdr:rowOff>
    </xdr:from>
    <xdr:to>
      <xdr:col>36</xdr:col>
      <xdr:colOff>165100</xdr:colOff>
      <xdr:row>39</xdr:row>
      <xdr:rowOff>84038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6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75165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61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120017</xdr:rowOff>
    </xdr:from>
    <xdr:to>
      <xdr:col>55</xdr:col>
      <xdr:colOff>0</xdr:colOff>
      <xdr:row>58</xdr:row>
      <xdr:rowOff>136431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64117"/>
          <a:ext cx="838200" cy="1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123568</xdr:rowOff>
    </xdr:from>
    <xdr:to>
      <xdr:col>50</xdr:col>
      <xdr:colOff>114300</xdr:colOff>
      <xdr:row>58</xdr:row>
      <xdr:rowOff>136431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67668"/>
          <a:ext cx="889000" cy="1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123568</xdr:rowOff>
    </xdr:from>
    <xdr:to>
      <xdr:col>45</xdr:col>
      <xdr:colOff>177800</xdr:colOff>
      <xdr:row>58</xdr:row>
      <xdr:rowOff>133429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67668"/>
          <a:ext cx="889000" cy="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125938</xdr:rowOff>
    </xdr:from>
    <xdr:to>
      <xdr:col>41</xdr:col>
      <xdr:colOff>50800</xdr:colOff>
      <xdr:row>58</xdr:row>
      <xdr:rowOff>133429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70038"/>
          <a:ext cx="889000" cy="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65288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69217</xdr:rowOff>
    </xdr:from>
    <xdr:to>
      <xdr:col>55</xdr:col>
      <xdr:colOff>50800</xdr:colOff>
      <xdr:row>58</xdr:row>
      <xdr:rowOff>170817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1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155594</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2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85631</xdr:rowOff>
    </xdr:from>
    <xdr:to>
      <xdr:col>50</xdr:col>
      <xdr:colOff>165100</xdr:colOff>
      <xdr:row>59</xdr:row>
      <xdr:rowOff>15781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2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6908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2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72768</xdr:rowOff>
    </xdr:from>
    <xdr:to>
      <xdr:col>46</xdr:col>
      <xdr:colOff>38100</xdr:colOff>
      <xdr:row>59</xdr:row>
      <xdr:rowOff>2918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1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165495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0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82629</xdr:rowOff>
    </xdr:from>
    <xdr:to>
      <xdr:col>41</xdr:col>
      <xdr:colOff>101600</xdr:colOff>
      <xdr:row>59</xdr:row>
      <xdr:rowOff>12779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2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3906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75138</xdr:rowOff>
    </xdr:from>
    <xdr:to>
      <xdr:col>36</xdr:col>
      <xdr:colOff>165100</xdr:colOff>
      <xdr:row>59</xdr:row>
      <xdr:rowOff>5288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1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167865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164364</xdr:rowOff>
    </xdr:from>
    <xdr:to>
      <xdr:col>55</xdr:col>
      <xdr:colOff>0</xdr:colOff>
      <xdr:row>72</xdr:row>
      <xdr:rowOff>47155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337314"/>
          <a:ext cx="838200" cy="5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6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74688</xdr:rowOff>
    </xdr:from>
    <xdr:to>
      <xdr:col>50</xdr:col>
      <xdr:colOff>114300</xdr:colOff>
      <xdr:row>71</xdr:row>
      <xdr:rowOff>164364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076188"/>
          <a:ext cx="889000" cy="26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94403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74688</xdr:rowOff>
    </xdr:from>
    <xdr:to>
      <xdr:col>45</xdr:col>
      <xdr:colOff>177800</xdr:colOff>
      <xdr:row>75</xdr:row>
      <xdr:rowOff>24626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076188"/>
          <a:ext cx="889000" cy="80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63123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24626</xdr:rowOff>
    </xdr:from>
    <xdr:to>
      <xdr:col>41</xdr:col>
      <xdr:colOff>50800</xdr:colOff>
      <xdr:row>75</xdr:row>
      <xdr:rowOff>164872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883376"/>
          <a:ext cx="889000" cy="14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19423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62462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167805</xdr:rowOff>
    </xdr:from>
    <xdr:to>
      <xdr:col>55</xdr:col>
      <xdr:colOff>50800</xdr:colOff>
      <xdr:row>72</xdr:row>
      <xdr:rowOff>97955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34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19232</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1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113564</xdr:rowOff>
    </xdr:from>
    <xdr:to>
      <xdr:col>50</xdr:col>
      <xdr:colOff>165100</xdr:colOff>
      <xdr:row>72</xdr:row>
      <xdr:rowOff>43714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28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60241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06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23888</xdr:rowOff>
    </xdr:from>
    <xdr:to>
      <xdr:col>46</xdr:col>
      <xdr:colOff>38100</xdr:colOff>
      <xdr:row>70</xdr:row>
      <xdr:rowOff>125488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02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68</xdr:row>
      <xdr:rowOff>142015</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1800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145276</xdr:rowOff>
    </xdr:from>
    <xdr:to>
      <xdr:col>41</xdr:col>
      <xdr:colOff>101600</xdr:colOff>
      <xdr:row>75</xdr:row>
      <xdr:rowOff>75426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83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91953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60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114071</xdr:rowOff>
    </xdr:from>
    <xdr:to>
      <xdr:col>36</xdr:col>
      <xdr:colOff>165100</xdr:colOff>
      <xdr:row>76</xdr:row>
      <xdr:rowOff>44221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9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60748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74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143666</xdr:rowOff>
    </xdr:from>
    <xdr:to>
      <xdr:col>55</xdr:col>
      <xdr:colOff>0</xdr:colOff>
      <xdr:row>95</xdr:row>
      <xdr:rowOff>158840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431416"/>
          <a:ext cx="838200" cy="1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103240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90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143666</xdr:rowOff>
    </xdr:from>
    <xdr:to>
      <xdr:col>50</xdr:col>
      <xdr:colOff>114300</xdr:colOff>
      <xdr:row>96</xdr:row>
      <xdr:rowOff>24028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431416"/>
          <a:ext cx="889000" cy="5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144397</xdr:rowOff>
    </xdr:from>
    <xdr:to>
      <xdr:col>45</xdr:col>
      <xdr:colOff>177800</xdr:colOff>
      <xdr:row>96</xdr:row>
      <xdr:rowOff>24028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432147"/>
          <a:ext cx="889000" cy="5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144397</xdr:rowOff>
    </xdr:from>
    <xdr:to>
      <xdr:col>41</xdr:col>
      <xdr:colOff>50800</xdr:colOff>
      <xdr:row>95</xdr:row>
      <xdr:rowOff>165418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432147"/>
          <a:ext cx="889000" cy="2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84106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71888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108040</xdr:rowOff>
    </xdr:from>
    <xdr:to>
      <xdr:col>55</xdr:col>
      <xdr:colOff>50800</xdr:colOff>
      <xdr:row>96</xdr:row>
      <xdr:rowOff>38190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9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130917</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24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92866</xdr:rowOff>
    </xdr:from>
    <xdr:to>
      <xdr:col>50</xdr:col>
      <xdr:colOff>165100</xdr:colOff>
      <xdr:row>96</xdr:row>
      <xdr:rowOff>23016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38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39543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15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144678</xdr:rowOff>
    </xdr:from>
    <xdr:to>
      <xdr:col>46</xdr:col>
      <xdr:colOff>38100</xdr:colOff>
      <xdr:row>96</xdr:row>
      <xdr:rowOff>74828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65955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52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93597</xdr:rowOff>
    </xdr:from>
    <xdr:to>
      <xdr:col>41</xdr:col>
      <xdr:colOff>101600</xdr:colOff>
      <xdr:row>96</xdr:row>
      <xdr:rowOff>23747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38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40274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15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114618</xdr:rowOff>
    </xdr:from>
    <xdr:to>
      <xdr:col>36</xdr:col>
      <xdr:colOff>165100</xdr:colOff>
      <xdr:row>96</xdr:row>
      <xdr:rowOff>44768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4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61295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1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146133</xdr:rowOff>
    </xdr:from>
    <xdr:to>
      <xdr:col>85</xdr:col>
      <xdr:colOff>126364</xdr:colOff>
      <xdr:row>38</xdr:row>
      <xdr:rowOff>109057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803983"/>
          <a:ext cx="1269" cy="820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112884</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2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109057</xdr:rowOff>
    </xdr:from>
    <xdr:to>
      <xdr:col>86</xdr:col>
      <xdr:colOff>25400</xdr:colOff>
      <xdr:row>38</xdr:row>
      <xdr:rowOff>109057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2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92810</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57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146133</xdr:rowOff>
    </xdr:from>
    <xdr:to>
      <xdr:col>86</xdr:col>
      <xdr:colOff>25400</xdr:colOff>
      <xdr:row>33</xdr:row>
      <xdr:rowOff>146133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803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132135</xdr:rowOff>
    </xdr:from>
    <xdr:to>
      <xdr:col>85</xdr:col>
      <xdr:colOff>127000</xdr:colOff>
      <xdr:row>33</xdr:row>
      <xdr:rowOff>146133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789985"/>
          <a:ext cx="838200" cy="1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73173</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416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94746</xdr:rowOff>
    </xdr:from>
    <xdr:to>
      <xdr:col>85</xdr:col>
      <xdr:colOff>177800</xdr:colOff>
      <xdr:row>38</xdr:row>
      <xdr:rowOff>24896</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3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117961</xdr:rowOff>
    </xdr:from>
    <xdr:to>
      <xdr:col>81</xdr:col>
      <xdr:colOff>50800</xdr:colOff>
      <xdr:row>33</xdr:row>
      <xdr:rowOff>132135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5261461"/>
          <a:ext cx="889000" cy="5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78450</xdr:rowOff>
    </xdr:from>
    <xdr:to>
      <xdr:col>81</xdr:col>
      <xdr:colOff>101600</xdr:colOff>
      <xdr:row>38</xdr:row>
      <xdr:rowOff>8599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42210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171176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51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117961</xdr:rowOff>
    </xdr:from>
    <xdr:to>
      <xdr:col>76</xdr:col>
      <xdr:colOff>114300</xdr:colOff>
      <xdr:row>30</xdr:row>
      <xdr:rowOff>139069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5261461"/>
          <a:ext cx="8890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40339</xdr:rowOff>
    </xdr:from>
    <xdr:to>
      <xdr:col>76</xdr:col>
      <xdr:colOff>165100</xdr:colOff>
      <xdr:row>37</xdr:row>
      <xdr:rowOff>141939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133066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7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139069</xdr:rowOff>
    </xdr:from>
    <xdr:to>
      <xdr:col>71</xdr:col>
      <xdr:colOff>177800</xdr:colOff>
      <xdr:row>32</xdr:row>
      <xdr:rowOff>154211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5282569"/>
          <a:ext cx="889000" cy="35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87518</xdr:rowOff>
    </xdr:from>
    <xdr:to>
      <xdr:col>72</xdr:col>
      <xdr:colOff>38100</xdr:colOff>
      <xdr:row>38</xdr:row>
      <xdr:rowOff>17667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8794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5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81335</xdr:rowOff>
    </xdr:from>
    <xdr:to>
      <xdr:col>67</xdr:col>
      <xdr:colOff>101600</xdr:colOff>
      <xdr:row>38</xdr:row>
      <xdr:rowOff>11485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2612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95333</xdr:rowOff>
    </xdr:from>
    <xdr:to>
      <xdr:col>85</xdr:col>
      <xdr:colOff>177800</xdr:colOff>
      <xdr:row>34</xdr:row>
      <xdr:rowOff>25483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75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48360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7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81335</xdr:rowOff>
    </xdr:from>
    <xdr:to>
      <xdr:col>81</xdr:col>
      <xdr:colOff>101600</xdr:colOff>
      <xdr:row>34</xdr:row>
      <xdr:rowOff>11485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73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28012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5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67161</xdr:rowOff>
    </xdr:from>
    <xdr:to>
      <xdr:col>76</xdr:col>
      <xdr:colOff>165100</xdr:colOff>
      <xdr:row>30</xdr:row>
      <xdr:rowOff>168761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21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13838</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292795" y="498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88269</xdr:rowOff>
    </xdr:from>
    <xdr:to>
      <xdr:col>72</xdr:col>
      <xdr:colOff>38100</xdr:colOff>
      <xdr:row>31</xdr:row>
      <xdr:rowOff>18419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23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34946</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03795" y="500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103411</xdr:rowOff>
    </xdr:from>
    <xdr:to>
      <xdr:col>67</xdr:col>
      <xdr:colOff>101600</xdr:colOff>
      <xdr:row>33</xdr:row>
      <xdr:rowOff>33561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58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31</xdr:row>
      <xdr:rowOff>50088</xdr:rowOff>
    </xdr:from>
    <xdr:ext cx="59901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14795" y="536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30438</xdr:rowOff>
    </xdr:from>
    <xdr:to>
      <xdr:col>85</xdr:col>
      <xdr:colOff>127000</xdr:colOff>
      <xdr:row>56</xdr:row>
      <xdr:rowOff>64870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631638"/>
          <a:ext cx="838200" cy="3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91015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92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139732</xdr:rowOff>
    </xdr:from>
    <xdr:to>
      <xdr:col>81</xdr:col>
      <xdr:colOff>50800</xdr:colOff>
      <xdr:row>56</xdr:row>
      <xdr:rowOff>64870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398032"/>
          <a:ext cx="889000" cy="26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36434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139732</xdr:rowOff>
    </xdr:from>
    <xdr:to>
      <xdr:col>76</xdr:col>
      <xdr:colOff>114300</xdr:colOff>
      <xdr:row>54</xdr:row>
      <xdr:rowOff>150083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398032"/>
          <a:ext cx="8890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158337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97057</xdr:rowOff>
    </xdr:from>
    <xdr:to>
      <xdr:col>71</xdr:col>
      <xdr:colOff>177800</xdr:colOff>
      <xdr:row>54</xdr:row>
      <xdr:rowOff>150083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012457"/>
          <a:ext cx="889000" cy="39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20035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62992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151088</xdr:rowOff>
    </xdr:from>
    <xdr:to>
      <xdr:col>85</xdr:col>
      <xdr:colOff>177800</xdr:colOff>
      <xdr:row>56</xdr:row>
      <xdr:rowOff>81238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58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2515</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43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14070</xdr:rowOff>
    </xdr:from>
    <xdr:to>
      <xdr:col>81</xdr:col>
      <xdr:colOff>101600</xdr:colOff>
      <xdr:row>56</xdr:row>
      <xdr:rowOff>115670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132197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3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88932</xdr:rowOff>
    </xdr:from>
    <xdr:to>
      <xdr:col>76</xdr:col>
      <xdr:colOff>165100</xdr:colOff>
      <xdr:row>55</xdr:row>
      <xdr:rowOff>19082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3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35609</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912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99283</xdr:rowOff>
    </xdr:from>
    <xdr:to>
      <xdr:col>72</xdr:col>
      <xdr:colOff>38100</xdr:colOff>
      <xdr:row>55</xdr:row>
      <xdr:rowOff>29433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35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45960</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91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46257</xdr:rowOff>
    </xdr:from>
    <xdr:to>
      <xdr:col>67</xdr:col>
      <xdr:colOff>101600</xdr:colOff>
      <xdr:row>52</xdr:row>
      <xdr:rowOff>147857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896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164384</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873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149740</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22840"/>
          <a:ext cx="838200" cy="6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110420</xdr:rowOff>
    </xdr:from>
    <xdr:to>
      <xdr:col>81</xdr:col>
      <xdr:colOff>50800</xdr:colOff>
      <xdr:row>78</xdr:row>
      <xdr:rowOff>149740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483520"/>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21437</xdr:rowOff>
    </xdr:from>
    <xdr:to>
      <xdr:col>76</xdr:col>
      <xdr:colOff>114300</xdr:colOff>
      <xdr:row>78</xdr:row>
      <xdr:rowOff>110420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394537"/>
          <a:ext cx="889000" cy="8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157833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21437</xdr:rowOff>
    </xdr:from>
    <xdr:to>
      <xdr:col>71</xdr:col>
      <xdr:colOff>177800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394537"/>
          <a:ext cx="889000" cy="19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133317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98940</xdr:rowOff>
    </xdr:from>
    <xdr:to>
      <xdr:col>81</xdr:col>
      <xdr:colOff>101600</xdr:colOff>
      <xdr:row>79</xdr:row>
      <xdr:rowOff>29090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20217</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59620</xdr:rowOff>
    </xdr:from>
    <xdr:to>
      <xdr:col>76</xdr:col>
      <xdr:colOff>165100</xdr:colOff>
      <xdr:row>78</xdr:row>
      <xdr:rowOff>161220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6297</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0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142087</xdr:rowOff>
    </xdr:from>
    <xdr:to>
      <xdr:col>72</xdr:col>
      <xdr:colOff>38100</xdr:colOff>
      <xdr:row>78</xdr:row>
      <xdr:rowOff>72237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34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88764</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36111" y="1311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155108</xdr:rowOff>
    </xdr:from>
    <xdr:to>
      <xdr:col>85</xdr:col>
      <xdr:colOff>127000</xdr:colOff>
      <xdr:row>95</xdr:row>
      <xdr:rowOff>108762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271408"/>
          <a:ext cx="838200" cy="12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5407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464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155108</xdr:rowOff>
    </xdr:from>
    <xdr:to>
      <xdr:col>81</xdr:col>
      <xdr:colOff>50800</xdr:colOff>
      <xdr:row>95</xdr:row>
      <xdr:rowOff>119690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271408"/>
          <a:ext cx="889000" cy="13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145043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6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119690</xdr:rowOff>
    </xdr:from>
    <xdr:to>
      <xdr:col>76</xdr:col>
      <xdr:colOff>114300</xdr:colOff>
      <xdr:row>95</xdr:row>
      <xdr:rowOff>153614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407440"/>
          <a:ext cx="8890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159537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6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153614</xdr:rowOff>
    </xdr:from>
    <xdr:to>
      <xdr:col>71</xdr:col>
      <xdr:colOff>177800</xdr:colOff>
      <xdr:row>96</xdr:row>
      <xdr:rowOff>44686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441364"/>
          <a:ext cx="8890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17378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30325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57962</xdr:rowOff>
    </xdr:from>
    <xdr:to>
      <xdr:col>85</xdr:col>
      <xdr:colOff>177800</xdr:colOff>
      <xdr:row>95</xdr:row>
      <xdr:rowOff>159562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34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80839</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19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104308</xdr:rowOff>
    </xdr:from>
    <xdr:to>
      <xdr:col>81</xdr:col>
      <xdr:colOff>101600</xdr:colOff>
      <xdr:row>95</xdr:row>
      <xdr:rowOff>34458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22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50985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599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68890</xdr:rowOff>
    </xdr:from>
    <xdr:to>
      <xdr:col>76</xdr:col>
      <xdr:colOff>165100</xdr:colOff>
      <xdr:row>95</xdr:row>
      <xdr:rowOff>170490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35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15567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13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102814</xdr:rowOff>
    </xdr:from>
    <xdr:to>
      <xdr:col>72</xdr:col>
      <xdr:colOff>38100</xdr:colOff>
      <xdr:row>96</xdr:row>
      <xdr:rowOff>32964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3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49491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16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165336</xdr:rowOff>
    </xdr:from>
    <xdr:to>
      <xdr:col>67</xdr:col>
      <xdr:colOff>101600</xdr:colOff>
      <xdr:row>96</xdr:row>
      <xdr:rowOff>95486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4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112013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2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B050"/>
              </a:solidFill>
              <a:effectLst/>
              <a:latin typeface="+mn-lt"/>
              <a:ea typeface="+mn-ea"/>
              <a:cs typeface="+mn-cs"/>
            </a:rPr>
            <a:t>　</a:t>
          </a:r>
          <a:r>
            <a:rPr kumimoji="1" lang="ja-JP" altLang="ja-JP" sz="1400">
              <a:solidFill>
                <a:schemeClr val="tx1"/>
              </a:solidFill>
              <a:effectLst/>
              <a:latin typeface="+mn-lt"/>
              <a:ea typeface="+mn-ea"/>
              <a:cs typeface="+mn-cs"/>
            </a:rPr>
            <a:t>当町の人口は</a:t>
          </a:r>
          <a:r>
            <a:rPr kumimoji="1" lang="en-US" altLang="ja-JP" sz="1400">
              <a:solidFill>
                <a:schemeClr val="tx1"/>
              </a:solidFill>
              <a:effectLst/>
              <a:latin typeface="+mn-lt"/>
              <a:ea typeface="+mn-ea"/>
              <a:cs typeface="+mn-cs"/>
            </a:rPr>
            <a:t>1.1</a:t>
          </a:r>
          <a:r>
            <a:rPr kumimoji="1" lang="ja-JP" altLang="ja-JP" sz="1400">
              <a:solidFill>
                <a:schemeClr val="tx1"/>
              </a:solidFill>
              <a:effectLst/>
              <a:latin typeface="+mn-lt"/>
              <a:ea typeface="+mn-ea"/>
              <a:cs typeface="+mn-cs"/>
            </a:rPr>
            <a:t>万人程度であるが、年間を通じて</a:t>
          </a:r>
          <a:r>
            <a:rPr kumimoji="1" lang="en-US" altLang="ja-JP" sz="1400">
              <a:solidFill>
                <a:schemeClr val="tx1"/>
              </a:solidFill>
              <a:effectLst/>
              <a:latin typeface="+mn-lt"/>
              <a:ea typeface="+mn-ea"/>
              <a:cs typeface="+mn-cs"/>
            </a:rPr>
            <a:t>2,000</a:t>
          </a:r>
          <a:r>
            <a:rPr kumimoji="1" lang="ja-JP" altLang="ja-JP" sz="1400">
              <a:solidFill>
                <a:schemeClr val="tx1"/>
              </a:solidFill>
              <a:effectLst/>
              <a:latin typeface="+mn-lt"/>
              <a:ea typeface="+mn-ea"/>
              <a:cs typeface="+mn-cs"/>
            </a:rPr>
            <a:t>万人もの観光客が訪れる、首都圏でも有数の観光地であり、観光客へ対応するために人口を大きく上回る処理能力を有したごみ処理施設、下水道の維持管理や消防・救急体制の強化が必要不可欠となっている。そのため、住民一人当たりのコストは、類似団体と比べて非常に高くなっており、特に衛生費、商工費、消防費は高い数値となっている。</a:t>
          </a:r>
          <a:endParaRPr lang="ja-JP" altLang="ja-JP" sz="1400">
            <a:solidFill>
              <a:schemeClr val="tx1"/>
            </a:solidFill>
            <a:effectLst/>
          </a:endParaRPr>
        </a:p>
        <a:p>
          <a:r>
            <a:rPr kumimoji="1" lang="ja-JP" altLang="ja-JP" sz="1400">
              <a:solidFill>
                <a:schemeClr val="tx1"/>
              </a:solidFill>
              <a:effectLst/>
              <a:latin typeface="+mn-lt"/>
              <a:ea typeface="+mn-ea"/>
              <a:cs typeface="+mn-cs"/>
            </a:rPr>
            <a:t>　令和</a:t>
          </a:r>
          <a:r>
            <a:rPr kumimoji="1" lang="en-US" altLang="ja-JP" sz="1400">
              <a:solidFill>
                <a:schemeClr val="tx1"/>
              </a:solidFill>
              <a:effectLst/>
              <a:latin typeface="+mn-lt"/>
              <a:ea typeface="+mn-ea"/>
              <a:cs typeface="+mn-cs"/>
            </a:rPr>
            <a:t>4</a:t>
          </a:r>
          <a:r>
            <a:rPr kumimoji="1" lang="ja-JP" altLang="ja-JP" sz="1400">
              <a:solidFill>
                <a:schemeClr val="tx1"/>
              </a:solidFill>
              <a:effectLst/>
              <a:latin typeface="+mn-lt"/>
              <a:ea typeface="+mn-ea"/>
              <a:cs typeface="+mn-cs"/>
            </a:rPr>
            <a:t>年度は、</a:t>
          </a:r>
          <a:r>
            <a:rPr kumimoji="1" lang="ja-JP" altLang="en-US" sz="1400">
              <a:solidFill>
                <a:schemeClr val="tx1"/>
              </a:solidFill>
              <a:effectLst/>
              <a:latin typeface="+mn-lt"/>
              <a:ea typeface="+mn-ea"/>
              <a:cs typeface="+mn-cs"/>
            </a:rPr>
            <a:t>コロナ禍及び物価高騰に対する町民への支援事業を実施したことや、ふるさと納税が好調であったため関連経費が増となり、総務費が増となっている</a:t>
          </a:r>
          <a:r>
            <a:rPr kumimoji="1" lang="ja-JP" altLang="ja-JP" sz="1400">
              <a:solidFill>
                <a:schemeClr val="tx1"/>
              </a:solidFill>
              <a:effectLst/>
              <a:latin typeface="+mn-lt"/>
              <a:ea typeface="+mn-ea"/>
              <a:cs typeface="+mn-cs"/>
            </a:rPr>
            <a:t>。</a:t>
          </a:r>
          <a:r>
            <a:rPr kumimoji="1" lang="ja-JP" altLang="en-US" sz="1400">
              <a:solidFill>
                <a:schemeClr val="tx1"/>
              </a:solidFill>
              <a:effectLst/>
              <a:latin typeface="+mn-lt"/>
              <a:ea typeface="+mn-ea"/>
              <a:cs typeface="+mn-cs"/>
            </a:rPr>
            <a:t>教育</a:t>
          </a:r>
          <a:r>
            <a:rPr kumimoji="1" lang="ja-JP" altLang="ja-JP" sz="1400">
              <a:solidFill>
                <a:schemeClr val="tx1"/>
              </a:solidFill>
              <a:effectLst/>
              <a:latin typeface="+mn-lt"/>
              <a:ea typeface="+mn-ea"/>
              <a:cs typeface="+mn-cs"/>
            </a:rPr>
            <a:t>費については、</a:t>
          </a:r>
          <a:r>
            <a:rPr kumimoji="1" lang="ja-JP" altLang="en-US" sz="1400">
              <a:solidFill>
                <a:schemeClr val="tx1"/>
              </a:solidFill>
              <a:effectLst/>
              <a:latin typeface="+mn-lt"/>
              <a:ea typeface="+mn-ea"/>
              <a:cs typeface="+mn-cs"/>
            </a:rPr>
            <a:t>公民館や箱根関所の改修工事を実施したことで増となっている</a:t>
          </a:r>
          <a:r>
            <a:rPr kumimoji="1" lang="ja-JP" altLang="ja-JP" sz="1400">
              <a:solidFill>
                <a:schemeClr val="tx1"/>
              </a:solidFill>
              <a:effectLst/>
              <a:latin typeface="+mn-lt"/>
              <a:ea typeface="+mn-ea"/>
              <a:cs typeface="+mn-cs"/>
            </a:rPr>
            <a:t>。</a:t>
          </a:r>
          <a:r>
            <a:rPr kumimoji="1" lang="ja-JP" altLang="en-US" sz="1400">
              <a:solidFill>
                <a:schemeClr val="tx1"/>
              </a:solidFill>
              <a:effectLst/>
              <a:latin typeface="+mn-lt"/>
              <a:ea typeface="+mn-ea"/>
              <a:cs typeface="+mn-cs"/>
            </a:rPr>
            <a:t>公債</a:t>
          </a:r>
          <a:r>
            <a:rPr kumimoji="1" lang="ja-JP" altLang="ja-JP" sz="1400">
              <a:solidFill>
                <a:schemeClr val="tx1"/>
              </a:solidFill>
              <a:effectLst/>
              <a:latin typeface="+mn-lt"/>
              <a:ea typeface="+mn-ea"/>
              <a:cs typeface="+mn-cs"/>
            </a:rPr>
            <a:t>費に</a:t>
          </a:r>
          <a:r>
            <a:rPr kumimoji="1" lang="ja-JP" altLang="en-US" sz="1400">
              <a:solidFill>
                <a:schemeClr val="tx1"/>
              </a:solidFill>
              <a:effectLst/>
              <a:latin typeface="+mn-lt"/>
              <a:ea typeface="+mn-ea"/>
              <a:cs typeface="+mn-cs"/>
            </a:rPr>
            <a:t>ついて</a:t>
          </a:r>
          <a:r>
            <a:rPr kumimoji="1" lang="ja-JP" altLang="ja-JP" sz="1400">
              <a:solidFill>
                <a:schemeClr val="tx1"/>
              </a:solidFill>
              <a:effectLst/>
              <a:latin typeface="+mn-lt"/>
              <a:ea typeface="+mn-ea"/>
              <a:cs typeface="+mn-cs"/>
            </a:rPr>
            <a:t>は、</a:t>
          </a:r>
          <a:r>
            <a:rPr kumimoji="1" lang="ja-JP" altLang="en-US" sz="1400">
              <a:solidFill>
                <a:schemeClr val="tx1"/>
              </a:solidFill>
              <a:effectLst/>
              <a:latin typeface="+mn-lt"/>
              <a:ea typeface="+mn-ea"/>
              <a:cs typeface="+mn-cs"/>
            </a:rPr>
            <a:t>猶予特例債の償還完了により</a:t>
          </a:r>
          <a:r>
            <a:rPr kumimoji="1" lang="ja-JP" altLang="ja-JP" sz="1400">
              <a:solidFill>
                <a:schemeClr val="tx1"/>
              </a:solidFill>
              <a:effectLst/>
              <a:latin typeface="+mn-lt"/>
              <a:ea typeface="+mn-ea"/>
              <a:cs typeface="+mn-cs"/>
            </a:rPr>
            <a:t>減少している。</a:t>
          </a:r>
          <a:endParaRPr lang="ja-JP" altLang="ja-JP" sz="14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tx1"/>
              </a:solidFill>
              <a:effectLst/>
              <a:latin typeface="+mn-ea"/>
              <a:ea typeface="+mn-ea"/>
              <a:cs typeface="+mn-cs"/>
            </a:rPr>
            <a:t>　財政調整基金残高は、ふるさと納税寄付金の増により一時的に財政調整基金へ積み立てる金額が増加したため、増となっている。</a:t>
          </a:r>
          <a:endParaRPr lang="ja-JP" altLang="ja-JP" sz="1400">
            <a:solidFill>
              <a:schemeClr val="tx1"/>
            </a:solidFill>
            <a:effectLst/>
            <a:latin typeface="+mn-ea"/>
            <a:ea typeface="+mn-ea"/>
          </a:endParaRPr>
        </a:p>
        <a:p>
          <a:r>
            <a:rPr kumimoji="1" lang="ja-JP" altLang="ja-JP" sz="1400">
              <a:solidFill>
                <a:schemeClr val="tx1"/>
              </a:solidFill>
              <a:effectLst/>
              <a:latin typeface="+mn-ea"/>
              <a:ea typeface="+mn-ea"/>
              <a:cs typeface="+mn-cs"/>
            </a:rPr>
            <a:t>　実質収支に関しては、平成</a:t>
          </a:r>
          <a:r>
            <a:rPr kumimoji="1" lang="en-US" altLang="ja-JP" sz="1400">
              <a:solidFill>
                <a:schemeClr val="tx1"/>
              </a:solidFill>
              <a:effectLst/>
              <a:latin typeface="+mn-ea"/>
              <a:ea typeface="+mn-ea"/>
              <a:cs typeface="+mn-cs"/>
            </a:rPr>
            <a:t>30</a:t>
          </a:r>
          <a:r>
            <a:rPr kumimoji="1" lang="ja-JP" altLang="ja-JP" sz="1400">
              <a:solidFill>
                <a:schemeClr val="tx1"/>
              </a:solidFill>
              <a:effectLst/>
              <a:latin typeface="+mn-ea"/>
              <a:ea typeface="+mn-ea"/>
              <a:cs typeface="+mn-cs"/>
            </a:rPr>
            <a:t>年度からおおむね</a:t>
          </a:r>
          <a:r>
            <a:rPr kumimoji="1" lang="en-US" altLang="ja-JP" sz="1400">
              <a:solidFill>
                <a:schemeClr val="tx1"/>
              </a:solidFill>
              <a:effectLst/>
              <a:latin typeface="+mn-ea"/>
              <a:ea typeface="+mn-ea"/>
              <a:cs typeface="+mn-cs"/>
            </a:rPr>
            <a:t>7</a:t>
          </a:r>
          <a:r>
            <a:rPr kumimoji="1" lang="ja-JP" altLang="ja-JP" sz="1400">
              <a:solidFill>
                <a:schemeClr val="tx1"/>
              </a:solidFill>
              <a:effectLst/>
              <a:latin typeface="+mn-ea"/>
              <a:ea typeface="+mn-ea"/>
              <a:cs typeface="+mn-cs"/>
            </a:rPr>
            <a:t>％台で推移して</a:t>
          </a:r>
          <a:r>
            <a:rPr kumimoji="1" lang="ja-JP" altLang="en-US" sz="1400">
              <a:solidFill>
                <a:schemeClr val="tx1"/>
              </a:solidFill>
              <a:effectLst/>
              <a:latin typeface="+mn-ea"/>
              <a:ea typeface="+mn-ea"/>
              <a:cs typeface="+mn-cs"/>
            </a:rPr>
            <a:t>いる中で、</a:t>
          </a:r>
          <a:r>
            <a:rPr kumimoji="1" lang="ja-JP" altLang="ja-JP" sz="1400">
              <a:solidFill>
                <a:schemeClr val="tx1"/>
              </a:solidFill>
              <a:effectLst/>
              <a:latin typeface="+mn-ea"/>
              <a:ea typeface="+mn-ea"/>
              <a:cs typeface="+mn-cs"/>
            </a:rPr>
            <a:t>令和</a:t>
          </a:r>
          <a:r>
            <a:rPr kumimoji="1" lang="en-US" altLang="ja-JP" sz="1400">
              <a:solidFill>
                <a:schemeClr val="tx1"/>
              </a:solidFill>
              <a:effectLst/>
              <a:latin typeface="+mn-ea"/>
              <a:ea typeface="+mn-ea"/>
              <a:cs typeface="+mn-cs"/>
            </a:rPr>
            <a:t>4</a:t>
          </a:r>
          <a:r>
            <a:rPr kumimoji="1" lang="ja-JP" altLang="ja-JP" sz="1400">
              <a:solidFill>
                <a:schemeClr val="tx1"/>
              </a:solidFill>
              <a:effectLst/>
              <a:latin typeface="+mn-ea"/>
              <a:ea typeface="+mn-ea"/>
              <a:cs typeface="+mn-cs"/>
            </a:rPr>
            <a:t>年度は、</a:t>
          </a:r>
          <a:r>
            <a:rPr kumimoji="1" lang="ja-JP" altLang="en-US" sz="1400">
              <a:solidFill>
                <a:schemeClr val="tx1"/>
              </a:solidFill>
              <a:effectLst/>
              <a:latin typeface="+mn-ea"/>
              <a:ea typeface="+mn-ea"/>
              <a:cs typeface="+mn-cs"/>
            </a:rPr>
            <a:t>前</a:t>
          </a:r>
          <a:r>
            <a:rPr kumimoji="1" lang="ja-JP" altLang="ja-JP" sz="1400">
              <a:solidFill>
                <a:schemeClr val="tx1"/>
              </a:solidFill>
              <a:effectLst/>
              <a:latin typeface="+mn-ea"/>
              <a:ea typeface="+mn-ea"/>
              <a:cs typeface="+mn-cs"/>
            </a:rPr>
            <a:t>年度と比較して</a:t>
          </a:r>
          <a:r>
            <a:rPr kumimoji="1" lang="en-US" altLang="ja-JP" sz="1400">
              <a:solidFill>
                <a:schemeClr val="tx1"/>
              </a:solidFill>
              <a:effectLst/>
              <a:latin typeface="+mn-ea"/>
              <a:ea typeface="+mn-ea"/>
              <a:cs typeface="+mn-cs"/>
            </a:rPr>
            <a:t>1.25</a:t>
          </a:r>
          <a:r>
            <a:rPr kumimoji="1" lang="ja-JP" altLang="ja-JP" sz="1400">
              <a:solidFill>
                <a:schemeClr val="tx1"/>
              </a:solidFill>
              <a:effectLst/>
              <a:latin typeface="+mn-ea"/>
              <a:ea typeface="+mn-ea"/>
              <a:cs typeface="+mn-cs"/>
            </a:rPr>
            <a:t>％の</a:t>
          </a:r>
          <a:r>
            <a:rPr kumimoji="1" lang="ja-JP" altLang="en-US" sz="1400">
              <a:solidFill>
                <a:schemeClr val="tx1"/>
              </a:solidFill>
              <a:effectLst/>
              <a:latin typeface="+mn-ea"/>
              <a:ea typeface="+mn-ea"/>
              <a:cs typeface="+mn-cs"/>
            </a:rPr>
            <a:t>減</a:t>
          </a:r>
          <a:r>
            <a:rPr kumimoji="1" lang="ja-JP" altLang="ja-JP" sz="1400">
              <a:solidFill>
                <a:schemeClr val="tx1"/>
              </a:solidFill>
              <a:effectLst/>
              <a:latin typeface="+mn-ea"/>
              <a:ea typeface="+mn-ea"/>
              <a:cs typeface="+mn-cs"/>
            </a:rPr>
            <a:t>となった</a:t>
          </a:r>
          <a:r>
            <a:rPr kumimoji="1" lang="ja-JP" altLang="en-US" sz="1400">
              <a:solidFill>
                <a:schemeClr val="tx1"/>
              </a:solidFill>
              <a:effectLst/>
              <a:latin typeface="+mn-ea"/>
              <a:ea typeface="+mn-ea"/>
              <a:cs typeface="+mn-cs"/>
            </a:rPr>
            <a:t>が、</a:t>
          </a:r>
          <a:r>
            <a:rPr kumimoji="1" lang="ja-JP" altLang="ja-JP" sz="1400">
              <a:solidFill>
                <a:schemeClr val="tx1"/>
              </a:solidFill>
              <a:effectLst/>
              <a:latin typeface="+mn-ea"/>
              <a:ea typeface="+mn-ea"/>
              <a:cs typeface="+mn-cs"/>
            </a:rPr>
            <a:t>実質単年度収支</a:t>
          </a:r>
          <a:r>
            <a:rPr kumimoji="1" lang="ja-JP" altLang="en-US" sz="1400">
              <a:solidFill>
                <a:schemeClr val="tx1"/>
              </a:solidFill>
              <a:effectLst/>
              <a:latin typeface="+mn-ea"/>
              <a:ea typeface="+mn-ea"/>
              <a:cs typeface="+mn-cs"/>
            </a:rPr>
            <a:t>では</a:t>
          </a:r>
          <a:r>
            <a:rPr kumimoji="1" lang="ja-JP" altLang="ja-JP" sz="1400">
              <a:solidFill>
                <a:schemeClr val="tx1"/>
              </a:solidFill>
              <a:effectLst/>
              <a:latin typeface="+mn-ea"/>
              <a:ea typeface="+mn-ea"/>
              <a:cs typeface="+mn-cs"/>
            </a:rPr>
            <a:t>黒字となっている。</a:t>
          </a:r>
          <a:endParaRPr lang="ja-JP" altLang="ja-JP" sz="1400">
            <a:solidFill>
              <a:schemeClr val="tx1"/>
            </a:solidFill>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一般会計においては、大規模工事が少ないことにより、歳出が減となり、これに伴い、補助金や起債の額も減となったことから歳入についても減となった。昨年度に引き続き、全会計において黒字となったもの。</a:t>
          </a:r>
        </a:p>
        <a:p>
          <a:r>
            <a:rPr kumimoji="1" lang="ja-JP" altLang="en-US" sz="1400">
              <a:latin typeface="ＭＳ ゴシック" pitchFamily="49" charset="-128"/>
              <a:ea typeface="ＭＳ ゴシック" pitchFamily="49" charset="-128"/>
            </a:rPr>
            <a:t>　また、標準財政規模が昨年度から増加していることもあり、標準財政規模比は前年度から</a:t>
          </a:r>
          <a:r>
            <a:rPr kumimoji="1" lang="en-US" altLang="ja-JP" sz="1400">
              <a:latin typeface="ＭＳ ゴシック" pitchFamily="49" charset="-128"/>
              <a:ea typeface="ＭＳ ゴシック" pitchFamily="49" charset="-128"/>
            </a:rPr>
            <a:t>1.22</a:t>
          </a:r>
          <a:r>
            <a:rPr kumimoji="1" lang="ja-JP" altLang="en-US" sz="1400">
              <a:latin typeface="ＭＳ ゴシック" pitchFamily="49" charset="-128"/>
              <a:ea typeface="ＭＳ ゴシック" pitchFamily="49" charset="-128"/>
            </a:rPr>
            <a:t>ポイント減少しているもの。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今後も各会計において、歳出の抑制と歳入の確保に努め、黒字額の維持、増加を図っていく。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11577350</v>
      </c>
      <c r="BO4" s="371"/>
      <c r="BP4" s="371"/>
      <c r="BQ4" s="371"/>
      <c r="BR4" s="371"/>
      <c r="BS4" s="371"/>
      <c r="BT4" s="371"/>
      <c r="BU4" s="372"/>
      <c r="BV4" s="370">
        <v>11803427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6.7</v>
      </c>
      <c r="CU4" s="377"/>
      <c r="CV4" s="377"/>
      <c r="CW4" s="377"/>
      <c r="CX4" s="377"/>
      <c r="CY4" s="377"/>
      <c r="CZ4" s="377"/>
      <c r="DA4" s="378"/>
      <c r="DB4" s="376">
        <v>7.9</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11182369</v>
      </c>
      <c r="BO5" s="408"/>
      <c r="BP5" s="408"/>
      <c r="BQ5" s="408"/>
      <c r="BR5" s="408"/>
      <c r="BS5" s="408"/>
      <c r="BT5" s="408"/>
      <c r="BU5" s="409"/>
      <c r="BV5" s="407">
        <v>11283867</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99.7</v>
      </c>
      <c r="CU5" s="405"/>
      <c r="CV5" s="405"/>
      <c r="CW5" s="405"/>
      <c r="CX5" s="405"/>
      <c r="CY5" s="405"/>
      <c r="CZ5" s="405"/>
      <c r="DA5" s="406"/>
      <c r="DB5" s="404">
        <v>99.6</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394981</v>
      </c>
      <c r="BO6" s="408"/>
      <c r="BP6" s="408"/>
      <c r="BQ6" s="408"/>
      <c r="BR6" s="408"/>
      <c r="BS6" s="408"/>
      <c r="BT6" s="408"/>
      <c r="BU6" s="409"/>
      <c r="BV6" s="407">
        <v>519560</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99.7</v>
      </c>
      <c r="CU6" s="445"/>
      <c r="CV6" s="445"/>
      <c r="CW6" s="445"/>
      <c r="CX6" s="445"/>
      <c r="CY6" s="445"/>
      <c r="CZ6" s="445"/>
      <c r="DA6" s="446"/>
      <c r="DB6" s="444">
        <v>99.6</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13069</v>
      </c>
      <c r="BO7" s="408"/>
      <c r="BP7" s="408"/>
      <c r="BQ7" s="408"/>
      <c r="BR7" s="408"/>
      <c r="BS7" s="408"/>
      <c r="BT7" s="408"/>
      <c r="BU7" s="409"/>
      <c r="BV7" s="407">
        <v>68115</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5734695</v>
      </c>
      <c r="CU7" s="408"/>
      <c r="CV7" s="408"/>
      <c r="CW7" s="408"/>
      <c r="CX7" s="408"/>
      <c r="CY7" s="408"/>
      <c r="CZ7" s="408"/>
      <c r="DA7" s="409"/>
      <c r="DB7" s="407">
        <v>5708348</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381912</v>
      </c>
      <c r="BO8" s="408"/>
      <c r="BP8" s="408"/>
      <c r="BQ8" s="408"/>
      <c r="BR8" s="408"/>
      <c r="BS8" s="408"/>
      <c r="BT8" s="408"/>
      <c r="BU8" s="409"/>
      <c r="BV8" s="407">
        <v>451445</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1.33</v>
      </c>
      <c r="CU8" s="448"/>
      <c r="CV8" s="448"/>
      <c r="CW8" s="448"/>
      <c r="CX8" s="448"/>
      <c r="CY8" s="448"/>
      <c r="CZ8" s="448"/>
      <c r="DA8" s="449"/>
      <c r="DB8" s="447">
        <v>1.39</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11293</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-69533</v>
      </c>
      <c r="BO9" s="408"/>
      <c r="BP9" s="408"/>
      <c r="BQ9" s="408"/>
      <c r="BR9" s="408"/>
      <c r="BS9" s="408"/>
      <c r="BT9" s="408"/>
      <c r="BU9" s="409"/>
      <c r="BV9" s="407">
        <v>24762</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9.1</v>
      </c>
      <c r="CU9" s="405"/>
      <c r="CV9" s="405"/>
      <c r="CW9" s="405"/>
      <c r="CX9" s="405"/>
      <c r="CY9" s="405"/>
      <c r="CZ9" s="405"/>
      <c r="DA9" s="406"/>
      <c r="DB9" s="404">
        <v>11.2</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122</v>
      </c>
      <c r="M10" s="437"/>
      <c r="N10" s="437"/>
      <c r="O10" s="437"/>
      <c r="P10" s="437"/>
      <c r="Q10" s="438"/>
      <c r="R10" s="458">
        <v>11786</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938156</v>
      </c>
      <c r="BO10" s="408"/>
      <c r="BP10" s="408"/>
      <c r="BQ10" s="408"/>
      <c r="BR10" s="408"/>
      <c r="BS10" s="408"/>
      <c r="BT10" s="408"/>
      <c r="BU10" s="409"/>
      <c r="BV10" s="407">
        <v>804454</v>
      </c>
      <c r="BW10" s="408"/>
      <c r="BX10" s="408"/>
      <c r="BY10" s="408"/>
      <c r="BZ10" s="408"/>
      <c r="CA10" s="408"/>
      <c r="CB10" s="408"/>
      <c r="CC10" s="409"/>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119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10845</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96</v>
      </c>
      <c r="AV12" s="440"/>
      <c r="AW12" s="440"/>
      <c r="AX12" s="440"/>
      <c r="AY12" s="441" t="s">
        <v>138</v>
      </c>
      <c r="AZ12" s="442"/>
      <c r="BA12" s="442"/>
      <c r="BB12" s="442"/>
      <c r="BC12" s="442"/>
      <c r="BD12" s="442"/>
      <c r="BE12" s="442"/>
      <c r="BF12" s="442"/>
      <c r="BG12" s="442"/>
      <c r="BH12" s="442"/>
      <c r="BI12" s="442"/>
      <c r="BJ12" s="442"/>
      <c r="BK12" s="442"/>
      <c r="BL12" s="442"/>
      <c r="BM12" s="443"/>
      <c r="BN12" s="407">
        <v>522370</v>
      </c>
      <c r="BO12" s="408"/>
      <c r="BP12" s="408"/>
      <c r="BQ12" s="408"/>
      <c r="BR12" s="408"/>
      <c r="BS12" s="408"/>
      <c r="BT12" s="408"/>
      <c r="BU12" s="409"/>
      <c r="BV12" s="407">
        <v>504976</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132</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10132</v>
      </c>
      <c r="S13" s="492"/>
      <c r="T13" s="492"/>
      <c r="U13" s="492"/>
      <c r="V13" s="493"/>
      <c r="W13" s="423" t="s">
        <v>142</v>
      </c>
      <c r="X13" s="424"/>
      <c r="Y13" s="424"/>
      <c r="Z13" s="424"/>
      <c r="AA13" s="424"/>
      <c r="AB13" s="414"/>
      <c r="AC13" s="458">
        <v>69</v>
      </c>
      <c r="AD13" s="459"/>
      <c r="AE13" s="459"/>
      <c r="AF13" s="459"/>
      <c r="AG13" s="501"/>
      <c r="AH13" s="458">
        <v>72</v>
      </c>
      <c r="AI13" s="459"/>
      <c r="AJ13" s="459"/>
      <c r="AK13" s="459"/>
      <c r="AL13" s="460"/>
      <c r="AM13" s="436" t="s">
        <v>143</v>
      </c>
      <c r="AN13" s="437"/>
      <c r="AO13" s="437"/>
      <c r="AP13" s="437"/>
      <c r="AQ13" s="437"/>
      <c r="AR13" s="437"/>
      <c r="AS13" s="437"/>
      <c r="AT13" s="438"/>
      <c r="AU13" s="439" t="s">
        <v>104</v>
      </c>
      <c r="AV13" s="440"/>
      <c r="AW13" s="440"/>
      <c r="AX13" s="440"/>
      <c r="AY13" s="441" t="s">
        <v>144</v>
      </c>
      <c r="AZ13" s="442"/>
      <c r="BA13" s="442"/>
      <c r="BB13" s="442"/>
      <c r="BC13" s="442"/>
      <c r="BD13" s="442"/>
      <c r="BE13" s="442"/>
      <c r="BF13" s="442"/>
      <c r="BG13" s="442"/>
      <c r="BH13" s="442"/>
      <c r="BI13" s="442"/>
      <c r="BJ13" s="442"/>
      <c r="BK13" s="442"/>
      <c r="BL13" s="442"/>
      <c r="BM13" s="443"/>
      <c r="BN13" s="407">
        <v>346253</v>
      </c>
      <c r="BO13" s="408"/>
      <c r="BP13" s="408"/>
      <c r="BQ13" s="408"/>
      <c r="BR13" s="408"/>
      <c r="BS13" s="408"/>
      <c r="BT13" s="408"/>
      <c r="BU13" s="409"/>
      <c r="BV13" s="407">
        <v>324240</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12.2</v>
      </c>
      <c r="CU13" s="405"/>
      <c r="CV13" s="405"/>
      <c r="CW13" s="405"/>
      <c r="CX13" s="405"/>
      <c r="CY13" s="405"/>
      <c r="CZ13" s="405"/>
      <c r="DA13" s="406"/>
      <c r="DB13" s="404">
        <v>12.3</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11032</v>
      </c>
      <c r="S14" s="492"/>
      <c r="T14" s="492"/>
      <c r="U14" s="492"/>
      <c r="V14" s="493"/>
      <c r="W14" s="397"/>
      <c r="X14" s="398"/>
      <c r="Y14" s="398"/>
      <c r="Z14" s="398"/>
      <c r="AA14" s="398"/>
      <c r="AB14" s="387"/>
      <c r="AC14" s="494">
        <v>1.2</v>
      </c>
      <c r="AD14" s="495"/>
      <c r="AE14" s="495"/>
      <c r="AF14" s="495"/>
      <c r="AG14" s="496"/>
      <c r="AH14" s="494">
        <v>1.1000000000000001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63.4</v>
      </c>
      <c r="CU14" s="506"/>
      <c r="CV14" s="506"/>
      <c r="CW14" s="506"/>
      <c r="CX14" s="506"/>
      <c r="CY14" s="506"/>
      <c r="CZ14" s="506"/>
      <c r="DA14" s="507"/>
      <c r="DB14" s="505">
        <v>82.3</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141</v>
      </c>
      <c r="N15" s="499"/>
      <c r="O15" s="499"/>
      <c r="P15" s="499"/>
      <c r="Q15" s="500"/>
      <c r="R15" s="491">
        <v>10484</v>
      </c>
      <c r="S15" s="492"/>
      <c r="T15" s="492"/>
      <c r="U15" s="492"/>
      <c r="V15" s="493"/>
      <c r="W15" s="423" t="s">
        <v>148</v>
      </c>
      <c r="X15" s="424"/>
      <c r="Y15" s="424"/>
      <c r="Z15" s="424"/>
      <c r="AA15" s="424"/>
      <c r="AB15" s="414"/>
      <c r="AC15" s="458">
        <v>532</v>
      </c>
      <c r="AD15" s="459"/>
      <c r="AE15" s="459"/>
      <c r="AF15" s="459"/>
      <c r="AG15" s="501"/>
      <c r="AH15" s="458">
        <v>634</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4383255</v>
      </c>
      <c r="BO15" s="371"/>
      <c r="BP15" s="371"/>
      <c r="BQ15" s="371"/>
      <c r="BR15" s="371"/>
      <c r="BS15" s="371"/>
      <c r="BT15" s="371"/>
      <c r="BU15" s="372"/>
      <c r="BV15" s="370">
        <v>4357859</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8.9</v>
      </c>
      <c r="AD16" s="495"/>
      <c r="AE16" s="495"/>
      <c r="AF16" s="495"/>
      <c r="AG16" s="496"/>
      <c r="AH16" s="494">
        <v>9.8000000000000007</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3367633</v>
      </c>
      <c r="BO16" s="408"/>
      <c r="BP16" s="408"/>
      <c r="BQ16" s="408"/>
      <c r="BR16" s="408"/>
      <c r="BS16" s="408"/>
      <c r="BT16" s="408"/>
      <c r="BU16" s="409"/>
      <c r="BV16" s="407">
        <v>3377178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5373</v>
      </c>
      <c r="AD17" s="459"/>
      <c r="AE17" s="459"/>
      <c r="AF17" s="459"/>
      <c r="AG17" s="501"/>
      <c r="AH17" s="458">
        <v>5784</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5734695</v>
      </c>
      <c r="BO17" s="408"/>
      <c r="BP17" s="408"/>
      <c r="BQ17" s="408"/>
      <c r="BR17" s="408"/>
      <c r="BS17" s="408"/>
      <c r="BT17" s="408"/>
      <c r="BU17" s="409"/>
      <c r="BV17" s="407">
        <v>5708348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158</v>
      </c>
      <c r="C18" s="450"/>
      <c r="D18" s="450"/>
      <c r="E18" s="530"/>
      <c r="F18" s="530"/>
      <c r="G18" s="530"/>
      <c r="H18" s="530"/>
      <c r="I18" s="530"/>
      <c r="J18" s="530"/>
      <c r="K18" s="530"/>
      <c r="L18" s="531">
        <v>92.86</v>
      </c>
      <c r="M18" s="531"/>
      <c r="N18" s="531"/>
      <c r="O18" s="531"/>
      <c r="P18" s="531"/>
      <c r="Q18" s="531"/>
      <c r="R18" s="532"/>
      <c r="S18" s="532"/>
      <c r="T18" s="532"/>
      <c r="U18" s="532"/>
      <c r="V18" s="533"/>
      <c r="W18" s="425"/>
      <c r="X18" s="426"/>
      <c r="Y18" s="426"/>
      <c r="Z18" s="426"/>
      <c r="AA18" s="426"/>
      <c r="AB18" s="417"/>
      <c r="AC18" s="534">
        <v>89.9</v>
      </c>
      <c r="AD18" s="535"/>
      <c r="AE18" s="535"/>
      <c r="AF18" s="535"/>
      <c r="AG18" s="536"/>
      <c r="AH18" s="534">
        <v>89.1</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6427195</v>
      </c>
      <c r="BO18" s="408"/>
      <c r="BP18" s="408"/>
      <c r="BQ18" s="408"/>
      <c r="BR18" s="408"/>
      <c r="BS18" s="408"/>
      <c r="BT18" s="408"/>
      <c r="BU18" s="409"/>
      <c r="BV18" s="407">
        <v>6505192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160</v>
      </c>
      <c r="C19" s="450"/>
      <c r="D19" s="450"/>
      <c r="E19" s="530"/>
      <c r="F19" s="530"/>
      <c r="G19" s="530"/>
      <c r="H19" s="530"/>
      <c r="I19" s="530"/>
      <c r="J19" s="530"/>
      <c r="K19" s="530"/>
      <c r="L19" s="538">
        <v>122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9646868</v>
      </c>
      <c r="BO19" s="408"/>
      <c r="BP19" s="408"/>
      <c r="BQ19" s="408"/>
      <c r="BR19" s="408"/>
      <c r="BS19" s="408"/>
      <c r="BT19" s="408"/>
      <c r="BU19" s="409"/>
      <c r="BV19" s="407">
        <v>9615415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162</v>
      </c>
      <c r="C20" s="450"/>
      <c r="D20" s="450"/>
      <c r="E20" s="530"/>
      <c r="F20" s="530"/>
      <c r="G20" s="530"/>
      <c r="H20" s="530"/>
      <c r="I20" s="530"/>
      <c r="J20" s="530"/>
      <c r="K20" s="530"/>
      <c r="L20" s="538">
        <v>6360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7036964</v>
      </c>
      <c r="BO22" s="371"/>
      <c r="BP22" s="371"/>
      <c r="BQ22" s="371"/>
      <c r="BR22" s="371"/>
      <c r="BS22" s="371"/>
      <c r="BT22" s="371"/>
      <c r="BU22" s="372"/>
      <c r="BV22" s="370">
        <v>7725508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2825858</v>
      </c>
      <c r="BO23" s="408"/>
      <c r="BP23" s="408"/>
      <c r="BQ23" s="408"/>
      <c r="BR23" s="408"/>
      <c r="BS23" s="408"/>
      <c r="BT23" s="408"/>
      <c r="BU23" s="409"/>
      <c r="BV23" s="407">
        <v>3165333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8550</v>
      </c>
      <c r="R24" s="459"/>
      <c r="S24" s="459"/>
      <c r="T24" s="459"/>
      <c r="U24" s="459"/>
      <c r="V24" s="501"/>
      <c r="W24" s="553"/>
      <c r="X24" s="554"/>
      <c r="Y24" s="555"/>
      <c r="Z24" s="457" t="s">
        <v>173</v>
      </c>
      <c r="AA24" s="437"/>
      <c r="AB24" s="437"/>
      <c r="AC24" s="437"/>
      <c r="AD24" s="437"/>
      <c r="AE24" s="437"/>
      <c r="AF24" s="437"/>
      <c r="AG24" s="438"/>
      <c r="AH24" s="458">
        <v>342</v>
      </c>
      <c r="AI24" s="459"/>
      <c r="AJ24" s="459"/>
      <c r="AK24" s="459"/>
      <c r="AL24" s="501"/>
      <c r="AM24" s="458">
        <v>1037628</v>
      </c>
      <c r="AN24" s="459"/>
      <c r="AO24" s="459"/>
      <c r="AP24" s="459"/>
      <c r="AQ24" s="459"/>
      <c r="AR24" s="501"/>
      <c r="AS24" s="458">
        <v>3034</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6457937</v>
      </c>
      <c r="BO24" s="408"/>
      <c r="BP24" s="408"/>
      <c r="BQ24" s="408"/>
      <c r="BR24" s="408"/>
      <c r="BS24" s="408"/>
      <c r="BT24" s="408"/>
      <c r="BU24" s="409"/>
      <c r="BV24" s="407">
        <v>7027684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1</v>
      </c>
      <c r="M25" s="459"/>
      <c r="N25" s="459"/>
      <c r="O25" s="459"/>
      <c r="P25" s="501"/>
      <c r="Q25" s="458">
        <v>6800</v>
      </c>
      <c r="R25" s="459"/>
      <c r="S25" s="459"/>
      <c r="T25" s="459"/>
      <c r="U25" s="459"/>
      <c r="V25" s="501"/>
      <c r="W25" s="553"/>
      <c r="X25" s="554"/>
      <c r="Y25" s="555"/>
      <c r="Z25" s="457" t="s">
        <v>176</v>
      </c>
      <c r="AA25" s="437"/>
      <c r="AB25" s="437"/>
      <c r="AC25" s="437"/>
      <c r="AD25" s="437"/>
      <c r="AE25" s="437"/>
      <c r="AF25" s="437"/>
      <c r="AG25" s="438"/>
      <c r="AH25" s="458">
        <v>100</v>
      </c>
      <c r="AI25" s="459"/>
      <c r="AJ25" s="459"/>
      <c r="AK25" s="459"/>
      <c r="AL25" s="501"/>
      <c r="AM25" s="458">
        <v>295400</v>
      </c>
      <c r="AN25" s="459"/>
      <c r="AO25" s="459"/>
      <c r="AP25" s="459"/>
      <c r="AQ25" s="459"/>
      <c r="AR25" s="501"/>
      <c r="AS25" s="458">
        <v>2954</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1205726</v>
      </c>
      <c r="BO25" s="371"/>
      <c r="BP25" s="371"/>
      <c r="BQ25" s="371"/>
      <c r="BR25" s="371"/>
      <c r="BS25" s="371"/>
      <c r="BT25" s="371"/>
      <c r="BU25" s="372"/>
      <c r="BV25" s="370">
        <v>348325</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178</v>
      </c>
      <c r="F26" s="437"/>
      <c r="G26" s="437"/>
      <c r="H26" s="437"/>
      <c r="I26" s="437"/>
      <c r="J26" s="437"/>
      <c r="K26" s="438"/>
      <c r="L26" s="458">
        <v>1</v>
      </c>
      <c r="M26" s="459"/>
      <c r="N26" s="459"/>
      <c r="O26" s="459"/>
      <c r="P26" s="501"/>
      <c r="Q26" s="458">
        <v>6300</v>
      </c>
      <c r="R26" s="459"/>
      <c r="S26" s="459"/>
      <c r="T26" s="459"/>
      <c r="U26" s="459"/>
      <c r="V26" s="501"/>
      <c r="W26" s="553"/>
      <c r="X26" s="554"/>
      <c r="Y26" s="555"/>
      <c r="Z26" s="457" t="s">
        <v>179</v>
      </c>
      <c r="AA26" s="559"/>
      <c r="AB26" s="559"/>
      <c r="AC26" s="559"/>
      <c r="AD26" s="559"/>
      <c r="AE26" s="559"/>
      <c r="AF26" s="559"/>
      <c r="AG26" s="560"/>
      <c r="AH26" s="458">
        <v>5</v>
      </c>
      <c r="AI26" s="459"/>
      <c r="AJ26" s="459"/>
      <c r="AK26" s="459"/>
      <c r="AL26" s="501"/>
      <c r="AM26" s="458">
        <v>15025</v>
      </c>
      <c r="AN26" s="459"/>
      <c r="AO26" s="459"/>
      <c r="AP26" s="459"/>
      <c r="AQ26" s="459"/>
      <c r="AR26" s="501"/>
      <c r="AS26" s="458">
        <v>3005</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181</v>
      </c>
      <c r="BO26" s="408"/>
      <c r="BP26" s="408"/>
      <c r="BQ26" s="408"/>
      <c r="BR26" s="408"/>
      <c r="BS26" s="408"/>
      <c r="BT26" s="408"/>
      <c r="BU26" s="409"/>
      <c r="BV26" s="407" t="s">
        <v>140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4080</v>
      </c>
      <c r="R27" s="459"/>
      <c r="S27" s="459"/>
      <c r="T27" s="459"/>
      <c r="U27" s="459"/>
      <c r="V27" s="501"/>
      <c r="W27" s="553"/>
      <c r="X27" s="554"/>
      <c r="Y27" s="555"/>
      <c r="Z27" s="457" t="s">
        <v>183</v>
      </c>
      <c r="AA27" s="437"/>
      <c r="AB27" s="437"/>
      <c r="AC27" s="437"/>
      <c r="AD27" s="437"/>
      <c r="AE27" s="437"/>
      <c r="AF27" s="437"/>
      <c r="AG27" s="438"/>
      <c r="AH27" s="458">
        <v>4</v>
      </c>
      <c r="AI27" s="459"/>
      <c r="AJ27" s="459"/>
      <c r="AK27" s="459"/>
      <c r="AL27" s="501"/>
      <c r="AM27" s="458">
        <v>15340</v>
      </c>
      <c r="AN27" s="459"/>
      <c r="AO27" s="459"/>
      <c r="AP27" s="459"/>
      <c r="AQ27" s="459"/>
      <c r="AR27" s="501"/>
      <c r="AS27" s="458">
        <v>3835</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t="s">
        <v>140</v>
      </c>
      <c r="BO27" s="527"/>
      <c r="BP27" s="527"/>
      <c r="BQ27" s="527"/>
      <c r="BR27" s="527"/>
      <c r="BS27" s="527"/>
      <c r="BT27" s="527"/>
      <c r="BU27" s="528"/>
      <c r="BV27" s="526" t="s">
        <v>140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185</v>
      </c>
      <c r="F28" s="437"/>
      <c r="G28" s="437"/>
      <c r="H28" s="437"/>
      <c r="I28" s="437"/>
      <c r="J28" s="437"/>
      <c r="K28" s="438"/>
      <c r="L28" s="458">
        <v>1</v>
      </c>
      <c r="M28" s="459"/>
      <c r="N28" s="459"/>
      <c r="O28" s="459"/>
      <c r="P28" s="501"/>
      <c r="Q28" s="458">
        <v>3280</v>
      </c>
      <c r="R28" s="459"/>
      <c r="S28" s="459"/>
      <c r="T28" s="459"/>
      <c r="U28" s="459"/>
      <c r="V28" s="501"/>
      <c r="W28" s="553"/>
      <c r="X28" s="554"/>
      <c r="Y28" s="555"/>
      <c r="Z28" s="457" t="s">
        <v>186</v>
      </c>
      <c r="AA28" s="437"/>
      <c r="AB28" s="437"/>
      <c r="AC28" s="437"/>
      <c r="AD28" s="437"/>
      <c r="AE28" s="437"/>
      <c r="AF28" s="437"/>
      <c r="AG28" s="438"/>
      <c r="AH28" s="458" t="s">
        <v>132</v>
      </c>
      <c r="AI28" s="459"/>
      <c r="AJ28" s="459"/>
      <c r="AK28" s="459"/>
      <c r="AL28" s="501"/>
      <c r="AM28" s="458" t="s">
        <v>132</v>
      </c>
      <c r="AN28" s="459"/>
      <c r="AO28" s="459"/>
      <c r="AP28" s="459"/>
      <c r="AQ28" s="459"/>
      <c r="AR28" s="501"/>
      <c r="AS28" s="458" t="s">
        <v>132</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2216080</v>
      </c>
      <c r="BO28" s="371"/>
      <c r="BP28" s="371"/>
      <c r="BQ28" s="371"/>
      <c r="BR28" s="371"/>
      <c r="BS28" s="371"/>
      <c r="BT28" s="371"/>
      <c r="BU28" s="372"/>
      <c r="BV28" s="370">
        <v>1800294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188</v>
      </c>
      <c r="F29" s="437"/>
      <c r="G29" s="437"/>
      <c r="H29" s="437"/>
      <c r="I29" s="437"/>
      <c r="J29" s="437"/>
      <c r="K29" s="438"/>
      <c r="L29" s="458">
        <v>12</v>
      </c>
      <c r="M29" s="459"/>
      <c r="N29" s="459"/>
      <c r="O29" s="459"/>
      <c r="P29" s="501"/>
      <c r="Q29" s="458">
        <v>3060</v>
      </c>
      <c r="R29" s="459"/>
      <c r="S29" s="459"/>
      <c r="T29" s="459"/>
      <c r="U29" s="459"/>
      <c r="V29" s="501"/>
      <c r="W29" s="556"/>
      <c r="X29" s="557"/>
      <c r="Y29" s="558"/>
      <c r="Z29" s="457" t="s">
        <v>189</v>
      </c>
      <c r="AA29" s="437"/>
      <c r="AB29" s="437"/>
      <c r="AC29" s="437"/>
      <c r="AD29" s="437"/>
      <c r="AE29" s="437"/>
      <c r="AF29" s="437"/>
      <c r="AG29" s="438"/>
      <c r="AH29" s="458">
        <v>346</v>
      </c>
      <c r="AI29" s="459"/>
      <c r="AJ29" s="459"/>
      <c r="AK29" s="459"/>
      <c r="AL29" s="501"/>
      <c r="AM29" s="458">
        <v>1052968</v>
      </c>
      <c r="AN29" s="459"/>
      <c r="AO29" s="459"/>
      <c r="AP29" s="459"/>
      <c r="AQ29" s="459"/>
      <c r="AR29" s="501"/>
      <c r="AS29" s="458">
        <v>3043</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t="s">
        <v>132</v>
      </c>
      <c r="BO29" s="408"/>
      <c r="BP29" s="408"/>
      <c r="BQ29" s="408"/>
      <c r="BR29" s="408"/>
      <c r="BS29" s="408"/>
      <c r="BT29" s="408"/>
      <c r="BU29" s="409"/>
      <c r="BV29" s="407" t="s">
        <v>181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97.9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497583</v>
      </c>
      <c r="BO30" s="527"/>
      <c r="BP30" s="527"/>
      <c r="BQ30" s="527"/>
      <c r="BR30" s="527"/>
      <c r="BS30" s="527"/>
      <c r="BT30" s="527"/>
      <c r="BU30" s="528"/>
      <c r="BV30" s="526">
        <v>495895</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198</v>
      </c>
      <c r="D33" s="431"/>
      <c r="E33" s="396" t="s">
        <v>199</v>
      </c>
      <c r="F33" s="396"/>
      <c r="G33" s="396"/>
      <c r="H33" s="396"/>
      <c r="I33" s="396"/>
      <c r="J33" s="396"/>
      <c r="K33" s="396"/>
      <c r="L33" s="396"/>
      <c r="M33" s="396"/>
      <c r="N33" s="396"/>
      <c r="O33" s="396"/>
      <c r="P33" s="396"/>
      <c r="Q33" s="396"/>
      <c r="R33" s="396"/>
      <c r="S33" s="396"/>
      <c r="T33" s="206"/>
      <c r="U33" s="431" t="s">
        <v>198</v>
      </c>
      <c r="V33" s="431"/>
      <c r="W33" s="396" t="s">
        <v>200</v>
      </c>
      <c r="X33" s="396"/>
      <c r="Y33" s="396"/>
      <c r="Z33" s="396"/>
      <c r="AA33" s="396"/>
      <c r="AB33" s="396"/>
      <c r="AC33" s="396"/>
      <c r="AD33" s="396"/>
      <c r="AE33" s="396"/>
      <c r="AF33" s="396"/>
      <c r="AG33" s="396"/>
      <c r="AH33" s="396"/>
      <c r="AI33" s="396"/>
      <c r="AJ33" s="396"/>
      <c r="AK33" s="396"/>
      <c r="AL33" s="206"/>
      <c r="AM33" s="431" t="s">
        <v>201</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201</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IF('各会計、関係団体の財政状況及び健全化判断比率'!B33="","",'各会計、関係団体の財政状況及び健全化判断比率'!B33)</f>
        <v>温泉特別会計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箱根町外二カ市組合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（公財）箱根町文化スポーツ財団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育英奨学金特別会計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公共下水道事業会計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南足柄市外四カ市組合</v>
      </c>
      <c r="BZ35" s="598"/>
      <c r="CA35" s="598"/>
      <c r="CB35" s="598"/>
      <c r="CC35" s="598"/>
      <c r="CD35" s="598"/>
      <c r="CE35" s="598"/>
      <c r="CF35" s="598"/>
      <c r="CG35" s="598"/>
      <c r="CH35" s="598"/>
      <c r="CI35" s="598"/>
      <c r="CJ35" s="598"/>
      <c r="CK35" s="598"/>
      <c r="CL35" s="598"/>
      <c r="CM35" s="598"/>
      <c r="CN35" s="181"/>
      <c r="CO35" s="597">
        <f t="shared" ref="CO35:CO43" si="3">IF(CQ35="","",CO34+1)</f>
        <v>16</v>
      </c>
      <c r="CP35" s="597"/>
      <c r="CQ35" s="598" t="str">
        <f>IF('各会計、関係団体の財政状況及び健全化判断比率'!BS8="","",'各会計、関係団体の財政状況及び健全化判断比率'!BS8)</f>
        <v>（一財）箱根町観光協会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神奈川県市町村職員退職手当組合</v>
      </c>
      <c r="BZ36" s="598"/>
      <c r="CA36" s="598"/>
      <c r="CB36" s="598"/>
      <c r="CC36" s="598"/>
      <c r="CD36" s="598"/>
      <c r="CE36" s="598"/>
      <c r="CF36" s="598"/>
      <c r="CG36" s="598"/>
      <c r="CH36" s="598"/>
      <c r="CI36" s="598"/>
      <c r="CJ36" s="598"/>
      <c r="CK36" s="598"/>
      <c r="CL36" s="598"/>
      <c r="CM36" s="598"/>
      <c r="CN36" s="181"/>
      <c r="CO36" s="597">
        <f t="shared" si="3"/>
        <v>17</v>
      </c>
      <c r="CP36" s="597"/>
      <c r="CQ36" s="598" t="str">
        <f>IF('各会計、関係団体の財政状況及び健全化判断比率'!BS9="","",'各会計、関係団体の財政状況及び健全化判断比率'!BS9)</f>
        <v>（公財）かながわ健康財団</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神奈川県後期高齢者医療広域連合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神奈川県後期高齢者医療広域連合（後期高齢者特別会計）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神奈川県市町村情報システム協同事業組合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UxIllqTfrXOUIxuUWdNyfOpExZFVX0jdWsxH4uaAq4UN+QJkBQohYMWEGNaIn8Nr0dvFVuZSkrNwPzE0ziTkhg==" saltValue="MkODiomWfZTKvxdwmZAAX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151" t="s">
        <v>560</v>
      </c>
      <c r="D34" s="1151"/>
      <c r="E34" s="1152"/>
      <c r="F34" s="32">
        <v>7.27</v>
      </c>
      <c r="G34" s="33">
        <v>7.65</v>
      </c>
      <c r="H34" s="33">
        <v>6.99</v>
      </c>
      <c r="I34" s="33">
        <v>7.5</v>
      </c>
      <c r="J34" s="34">
        <v>6.28</v>
      </c>
      <c r="K34" s="22"/>
      <c r="L34" s="22"/>
      <c r="M34" s="22"/>
      <c r="N34" s="22"/>
      <c r="O34" s="22"/>
      <c r="P34" s="22"/>
    </row>
    <row r="35" spans="1:16" ht="39" customHeight="1" x14ac:dyDescent="0.2">
      <c r="A35" s="22"/>
      <c r="B35" s="35"/>
      <c r="C35" s="1145" t="s">
        <v>561</v>
      </c>
      <c r="D35" s="1146"/>
      <c r="E35" s="1147"/>
      <c r="F35" s="36">
        <v>4.07</v>
      </c>
      <c r="G35" s="37">
        <v>4.82</v>
      </c>
      <c r="H35" s="37">
        <v>3.78</v>
      </c>
      <c r="I35" s="37">
        <v>3.45</v>
      </c>
      <c r="J35" s="38">
        <v>3.9</v>
      </c>
      <c r="K35" s="22"/>
      <c r="L35" s="22"/>
      <c r="M35" s="22"/>
      <c r="N35" s="22"/>
      <c r="O35" s="22"/>
      <c r="P35" s="22"/>
    </row>
    <row r="36" spans="1:16" ht="39" customHeight="1" x14ac:dyDescent="0.2">
      <c r="A36" s="22"/>
      <c r="B36" s="35"/>
      <c r="C36" s="1145" t="s">
        <v>562</v>
      </c>
      <c r="D36" s="1146"/>
      <c r="E36" s="1147"/>
      <c r="F36" s="36">
        <v>3.41</v>
      </c>
      <c r="G36" s="37">
        <v>3.41</v>
      </c>
      <c r="H36" s="37">
        <v>2.63</v>
      </c>
      <c r="I36" s="37">
        <v>2.46</v>
      </c>
      <c r="J36" s="38">
        <v>2.54</v>
      </c>
      <c r="K36" s="22"/>
      <c r="L36" s="22"/>
      <c r="M36" s="22"/>
      <c r="N36" s="22"/>
      <c r="O36" s="22"/>
      <c r="P36" s="22"/>
    </row>
    <row r="37" spans="1:16" ht="39" customHeight="1" x14ac:dyDescent="0.2">
      <c r="A37" s="22"/>
      <c r="B37" s="35"/>
      <c r="C37" s="1145" t="s">
        <v>563</v>
      </c>
      <c r="D37" s="1146"/>
      <c r="E37" s="1147"/>
      <c r="F37" s="36">
        <v>1.23</v>
      </c>
      <c r="G37" s="37">
        <v>1.02</v>
      </c>
      <c r="H37" s="37">
        <v>0.93</v>
      </c>
      <c r="I37" s="37">
        <v>0.97</v>
      </c>
      <c r="J37" s="38">
        <v>1.41</v>
      </c>
      <c r="K37" s="22"/>
      <c r="L37" s="22"/>
      <c r="M37" s="22"/>
      <c r="N37" s="22"/>
      <c r="O37" s="22"/>
      <c r="P37" s="22"/>
    </row>
    <row r="38" spans="1:16" ht="39" customHeight="1" x14ac:dyDescent="0.2">
      <c r="A38" s="22"/>
      <c r="B38" s="35"/>
      <c r="C38" s="1145" t="s">
        <v>564</v>
      </c>
      <c r="D38" s="1146"/>
      <c r="E38" s="1147"/>
      <c r="F38" s="36">
        <v>0.91</v>
      </c>
      <c r="G38" s="37">
        <v>1.05</v>
      </c>
      <c r="H38" s="37">
        <v>0.86</v>
      </c>
      <c r="I38" s="37">
        <v>0.91</v>
      </c>
      <c r="J38" s="38">
        <v>0.68</v>
      </c>
      <c r="K38" s="22"/>
      <c r="L38" s="22"/>
      <c r="M38" s="22"/>
      <c r="N38" s="22"/>
      <c r="O38" s="22"/>
      <c r="P38" s="22"/>
    </row>
    <row r="39" spans="1:16" ht="39" customHeight="1" x14ac:dyDescent="0.2">
      <c r="A39" s="22"/>
      <c r="B39" s="35"/>
      <c r="C39" s="1145" t="s">
        <v>565</v>
      </c>
      <c r="D39" s="1146"/>
      <c r="E39" s="1147"/>
      <c r="F39" s="36">
        <v>0.36</v>
      </c>
      <c r="G39" s="37">
        <v>0.44</v>
      </c>
      <c r="H39" s="37">
        <v>0.32</v>
      </c>
      <c r="I39" s="37">
        <v>0.4</v>
      </c>
      <c r="J39" s="38">
        <v>0.37</v>
      </c>
      <c r="K39" s="22"/>
      <c r="L39" s="22"/>
      <c r="M39" s="22"/>
      <c r="N39" s="22"/>
      <c r="O39" s="22"/>
      <c r="P39" s="22"/>
    </row>
    <row r="40" spans="1:16" ht="39" customHeight="1" x14ac:dyDescent="0.2">
      <c r="A40" s="22"/>
      <c r="B40" s="35"/>
      <c r="C40" s="1145" t="s">
        <v>566</v>
      </c>
      <c r="D40" s="1146"/>
      <c r="E40" s="1147"/>
      <c r="F40" s="36">
        <v>0.16</v>
      </c>
      <c r="G40" s="37">
        <v>0.17</v>
      </c>
      <c r="H40" s="37">
        <v>0.18</v>
      </c>
      <c r="I40" s="37">
        <v>0.21</v>
      </c>
      <c r="J40" s="38">
        <v>0.26</v>
      </c>
      <c r="K40" s="22"/>
      <c r="L40" s="22"/>
      <c r="M40" s="22"/>
      <c r="N40" s="22"/>
      <c r="O40" s="22"/>
      <c r="P40" s="22"/>
    </row>
    <row r="41" spans="1:16" ht="39" customHeight="1" x14ac:dyDescent="0.2">
      <c r="A41" s="22"/>
      <c r="B41" s="35"/>
      <c r="C41" s="1145" t="s">
        <v>567</v>
      </c>
      <c r="D41" s="1146"/>
      <c r="E41" s="1147"/>
      <c r="F41" s="36">
        <v>0.33</v>
      </c>
      <c r="G41" s="37">
        <v>0.48</v>
      </c>
      <c r="H41" s="37">
        <v>0.62</v>
      </c>
      <c r="I41" s="37">
        <v>0.49</v>
      </c>
      <c r="J41" s="38">
        <v>0.25</v>
      </c>
      <c r="K41" s="22"/>
      <c r="L41" s="22"/>
      <c r="M41" s="22"/>
      <c r="N41" s="22"/>
      <c r="O41" s="22"/>
      <c r="P41" s="22"/>
    </row>
    <row r="42" spans="1:16" ht="39" customHeight="1" x14ac:dyDescent="0.2">
      <c r="A42" s="22"/>
      <c r="B42" s="39"/>
      <c r="C42" s="1145" t="s">
        <v>568</v>
      </c>
      <c r="D42" s="1146"/>
      <c r="E42" s="1147"/>
      <c r="F42" s="36" t="s">
        <v>512</v>
      </c>
      <c r="G42" s="37" t="s">
        <v>512</v>
      </c>
      <c r="H42" s="37" t="s">
        <v>512</v>
      </c>
      <c r="I42" s="37" t="s">
        <v>512</v>
      </c>
      <c r="J42" s="38" t="s">
        <v>512</v>
      </c>
      <c r="K42" s="22"/>
      <c r="L42" s="22"/>
      <c r="M42" s="22"/>
      <c r="N42" s="22"/>
      <c r="O42" s="22"/>
      <c r="P42" s="22"/>
    </row>
    <row r="43" spans="1:16" ht="39" customHeight="1" thickBot="1" x14ac:dyDescent="0.25">
      <c r="A43" s="22"/>
      <c r="B43" s="40"/>
      <c r="C43" s="1148" t="s">
        <v>569</v>
      </c>
      <c r="D43" s="1149"/>
      <c r="E43" s="1150"/>
      <c r="F43" s="41" t="s">
        <v>512</v>
      </c>
      <c r="G43" s="42" t="s">
        <v>512</v>
      </c>
      <c r="H43" s="42" t="s">
        <v>512</v>
      </c>
      <c r="I43" s="42" t="s">
        <v>512</v>
      </c>
      <c r="J43" s="43" t="s">
        <v>512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Z2BB08ZkJ+xEvoEnAdJEuSgWZDvH9a1TvbR/b3/QabDGpUTWIgF49r/eKkFgXMukQ18PCssrBkdRpzZjAVCeWw==" saltValue="PXC+AEHc1SU9CjFmWh5e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786</v>
      </c>
      <c r="L45" s="60">
        <v>868</v>
      </c>
      <c r="M45" s="60">
        <v>897</v>
      </c>
      <c r="N45" s="60">
        <v>1081</v>
      </c>
      <c r="O45" s="61">
        <v>885</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512</v>
      </c>
      <c r="L46" s="64" t="s">
        <v>512</v>
      </c>
      <c r="M46" s="64" t="s">
        <v>512</v>
      </c>
      <c r="N46" s="64" t="s">
        <v>512</v>
      </c>
      <c r="O46" s="65" t="s">
        <v>512</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512</v>
      </c>
      <c r="L47" s="64" t="s">
        <v>512</v>
      </c>
      <c r="M47" s="64" t="s">
        <v>512</v>
      </c>
      <c r="N47" s="64" t="s">
        <v>512</v>
      </c>
      <c r="O47" s="65" t="s">
        <v>512</v>
      </c>
      <c r="P47" s="48"/>
      <c r="Q47" s="48"/>
      <c r="R47" s="48"/>
      <c r="S47" s="48"/>
      <c r="T47" s="48"/>
      <c r="U47" s="48"/>
    </row>
    <row r="48" spans="1:21" ht="30.75" customHeight="1" x14ac:dyDescent="0.2">
      <c r="A48" s="48"/>
      <c r="B48" s="1155"/>
      <c r="C48" s="1156"/>
      <c r="D48" s="62"/>
      <c r="E48" s="1161" t="s">
        <v>15</v>
      </c>
      <c r="F48" s="1161"/>
      <c r="G48" s="1161"/>
      <c r="H48" s="1161"/>
      <c r="I48" s="1161"/>
      <c r="J48" s="1162"/>
      <c r="K48" s="63">
        <v>209</v>
      </c>
      <c r="L48" s="64">
        <v>194</v>
      </c>
      <c r="M48" s="64">
        <v>111</v>
      </c>
      <c r="N48" s="64">
        <v>184</v>
      </c>
      <c r="O48" s="65">
        <v>163</v>
      </c>
      <c r="P48" s="48"/>
      <c r="Q48" s="48"/>
      <c r="R48" s="48"/>
      <c r="S48" s="48"/>
      <c r="T48" s="48"/>
      <c r="U48" s="48"/>
    </row>
    <row r="49" spans="1:21" ht="30.75" customHeight="1" x14ac:dyDescent="0.2">
      <c r="A49" s="48"/>
      <c r="B49" s="1155"/>
      <c r="C49" s="1156"/>
      <c r="D49" s="62"/>
      <c r="E49" s="1161" t="s">
        <v>16</v>
      </c>
      <c r="F49" s="1161"/>
      <c r="G49" s="1161"/>
      <c r="H49" s="1161"/>
      <c r="I49" s="1161"/>
      <c r="J49" s="1162"/>
      <c r="K49" s="63" t="s">
        <v>512</v>
      </c>
      <c r="L49" s="64" t="s">
        <v>512</v>
      </c>
      <c r="M49" s="64" t="s">
        <v>512</v>
      </c>
      <c r="N49" s="64" t="s">
        <v>512</v>
      </c>
      <c r="O49" s="65" t="s">
        <v>512</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512</v>
      </c>
      <c r="L50" s="64" t="s">
        <v>512</v>
      </c>
      <c r="M50" s="64" t="s">
        <v>512</v>
      </c>
      <c r="N50" s="64" t="s">
        <v>512</v>
      </c>
      <c r="O50" s="65" t="s">
        <v>512</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512</v>
      </c>
      <c r="L51" s="64" t="s">
        <v>512</v>
      </c>
      <c r="M51" s="64" t="s">
        <v>512</v>
      </c>
      <c r="N51" s="64" t="s">
        <v>512</v>
      </c>
      <c r="O51" s="65" t="s">
        <v>512</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472</v>
      </c>
      <c r="L52" s="64">
        <v>458</v>
      </c>
      <c r="M52" s="64">
        <v>450</v>
      </c>
      <c r="N52" s="64">
        <v>453</v>
      </c>
      <c r="O52" s="65">
        <v>463</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523</v>
      </c>
      <c r="L53" s="69">
        <v>604</v>
      </c>
      <c r="M53" s="69">
        <v>558</v>
      </c>
      <c r="N53" s="69">
        <v>812</v>
      </c>
      <c r="O53" s="70">
        <v>585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570</v>
      </c>
      <c r="P56" s="48"/>
      <c r="Q56" s="48"/>
      <c r="R56" s="48"/>
      <c r="S56" s="48"/>
      <c r="T56" s="48"/>
      <c r="U56" s="48"/>
    </row>
    <row r="57" spans="1:21" ht="31.5" customHeight="1" thickBot="1" x14ac:dyDescent="0.25">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XFMpuewNVbfbttD8U4x6yLTIp7uHRqSNA/clWG7Kfmt1GeTvbfMv9hdw1yiQRBlUdqcEzBipO+p6igD5F3kWQ==" saltValue="YZcks7/Sw0fAutVh70mij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554</v>
      </c>
      <c r="J40" s="103" t="s">
        <v>555</v>
      </c>
      <c r="K40" s="103" t="s">
        <v>556</v>
      </c>
      <c r="L40" s="103" t="s">
        <v>557</v>
      </c>
      <c r="M40" s="104" t="s">
        <v>558</v>
      </c>
    </row>
    <row r="41" spans="2:13" ht="27.75" customHeight="1" x14ac:dyDescent="0.2">
      <c r="B41" s="1184" t="s">
        <v>32</v>
      </c>
      <c r="C41" s="1185"/>
      <c r="D41" s="105"/>
      <c r="E41" s="1190" t="s">
        <v>33</v>
      </c>
      <c r="F41" s="1190"/>
      <c r="G41" s="1190"/>
      <c r="H41" s="1191"/>
      <c r="I41" s="355">
        <v>6969</v>
      </c>
      <c r="J41" s="356">
        <v>7449</v>
      </c>
      <c r="K41" s="356">
        <v>8408</v>
      </c>
      <c r="L41" s="356">
        <v>7726</v>
      </c>
      <c r="M41" s="357">
        <v>7037</v>
      </c>
    </row>
    <row r="42" spans="2:13" ht="27.75" customHeight="1" x14ac:dyDescent="0.2">
      <c r="B42" s="1186"/>
      <c r="C42" s="1187"/>
      <c r="D42" s="106"/>
      <c r="E42" s="1192" t="s">
        <v>34</v>
      </c>
      <c r="F42" s="1192"/>
      <c r="G42" s="1192"/>
      <c r="H42" s="1193"/>
      <c r="I42" s="358" t="s">
        <v>512</v>
      </c>
      <c r="J42" s="359" t="s">
        <v>512</v>
      </c>
      <c r="K42" s="359" t="s">
        <v>512</v>
      </c>
      <c r="L42" s="359" t="s">
        <v>512</v>
      </c>
      <c r="M42" s="360" t="s">
        <v>512</v>
      </c>
    </row>
    <row r="43" spans="2:13" ht="27.75" customHeight="1" x14ac:dyDescent="0.2">
      <c r="B43" s="1186"/>
      <c r="C43" s="1187"/>
      <c r="D43" s="106"/>
      <c r="E43" s="1192" t="s">
        <v>35</v>
      </c>
      <c r="F43" s="1192"/>
      <c r="G43" s="1192"/>
      <c r="H43" s="1193"/>
      <c r="I43" s="358">
        <v>2459</v>
      </c>
      <c r="J43" s="359">
        <v>2297</v>
      </c>
      <c r="K43" s="359">
        <v>1854</v>
      </c>
      <c r="L43" s="359">
        <v>1977</v>
      </c>
      <c r="M43" s="360">
        <v>1963</v>
      </c>
    </row>
    <row r="44" spans="2:13" ht="27.75" customHeight="1" x14ac:dyDescent="0.2">
      <c r="B44" s="1186"/>
      <c r="C44" s="1187"/>
      <c r="D44" s="106"/>
      <c r="E44" s="1192" t="s">
        <v>36</v>
      </c>
      <c r="F44" s="1192"/>
      <c r="G44" s="1192"/>
      <c r="H44" s="1193"/>
      <c r="I44" s="358" t="s">
        <v>512</v>
      </c>
      <c r="J44" s="359" t="s">
        <v>512</v>
      </c>
      <c r="K44" s="359" t="s">
        <v>512</v>
      </c>
      <c r="L44" s="359" t="s">
        <v>512</v>
      </c>
      <c r="M44" s="360" t="s">
        <v>512</v>
      </c>
    </row>
    <row r="45" spans="2:13" ht="27.75" customHeight="1" x14ac:dyDescent="0.2">
      <c r="B45" s="1186"/>
      <c r="C45" s="1187"/>
      <c r="D45" s="106"/>
      <c r="E45" s="1192" t="s">
        <v>37</v>
      </c>
      <c r="F45" s="1192"/>
      <c r="G45" s="1192"/>
      <c r="H45" s="1193"/>
      <c r="I45" s="358">
        <v>2794</v>
      </c>
      <c r="J45" s="359">
        <v>2744</v>
      </c>
      <c r="K45" s="359">
        <v>2694</v>
      </c>
      <c r="L45" s="359">
        <v>2678</v>
      </c>
      <c r="M45" s="360">
        <v>2651</v>
      </c>
    </row>
    <row r="46" spans="2:13" ht="27.75" customHeight="1" x14ac:dyDescent="0.2">
      <c r="B46" s="1186"/>
      <c r="C46" s="1187"/>
      <c r="D46" s="107"/>
      <c r="E46" s="1192" t="s">
        <v>38</v>
      </c>
      <c r="F46" s="1192"/>
      <c r="G46" s="1192"/>
      <c r="H46" s="1193"/>
      <c r="I46" s="358" t="s">
        <v>512</v>
      </c>
      <c r="J46" s="359" t="s">
        <v>512</v>
      </c>
      <c r="K46" s="359" t="s">
        <v>512</v>
      </c>
      <c r="L46" s="359" t="s">
        <v>512</v>
      </c>
      <c r="M46" s="360" t="s">
        <v>512</v>
      </c>
    </row>
    <row r="47" spans="2:13" ht="27.75" customHeight="1" x14ac:dyDescent="0.2">
      <c r="B47" s="1186"/>
      <c r="C47" s="1187"/>
      <c r="D47" s="108"/>
      <c r="E47" s="1194" t="s">
        <v>39</v>
      </c>
      <c r="F47" s="1195"/>
      <c r="G47" s="1195"/>
      <c r="H47" s="1196"/>
      <c r="I47" s="358" t="s">
        <v>512</v>
      </c>
      <c r="J47" s="359" t="s">
        <v>512</v>
      </c>
      <c r="K47" s="359" t="s">
        <v>512</v>
      </c>
      <c r="L47" s="359" t="s">
        <v>512</v>
      </c>
      <c r="M47" s="360" t="s">
        <v>512</v>
      </c>
    </row>
    <row r="48" spans="2:13" ht="27.75" customHeight="1" x14ac:dyDescent="0.2">
      <c r="B48" s="1186"/>
      <c r="C48" s="1187"/>
      <c r="D48" s="106"/>
      <c r="E48" s="1192" t="s">
        <v>40</v>
      </c>
      <c r="F48" s="1192"/>
      <c r="G48" s="1192"/>
      <c r="H48" s="1193"/>
      <c r="I48" s="358" t="s">
        <v>512</v>
      </c>
      <c r="J48" s="359" t="s">
        <v>512</v>
      </c>
      <c r="K48" s="359" t="s">
        <v>512</v>
      </c>
      <c r="L48" s="359" t="s">
        <v>512</v>
      </c>
      <c r="M48" s="360" t="s">
        <v>512</v>
      </c>
    </row>
    <row r="49" spans="2:13" ht="27.75" customHeight="1" x14ac:dyDescent="0.2">
      <c r="B49" s="1188"/>
      <c r="C49" s="1189"/>
      <c r="D49" s="106"/>
      <c r="E49" s="1192" t="s">
        <v>41</v>
      </c>
      <c r="F49" s="1192"/>
      <c r="G49" s="1192"/>
      <c r="H49" s="1193"/>
      <c r="I49" s="358" t="s">
        <v>512</v>
      </c>
      <c r="J49" s="359" t="s">
        <v>512</v>
      </c>
      <c r="K49" s="359" t="s">
        <v>512</v>
      </c>
      <c r="L49" s="359" t="s">
        <v>512</v>
      </c>
      <c r="M49" s="360" t="s">
        <v>512</v>
      </c>
    </row>
    <row r="50" spans="2:13" ht="27.75" customHeight="1" x14ac:dyDescent="0.2">
      <c r="B50" s="1197" t="s">
        <v>42</v>
      </c>
      <c r="C50" s="1198"/>
      <c r="D50" s="109"/>
      <c r="E50" s="1192" t="s">
        <v>43</v>
      </c>
      <c r="F50" s="1192"/>
      <c r="G50" s="1192"/>
      <c r="H50" s="1193"/>
      <c r="I50" s="358">
        <v>2485</v>
      </c>
      <c r="J50" s="359">
        <v>2614</v>
      </c>
      <c r="K50" s="359">
        <v>2234</v>
      </c>
      <c r="L50" s="359">
        <v>2527</v>
      </c>
      <c r="M50" s="360">
        <v>2923</v>
      </c>
    </row>
    <row r="51" spans="2:13" ht="27.75" customHeight="1" x14ac:dyDescent="0.2">
      <c r="B51" s="1186"/>
      <c r="C51" s="1187"/>
      <c r="D51" s="106"/>
      <c r="E51" s="1192" t="s">
        <v>44</v>
      </c>
      <c r="F51" s="1192"/>
      <c r="G51" s="1192"/>
      <c r="H51" s="1193"/>
      <c r="I51" s="358">
        <v>41</v>
      </c>
      <c r="J51" s="359">
        <v>20</v>
      </c>
      <c r="K51" s="359">
        <v>276</v>
      </c>
      <c r="L51" s="359">
        <v>5</v>
      </c>
      <c r="M51" s="360">
        <v>24</v>
      </c>
    </row>
    <row r="52" spans="2:13" ht="27.75" customHeight="1" x14ac:dyDescent="0.2">
      <c r="B52" s="1188"/>
      <c r="C52" s="1189"/>
      <c r="D52" s="106"/>
      <c r="E52" s="1192" t="s">
        <v>45</v>
      </c>
      <c r="F52" s="1192"/>
      <c r="G52" s="1192"/>
      <c r="H52" s="1193"/>
      <c r="I52" s="358">
        <v>5197</v>
      </c>
      <c r="J52" s="359">
        <v>5650</v>
      </c>
      <c r="K52" s="359">
        <v>5705</v>
      </c>
      <c r="L52" s="359">
        <v>5512</v>
      </c>
      <c r="M52" s="360">
        <v>5352</v>
      </c>
    </row>
    <row r="53" spans="2:13" ht="27.75" customHeight="1" thickBot="1" x14ac:dyDescent="0.25">
      <c r="B53" s="1199" t="s">
        <v>46</v>
      </c>
      <c r="C53" s="1200"/>
      <c r="D53" s="110"/>
      <c r="E53" s="1201" t="s">
        <v>47</v>
      </c>
      <c r="F53" s="1201"/>
      <c r="G53" s="1201"/>
      <c r="H53" s="1202"/>
      <c r="I53" s="361">
        <v>4500</v>
      </c>
      <c r="J53" s="362">
        <v>4206</v>
      </c>
      <c r="K53" s="362">
        <v>4741</v>
      </c>
      <c r="L53" s="362">
        <v>4336</v>
      </c>
      <c r="M53" s="363">
        <v>3352</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hIRqBxmA4nYE+mk1+n8Unt+9vyHt0PX10c2kv2C86aHAkJFZfTdiiiu3vmwOml/IDuHWXEqrzgA1G5PRqTpLOQ==" saltValue="vvZTSiOHh3IMA95URvaV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556</v>
      </c>
      <c r="G54" s="119" t="s">
        <v>557</v>
      </c>
      <c r="H54" s="120" t="s">
        <v>558</v>
      </c>
    </row>
    <row r="55" spans="2:8" ht="52.5" customHeight="1" x14ac:dyDescent="0.2">
      <c r="B55" s="121"/>
      <c r="C55" s="1211" t="s">
        <v>50</v>
      </c>
      <c r="D55" s="1211"/>
      <c r="E55" s="1212"/>
      <c r="F55" s="122">
        <v>1501</v>
      </c>
      <c r="G55" s="122">
        <v>1800</v>
      </c>
      <c r="H55" s="123">
        <v>2216</v>
      </c>
    </row>
    <row r="56" spans="2:8" ht="52.5" customHeight="1" x14ac:dyDescent="0.2">
      <c r="B56" s="124"/>
      <c r="C56" s="1213" t="s">
        <v>51</v>
      </c>
      <c r="D56" s="1213"/>
      <c r="E56" s="1214"/>
      <c r="F56" s="125" t="s">
        <v>512</v>
      </c>
      <c r="G56" s="125" t="s">
        <v>512</v>
      </c>
      <c r="H56" s="126" t="s">
        <v>512</v>
      </c>
    </row>
    <row r="57" spans="2:8" ht="53.25" customHeight="1" x14ac:dyDescent="0.2">
      <c r="B57" s="124"/>
      <c r="C57" s="1215" t="s">
        <v>52</v>
      </c>
      <c r="D57" s="1215"/>
      <c r="E57" s="1216"/>
      <c r="F57" s="127">
        <v>498</v>
      </c>
      <c r="G57" s="127">
        <v>496</v>
      </c>
      <c r="H57" s="128">
        <v>498</v>
      </c>
    </row>
    <row r="58" spans="2:8" ht="45.75" customHeight="1" x14ac:dyDescent="0.2">
      <c r="B58" s="129"/>
      <c r="C58" s="1203" t="s">
        <v>587</v>
      </c>
      <c r="D58" s="1204"/>
      <c r="E58" s="1205"/>
      <c r="F58" s="130">
        <v>244</v>
      </c>
      <c r="G58" s="130">
        <v>244</v>
      </c>
      <c r="H58" s="131">
        <v>244</v>
      </c>
    </row>
    <row r="59" spans="2:8" ht="45.75" customHeight="1" x14ac:dyDescent="0.2">
      <c r="B59" s="129"/>
      <c r="C59" s="1203" t="s">
        <v>588</v>
      </c>
      <c r="D59" s="1204"/>
      <c r="E59" s="1205"/>
      <c r="F59" s="130">
        <v>114</v>
      </c>
      <c r="G59" s="130">
        <v>115</v>
      </c>
      <c r="H59" s="131">
        <v>120</v>
      </c>
    </row>
    <row r="60" spans="2:8" ht="45.75" customHeight="1" x14ac:dyDescent="0.2">
      <c r="B60" s="129"/>
      <c r="C60" s="1203" t="s">
        <v>589</v>
      </c>
      <c r="D60" s="1204"/>
      <c r="E60" s="1205"/>
      <c r="F60" s="130">
        <v>41</v>
      </c>
      <c r="G60" s="130">
        <v>41</v>
      </c>
      <c r="H60" s="131">
        <v>41</v>
      </c>
    </row>
    <row r="61" spans="2:8" ht="45.75" customHeight="1" x14ac:dyDescent="0.2">
      <c r="B61" s="129"/>
      <c r="C61" s="1203" t="s">
        <v>590</v>
      </c>
      <c r="D61" s="1204"/>
      <c r="E61" s="1205"/>
      <c r="F61" s="130">
        <v>32</v>
      </c>
      <c r="G61" s="130">
        <v>32</v>
      </c>
      <c r="H61" s="131">
        <v>32</v>
      </c>
    </row>
    <row r="62" spans="2:8" ht="45.75" customHeight="1" thickBot="1" x14ac:dyDescent="0.25">
      <c r="B62" s="132"/>
      <c r="C62" s="1206" t="s">
        <v>591</v>
      </c>
      <c r="D62" s="1207"/>
      <c r="E62" s="1208"/>
      <c r="F62" s="133">
        <v>24</v>
      </c>
      <c r="G62" s="133">
        <v>24</v>
      </c>
      <c r="H62" s="134">
        <v>24</v>
      </c>
    </row>
    <row r="63" spans="2:8" ht="52.5" customHeight="1" thickBot="1" x14ac:dyDescent="0.25">
      <c r="B63" s="135"/>
      <c r="C63" s="1209" t="s">
        <v>53</v>
      </c>
      <c r="D63" s="1209"/>
      <c r="E63" s="1210"/>
      <c r="F63" s="136">
        <v>1999</v>
      </c>
      <c r="G63" s="136">
        <v>2296</v>
      </c>
      <c r="H63" s="137">
        <v>2714</v>
      </c>
    </row>
    <row r="64" spans="2:8" ht="13.2" x14ac:dyDescent="0.2"/>
  </sheetData>
  <sheetProtection algorithmName="SHA-512" hashValue="lX8nT94KpBnj7l6dS4snbIedoEHJHNILhyVqxvv6PZS4/tl5K/mc7Ktor/L0aZD49ItHIScwdpmNUAGZ0BpMvQ==" saltValue="lwRYLPRkkNW3ibqYOHvz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551</v>
      </c>
      <c r="G2" s="151"/>
      <c r="H2" s="152"/>
    </row>
    <row r="3" spans="1:8" x14ac:dyDescent="0.2">
      <c r="A3" s="148" t="s">
        <v>544</v>
      </c>
      <c r="B3" s="153"/>
      <c r="C3" s="154"/>
      <c r="D3" s="155">
        <v>205449</v>
      </c>
      <c r="E3" s="156"/>
      <c r="F3" s="157">
        <v>88328</v>
      </c>
      <c r="G3" s="158"/>
      <c r="H3" s="159"/>
    </row>
    <row r="4" spans="1:8" x14ac:dyDescent="0.2">
      <c r="A4" s="160"/>
      <c r="B4" s="161"/>
      <c r="C4" s="162"/>
      <c r="D4" s="163">
        <v>64519</v>
      </c>
      <c r="E4" s="164"/>
      <c r="F4" s="165">
        <v>49013</v>
      </c>
      <c r="G4" s="166"/>
      <c r="H4" s="167"/>
    </row>
    <row r="5" spans="1:8" x14ac:dyDescent="0.2">
      <c r="A5" s="148" t="s">
        <v>546</v>
      </c>
      <c r="B5" s="153"/>
      <c r="C5" s="154"/>
      <c r="D5" s="155">
        <v>167202</v>
      </c>
      <c r="E5" s="156"/>
      <c r="F5" s="157">
        <v>103390</v>
      </c>
      <c r="G5" s="158"/>
      <c r="H5" s="159"/>
    </row>
    <row r="6" spans="1:8" x14ac:dyDescent="0.2">
      <c r="A6" s="160"/>
      <c r="B6" s="161"/>
      <c r="C6" s="162"/>
      <c r="D6" s="163">
        <v>115971</v>
      </c>
      <c r="E6" s="164"/>
      <c r="F6" s="165">
        <v>51269</v>
      </c>
      <c r="G6" s="166"/>
      <c r="H6" s="167"/>
    </row>
    <row r="7" spans="1:8" x14ac:dyDescent="0.2">
      <c r="A7" s="148" t="s">
        <v>547</v>
      </c>
      <c r="B7" s="153"/>
      <c r="C7" s="154"/>
      <c r="D7" s="155">
        <v>150986</v>
      </c>
      <c r="E7" s="156"/>
      <c r="F7" s="157">
        <v>117234</v>
      </c>
      <c r="G7" s="158"/>
      <c r="H7" s="159"/>
    </row>
    <row r="8" spans="1:8" x14ac:dyDescent="0.2">
      <c r="A8" s="160"/>
      <c r="B8" s="161"/>
      <c r="C8" s="162"/>
      <c r="D8" s="163">
        <v>138893</v>
      </c>
      <c r="E8" s="164"/>
      <c r="F8" s="165">
        <v>59796</v>
      </c>
      <c r="G8" s="166"/>
      <c r="H8" s="167"/>
    </row>
    <row r="9" spans="1:8" x14ac:dyDescent="0.2">
      <c r="A9" s="148" t="s">
        <v>548</v>
      </c>
      <c r="B9" s="153"/>
      <c r="C9" s="154"/>
      <c r="D9" s="155">
        <v>65161</v>
      </c>
      <c r="E9" s="156"/>
      <c r="F9" s="157">
        <v>97758</v>
      </c>
      <c r="G9" s="158"/>
      <c r="H9" s="159"/>
    </row>
    <row r="10" spans="1:8" x14ac:dyDescent="0.2">
      <c r="A10" s="160"/>
      <c r="B10" s="161"/>
      <c r="C10" s="162"/>
      <c r="D10" s="163">
        <v>59059</v>
      </c>
      <c r="E10" s="164"/>
      <c r="F10" s="165">
        <v>45946</v>
      </c>
      <c r="G10" s="166"/>
      <c r="H10" s="167"/>
    </row>
    <row r="11" spans="1:8" x14ac:dyDescent="0.2">
      <c r="A11" s="148" t="s">
        <v>549</v>
      </c>
      <c r="B11" s="153"/>
      <c r="C11" s="154"/>
      <c r="D11" s="155">
        <v>51100</v>
      </c>
      <c r="E11" s="156"/>
      <c r="F11" s="157">
        <v>91338</v>
      </c>
      <c r="G11" s="158"/>
      <c r="H11" s="159"/>
    </row>
    <row r="12" spans="1:8" x14ac:dyDescent="0.2">
      <c r="A12" s="160"/>
      <c r="B12" s="161"/>
      <c r="C12" s="168"/>
      <c r="D12" s="163">
        <v>40297</v>
      </c>
      <c r="E12" s="164"/>
      <c r="F12" s="165">
        <v>43989</v>
      </c>
      <c r="G12" s="166"/>
      <c r="H12" s="167"/>
    </row>
    <row r="13" spans="1:8" x14ac:dyDescent="0.2">
      <c r="A13" s="148"/>
      <c r="B13" s="153"/>
      <c r="C13" s="169"/>
      <c r="D13" s="170">
        <v>127980</v>
      </c>
      <c r="E13" s="171"/>
      <c r="F13" s="172">
        <v>99610</v>
      </c>
      <c r="G13" s="173"/>
      <c r="H13" s="159"/>
    </row>
    <row r="14" spans="1:8" x14ac:dyDescent="0.2">
      <c r="A14" s="160"/>
      <c r="B14" s="161"/>
      <c r="C14" s="162"/>
      <c r="D14" s="163">
        <v>83748</v>
      </c>
      <c r="E14" s="164"/>
      <c r="F14" s="165">
        <v>50003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7.64</v>
      </c>
      <c r="C19" s="174">
        <f>ROUND(VALUE(SUBSTITUTE(実質収支比率等に係る経年分析!G$48,"▲","-")),2)</f>
        <v>8.11</v>
      </c>
      <c r="D19" s="174">
        <f>ROUND(VALUE(SUBSTITUTE(実質収支比率等に係る経年分析!H$48,"▲","-")),2)</f>
        <v>7.32</v>
      </c>
      <c r="E19" s="174">
        <f>ROUND(VALUE(SUBSTITUTE(実質収支比率等に係る経年分析!I$48,"▲","-")),2)</f>
        <v>7.91</v>
      </c>
      <c r="F19" s="174">
        <f>ROUND(VALUE(SUBSTITUTE(実質収支比率等に係る経年分析!J$48,"▲","-")),2)</f>
        <v>6.66</v>
      </c>
    </row>
    <row r="20" spans="1:11" x14ac:dyDescent="0.2">
      <c r="A20" s="174" t="s">
        <v>57</v>
      </c>
      <c r="B20" s="174">
        <f>ROUND(VALUE(SUBSTITUTE(実質収支比率等に係る経年分析!F$47,"▲","-")),2)</f>
        <v>29.91</v>
      </c>
      <c r="C20" s="174">
        <f>ROUND(VALUE(SUBSTITUTE(実質収支比率等に係る経年分析!G$47,"▲","-")),2)</f>
        <v>32.07</v>
      </c>
      <c r="D20" s="174">
        <f>ROUND(VALUE(SUBSTITUTE(実質収支比率等に係る経年分析!H$47,"▲","-")),2)</f>
        <v>25.76</v>
      </c>
      <c r="E20" s="174">
        <f>ROUND(VALUE(SUBSTITUTE(実質収支比率等に係る経年分析!I$47,"▲","-")),2)</f>
        <v>31.54</v>
      </c>
      <c r="F20" s="174">
        <f>ROUND(VALUE(SUBSTITUTE(実質収支比率等に係る経年分析!J$47,"▲","-")),2)</f>
        <v>38.64</v>
      </c>
    </row>
    <row r="21" spans="1:11" x14ac:dyDescent="0.2">
      <c r="A21" s="174" t="s">
        <v>58</v>
      </c>
      <c r="B21" s="174">
        <f>IF(ISNUMBER(VALUE(SUBSTITUTE(実質収支比率等に係る経年分析!F$49,"▲","-"))),ROUND(VALUE(SUBSTITUTE(実質収支比率等に係る経年分析!F$49,"▲","-")),2),NA())</f>
        <v>6.24</v>
      </c>
      <c r="C21" s="174">
        <f>IF(ISNUMBER(VALUE(SUBSTITUTE(実質収支比率等に係る経年分析!G$49,"▲","-"))),ROUND(VALUE(SUBSTITUTE(実質収支比率等に係る経年分析!G$49,"▲","-")),2),NA())</f>
        <v>2.36</v>
      </c>
      <c r="D21" s="174">
        <f>IF(ISNUMBER(VALUE(SUBSTITUTE(実質収支比率等に係る経年分析!H$49,"▲","-"))),ROUND(VALUE(SUBSTITUTE(実質収支比率等に係る経年分析!H$49,"▲","-")),2),NA())</f>
        <v>-6.79</v>
      </c>
      <c r="E21" s="174">
        <f>IF(ISNUMBER(VALUE(SUBSTITUTE(実質収支比率等に係る経年分析!I$49,"▲","-"))),ROUND(VALUE(SUBSTITUTE(実質収支比率等に係る経年分析!I$49,"▲","-")),2),NA())</f>
        <v>5.68</v>
      </c>
      <c r="F21" s="174">
        <f>IF(ISNUMBER(VALUE(SUBSTITUTE(実質収支比率等に係る経年分析!J$49,"▲","-"))),ROUND(VALUE(SUBSTITUTE(実質収支比率等に係る経年分析!J$49,"▲","-")),2),NA())</f>
        <v>6.04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温泉特別会計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0.33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0.48</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0.62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0.49</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0.25</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0.17</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0.26</v>
      </c>
    </row>
    <row r="31" spans="1:11" x14ac:dyDescent="0.2">
      <c r="A31" s="175" t="str">
        <f>IF(連結実質赤字比率に係る赤字・黒字の構成分析!C$39="",NA(),連結実質赤字比率に係る赤字・黒字の構成分析!C$39)</f>
        <v>育英奨学金特別会計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0.37</v>
      </c>
    </row>
    <row r="32" spans="1:11" x14ac:dyDescent="0.2">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0.91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0.68</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1.23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1.41</v>
      </c>
    </row>
    <row r="34" spans="1:16" x14ac:dyDescent="0.2">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3.41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3.41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2.63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2.46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2.54</v>
      </c>
    </row>
    <row r="35" spans="1:16" x14ac:dyDescent="0.2">
      <c r="A35" s="175" t="str">
        <f>IF(連結実質赤字比率に係る赤字・黒字の構成分析!C$35="",NA(),連結実質赤字比率に係る赤字・黒字の構成分析!C$35)</f>
        <v>公共下水道事業会計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4.07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4.82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3.78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3.45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3.9</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7.27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7.65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6.99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6.28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472</v>
      </c>
      <c r="E42" s="176"/>
      <c r="F42" s="176"/>
      <c r="G42" s="176">
        <f>'実質公債費比率（分子）の構造'!L$52</f>
        <v>458</v>
      </c>
      <c r="H42" s="176"/>
      <c r="I42" s="176"/>
      <c r="J42" s="176">
        <f>'実質公債費比率（分子）の構造'!M$52</f>
        <v>450</v>
      </c>
      <c r="K42" s="176"/>
      <c r="L42" s="176"/>
      <c r="M42" s="176">
        <f>'実質公債費比率（分子）の構造'!N$52</f>
        <v>453</v>
      </c>
      <c r="N42" s="176"/>
      <c r="O42" s="176"/>
      <c r="P42" s="176">
        <f>'実質公債費比率（分子）の構造'!O$52</f>
        <v>463</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209</v>
      </c>
      <c r="C46" s="176"/>
      <c r="D46" s="176"/>
      <c r="E46" s="176">
        <f>'実質公債費比率（分子）の構造'!L$48</f>
        <v>194</v>
      </c>
      <c r="F46" s="176"/>
      <c r="G46" s="176"/>
      <c r="H46" s="176">
        <f>'実質公債費比率（分子）の構造'!M$48</f>
        <v>111</v>
      </c>
      <c r="I46" s="176"/>
      <c r="J46" s="176"/>
      <c r="K46" s="176">
        <f>'実質公債費比率（分子）の構造'!N$48</f>
        <v>184</v>
      </c>
      <c r="L46" s="176"/>
      <c r="M46" s="176"/>
      <c r="N46" s="176">
        <f>'実質公債費比率（分子）の構造'!O$48</f>
        <v>163</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786</v>
      </c>
      <c r="C49" s="176"/>
      <c r="D49" s="176"/>
      <c r="E49" s="176">
        <f>'実質公債費比率（分子）の構造'!L$45</f>
        <v>868</v>
      </c>
      <c r="F49" s="176"/>
      <c r="G49" s="176"/>
      <c r="H49" s="176">
        <f>'実質公債費比率（分子）の構造'!M$45</f>
        <v>897</v>
      </c>
      <c r="I49" s="176"/>
      <c r="J49" s="176"/>
      <c r="K49" s="176">
        <f>'実質公債費比率（分子）の構造'!N$45</f>
        <v>1081</v>
      </c>
      <c r="L49" s="176"/>
      <c r="M49" s="176"/>
      <c r="N49" s="176">
        <f>'実質公債費比率（分子）の構造'!O$45</f>
        <v>885</v>
      </c>
      <c r="O49" s="176"/>
      <c r="P49" s="176"/>
    </row>
    <row r="50" spans="1:16" x14ac:dyDescent="0.2">
      <c r="A50" s="176" t="s">
        <v>73</v>
      </c>
      <c r="B50" s="176" t="e">
        <f>NA()</f>
        <v>#N/A</v>
      </c>
      <c r="C50" s="176">
        <f>IF(ISNUMBER('実質公債費比率（分子）の構造'!K$53),'実質公債費比率（分子）の構造'!K$53,NA())</f>
        <v>523</v>
      </c>
      <c r="D50" s="176" t="e">
        <f>NA()</f>
        <v>#N/A</v>
      </c>
      <c r="E50" s="176" t="e">
        <f>NA()</f>
        <v>#N/A</v>
      </c>
      <c r="F50" s="176">
        <f>IF(ISNUMBER('実質公債費比率（分子）の構造'!L$53),'実質公債費比率（分子）の構造'!L$53,NA())</f>
        <v>604</v>
      </c>
      <c r="G50" s="176" t="e">
        <f>NA()</f>
        <v>#N/A</v>
      </c>
      <c r="H50" s="176" t="e">
        <f>NA()</f>
        <v>#N/A</v>
      </c>
      <c r="I50" s="176">
        <f>IF(ISNUMBER('実質公債費比率（分子）の構造'!M$53),'実質公債費比率（分子）の構造'!M$53,NA())</f>
        <v>558</v>
      </c>
      <c r="J50" s="176" t="e">
        <f>NA()</f>
        <v>#N/A</v>
      </c>
      <c r="K50" s="176" t="e">
        <f>NA()</f>
        <v>#N/A</v>
      </c>
      <c r="L50" s="176">
        <f>IF(ISNUMBER('実質公債費比率（分子）の構造'!N$53),'実質公債費比率（分子）の構造'!N$53,NA())</f>
        <v>812</v>
      </c>
      <c r="M50" s="176" t="e">
        <f>NA()</f>
        <v>#N/A</v>
      </c>
      <c r="N50" s="176" t="e">
        <f>NA()</f>
        <v>#N/A</v>
      </c>
      <c r="O50" s="176">
        <f>IF(ISNUMBER('実質公債費比率（分子）の構造'!O$53),'実質公債費比率（分子）の構造'!O$53,NA())</f>
        <v>585</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5197</v>
      </c>
      <c r="E56" s="175"/>
      <c r="F56" s="175"/>
      <c r="G56" s="175">
        <f>'将来負担比率（分子）の構造'!J$52</f>
        <v>5650</v>
      </c>
      <c r="H56" s="175"/>
      <c r="I56" s="175"/>
      <c r="J56" s="175">
        <f>'将来負担比率（分子）の構造'!K$52</f>
        <v>5705</v>
      </c>
      <c r="K56" s="175"/>
      <c r="L56" s="175"/>
      <c r="M56" s="175">
        <f>'将来負担比率（分子）の構造'!L$52</f>
        <v>5512</v>
      </c>
      <c r="N56" s="175"/>
      <c r="O56" s="175"/>
      <c r="P56" s="175">
        <f>'将来負担比率（分子）の構造'!M$52</f>
        <v>5352</v>
      </c>
    </row>
    <row r="57" spans="1:16" x14ac:dyDescent="0.2">
      <c r="A57" s="175" t="s">
        <v>44</v>
      </c>
      <c r="B57" s="175"/>
      <c r="C57" s="175"/>
      <c r="D57" s="175">
        <f>'将来負担比率（分子）の構造'!I$51</f>
        <v>41</v>
      </c>
      <c r="E57" s="175"/>
      <c r="F57" s="175"/>
      <c r="G57" s="175">
        <f>'将来負担比率（分子）の構造'!J$51</f>
        <v>20</v>
      </c>
      <c r="H57" s="175"/>
      <c r="I57" s="175"/>
      <c r="J57" s="175">
        <f>'将来負担比率（分子）の構造'!K$51</f>
        <v>276</v>
      </c>
      <c r="K57" s="175"/>
      <c r="L57" s="175"/>
      <c r="M57" s="175">
        <f>'将来負担比率（分子）の構造'!L$51</f>
        <v>5</v>
      </c>
      <c r="N57" s="175"/>
      <c r="O57" s="175"/>
      <c r="P57" s="175">
        <f>'将来負担比率（分子）の構造'!M$51</f>
        <v>24</v>
      </c>
    </row>
    <row r="58" spans="1:16" x14ac:dyDescent="0.2">
      <c r="A58" s="175" t="s">
        <v>43</v>
      </c>
      <c r="B58" s="175"/>
      <c r="C58" s="175"/>
      <c r="D58" s="175">
        <f>'将来負担比率（分子）の構造'!I$50</f>
        <v>2485</v>
      </c>
      <c r="E58" s="175"/>
      <c r="F58" s="175"/>
      <c r="G58" s="175">
        <f>'将来負担比率（分子）の構造'!J$50</f>
        <v>2614</v>
      </c>
      <c r="H58" s="175"/>
      <c r="I58" s="175"/>
      <c r="J58" s="175">
        <f>'将来負担比率（分子）の構造'!K$50</f>
        <v>2234</v>
      </c>
      <c r="K58" s="175"/>
      <c r="L58" s="175"/>
      <c r="M58" s="175">
        <f>'将来負担比率（分子）の構造'!L$50</f>
        <v>2527</v>
      </c>
      <c r="N58" s="175"/>
      <c r="O58" s="175"/>
      <c r="P58" s="175">
        <f>'将来負担比率（分子）の構造'!M$50</f>
        <v>2923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2794</v>
      </c>
      <c r="C62" s="175"/>
      <c r="D62" s="175"/>
      <c r="E62" s="175">
        <f>'将来負担比率（分子）の構造'!J$45</f>
        <v>2744</v>
      </c>
      <c r="F62" s="175"/>
      <c r="G62" s="175"/>
      <c r="H62" s="175">
        <f>'将来負担比率（分子）の構造'!K$45</f>
        <v>2694</v>
      </c>
      <c r="I62" s="175"/>
      <c r="J62" s="175"/>
      <c r="K62" s="175">
        <f>'将来負担比率（分子）の構造'!L$45</f>
        <v>2678</v>
      </c>
      <c r="L62" s="175"/>
      <c r="M62" s="175"/>
      <c r="N62" s="175">
        <f>'将来負担比率（分子）の構造'!M$45</f>
        <v>2651</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2459</v>
      </c>
      <c r="C64" s="175"/>
      <c r="D64" s="175"/>
      <c r="E64" s="175">
        <f>'将来負担比率（分子）の構造'!J$43</f>
        <v>2297</v>
      </c>
      <c r="F64" s="175"/>
      <c r="G64" s="175"/>
      <c r="H64" s="175">
        <f>'将来負担比率（分子）の構造'!K$43</f>
        <v>1854</v>
      </c>
      <c r="I64" s="175"/>
      <c r="J64" s="175"/>
      <c r="K64" s="175">
        <f>'将来負担比率（分子）の構造'!L$43</f>
        <v>1977</v>
      </c>
      <c r="L64" s="175"/>
      <c r="M64" s="175"/>
      <c r="N64" s="175">
        <f>'将来負担比率（分子）の構造'!M$43</f>
        <v>1963</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6969</v>
      </c>
      <c r="C66" s="175"/>
      <c r="D66" s="175"/>
      <c r="E66" s="175">
        <f>'将来負担比率（分子）の構造'!J$41</f>
        <v>7449</v>
      </c>
      <c r="F66" s="175"/>
      <c r="G66" s="175"/>
      <c r="H66" s="175">
        <f>'将来負担比率（分子）の構造'!K$41</f>
        <v>8408</v>
      </c>
      <c r="I66" s="175"/>
      <c r="J66" s="175"/>
      <c r="K66" s="175">
        <f>'将来負担比率（分子）の構造'!L$41</f>
        <v>7726</v>
      </c>
      <c r="L66" s="175"/>
      <c r="M66" s="175"/>
      <c r="N66" s="175">
        <f>'将来負担比率（分子）の構造'!M$41</f>
        <v>7037</v>
      </c>
      <c r="O66" s="175"/>
      <c r="P66" s="175"/>
    </row>
    <row r="67" spans="1:16" x14ac:dyDescent="0.2">
      <c r="A67" s="175" t="s">
        <v>77</v>
      </c>
      <c r="B67" s="175" t="e">
        <f>NA()</f>
        <v>#N/A</v>
      </c>
      <c r="C67" s="175">
        <f>IF(ISNUMBER('将来負担比率（分子）の構造'!I$53), IF('将来負担比率（分子）の構造'!I$53 &lt; 0, 0, '将来負担比率（分子）の構造'!I$53), NA())</f>
        <v>4500</v>
      </c>
      <c r="D67" s="175" t="e">
        <f>NA()</f>
        <v>#N/A</v>
      </c>
      <c r="E67" s="175" t="e">
        <f>NA()</f>
        <v>#N/A</v>
      </c>
      <c r="F67" s="175">
        <f>IF(ISNUMBER('将来負担比率（分子）の構造'!J$53), IF('将来負担比率（分子）の構造'!J$53 &lt; 0, 0, '将来負担比率（分子）の構造'!J$53), NA())</f>
        <v>4206</v>
      </c>
      <c r="G67" s="175" t="e">
        <f>NA()</f>
        <v>#N/A</v>
      </c>
      <c r="H67" s="175" t="e">
        <f>NA()</f>
        <v>#N/A</v>
      </c>
      <c r="I67" s="175">
        <f>IF(ISNUMBER('将来負担比率（分子）の構造'!K$53), IF('将来負担比率（分子）の構造'!K$53 &lt; 0, 0, '将来負担比率（分子）の構造'!K$53), NA())</f>
        <v>4741</v>
      </c>
      <c r="J67" s="175" t="e">
        <f>NA()</f>
        <v>#N/A</v>
      </c>
      <c r="K67" s="175" t="e">
        <f>NA()</f>
        <v>#N/A</v>
      </c>
      <c r="L67" s="175">
        <f>IF(ISNUMBER('将来負担比率（分子）の構造'!L$53), IF('将来負担比率（分子）の構造'!L$53 &lt; 0, 0, '将来負担比率（分子）の構造'!L$53), NA())</f>
        <v>4336</v>
      </c>
      <c r="M67" s="175" t="e">
        <f>NA()</f>
        <v>#N/A</v>
      </c>
      <c r="N67" s="175" t="e">
        <f>NA()</f>
        <v>#N/A</v>
      </c>
      <c r="O67" s="175">
        <f>IF(ISNUMBER('将来負担比率（分子）の構造'!M$53), IF('将来負担比率（分子）の構造'!M$53 &lt; 0, 0, '将来負担比率（分子）の構造'!M$53), NA())</f>
        <v>3352</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1501</v>
      </c>
      <c r="C72" s="179">
        <f>基金残高に係る経年分析!G55</f>
        <v>1800</v>
      </c>
      <c r="D72" s="179">
        <f>基金残高に係る経年分析!H55</f>
        <v>2216</v>
      </c>
    </row>
    <row r="73" spans="1:16" x14ac:dyDescent="0.2">
      <c r="A73" s="178" t="s">
        <v>80</v>
      </c>
      <c r="B73" s="179" t="str">
        <f>基金残高に係る経年分析!F56</f>
        <v>-</v>
      </c>
      <c r="C73" s="179" t="str">
        <f>基金残高に係る経年分析!G56</f>
        <v>-</v>
      </c>
      <c r="D73" s="179" t="str">
        <f>基金残高に係る経年分析!H56</f>
        <v>-</v>
      </c>
    </row>
    <row r="74" spans="1:16" x14ac:dyDescent="0.2">
      <c r="A74" s="178" t="s">
        <v>81</v>
      </c>
      <c r="B74" s="179">
        <f>基金残高に係る経年分析!F57</f>
        <v>498</v>
      </c>
      <c r="C74" s="179">
        <f>基金残高に係る経年分析!G57</f>
        <v>496</v>
      </c>
      <c r="D74" s="179">
        <f>基金残高に係る経年分析!H57</f>
        <v>498</v>
      </c>
    </row>
  </sheetData>
  <sheetProtection algorithmName="SHA-512" hashValue="e3Roy9J633trQ4vnGm7bRX5An3TQjJagLYu5hVAueJ5EKeCZvBDXcSiWuqgTPrpiEPakN4Yb6Jt7hY169kQD9Q==" saltValue="AhnsN8dHIQZOOrg+DaTJ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6264660</v>
      </c>
      <c r="S5" s="613"/>
      <c r="T5" s="613"/>
      <c r="U5" s="613"/>
      <c r="V5" s="613"/>
      <c r="W5" s="613"/>
      <c r="X5" s="613"/>
      <c r="Y5" s="614"/>
      <c r="Z5" s="615">
        <v>54.1</v>
      </c>
      <c r="AA5" s="615"/>
      <c r="AB5" s="615"/>
      <c r="AC5" s="615"/>
      <c r="AD5" s="616">
        <v>5748049</v>
      </c>
      <c r="AE5" s="616"/>
      <c r="AF5" s="616"/>
      <c r="AG5" s="616"/>
      <c r="AH5" s="616"/>
      <c r="AI5" s="616"/>
      <c r="AJ5" s="616"/>
      <c r="AK5" s="616"/>
      <c r="AL5" s="617">
        <v>89.2</v>
      </c>
      <c r="AM5" s="618"/>
      <c r="AN5" s="618"/>
      <c r="AO5" s="619"/>
      <c r="AP5" s="609" t="s">
        <v>231</v>
      </c>
      <c r="AQ5" s="610"/>
      <c r="AR5" s="610"/>
      <c r="AS5" s="610"/>
      <c r="AT5" s="610"/>
      <c r="AU5" s="610"/>
      <c r="AV5" s="610"/>
      <c r="AW5" s="610"/>
      <c r="AX5" s="610"/>
      <c r="AY5" s="610"/>
      <c r="AZ5" s="610"/>
      <c r="BA5" s="610"/>
      <c r="BB5" s="610"/>
      <c r="BC5" s="610"/>
      <c r="BD5" s="610"/>
      <c r="BE5" s="610"/>
      <c r="BF5" s="611"/>
      <c r="BG5" s="623">
        <v>5710531</v>
      </c>
      <c r="BH5" s="624"/>
      <c r="BI5" s="624"/>
      <c r="BJ5" s="624"/>
      <c r="BK5" s="624"/>
      <c r="BL5" s="624"/>
      <c r="BM5" s="624"/>
      <c r="BN5" s="625"/>
      <c r="BO5" s="626">
        <v>91.2</v>
      </c>
      <c r="BP5" s="626"/>
      <c r="BQ5" s="626"/>
      <c r="BR5" s="626"/>
      <c r="BS5" s="627">
        <v>516611</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42405</v>
      </c>
      <c r="S6" s="624"/>
      <c r="T6" s="624"/>
      <c r="U6" s="624"/>
      <c r="V6" s="624"/>
      <c r="W6" s="624"/>
      <c r="X6" s="624"/>
      <c r="Y6" s="625"/>
      <c r="Z6" s="626">
        <v>0.4</v>
      </c>
      <c r="AA6" s="626"/>
      <c r="AB6" s="626"/>
      <c r="AC6" s="626"/>
      <c r="AD6" s="627">
        <v>42405</v>
      </c>
      <c r="AE6" s="627"/>
      <c r="AF6" s="627"/>
      <c r="AG6" s="627"/>
      <c r="AH6" s="627"/>
      <c r="AI6" s="627"/>
      <c r="AJ6" s="627"/>
      <c r="AK6" s="627"/>
      <c r="AL6" s="628">
        <v>0.7</v>
      </c>
      <c r="AM6" s="629"/>
      <c r="AN6" s="629"/>
      <c r="AO6" s="630"/>
      <c r="AP6" s="620" t="s">
        <v>236</v>
      </c>
      <c r="AQ6" s="621"/>
      <c r="AR6" s="621"/>
      <c r="AS6" s="621"/>
      <c r="AT6" s="621"/>
      <c r="AU6" s="621"/>
      <c r="AV6" s="621"/>
      <c r="AW6" s="621"/>
      <c r="AX6" s="621"/>
      <c r="AY6" s="621"/>
      <c r="AZ6" s="621"/>
      <c r="BA6" s="621"/>
      <c r="BB6" s="621"/>
      <c r="BC6" s="621"/>
      <c r="BD6" s="621"/>
      <c r="BE6" s="621"/>
      <c r="BF6" s="622"/>
      <c r="BG6" s="623">
        <v>5710531</v>
      </c>
      <c r="BH6" s="624"/>
      <c r="BI6" s="624"/>
      <c r="BJ6" s="624"/>
      <c r="BK6" s="624"/>
      <c r="BL6" s="624"/>
      <c r="BM6" s="624"/>
      <c r="BN6" s="625"/>
      <c r="BO6" s="626">
        <v>91.2</v>
      </c>
      <c r="BP6" s="626"/>
      <c r="BQ6" s="626"/>
      <c r="BR6" s="626"/>
      <c r="BS6" s="627">
        <v>516611</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118231</v>
      </c>
      <c r="CS6" s="624"/>
      <c r="CT6" s="624"/>
      <c r="CU6" s="624"/>
      <c r="CV6" s="624"/>
      <c r="CW6" s="624"/>
      <c r="CX6" s="624"/>
      <c r="CY6" s="625"/>
      <c r="CZ6" s="617">
        <v>1.1000000000000001</v>
      </c>
      <c r="DA6" s="618"/>
      <c r="DB6" s="618"/>
      <c r="DC6" s="634"/>
      <c r="DD6" s="632" t="s">
        <v>132</v>
      </c>
      <c r="DE6" s="624"/>
      <c r="DF6" s="624"/>
      <c r="DG6" s="624"/>
      <c r="DH6" s="624"/>
      <c r="DI6" s="624"/>
      <c r="DJ6" s="624"/>
      <c r="DK6" s="624"/>
      <c r="DL6" s="624"/>
      <c r="DM6" s="624"/>
      <c r="DN6" s="624"/>
      <c r="DO6" s="624"/>
      <c r="DP6" s="625"/>
      <c r="DQ6" s="632">
        <v>118231</v>
      </c>
      <c r="DR6" s="624"/>
      <c r="DS6" s="624"/>
      <c r="DT6" s="624"/>
      <c r="DU6" s="624"/>
      <c r="DV6" s="624"/>
      <c r="DW6" s="624"/>
      <c r="DX6" s="624"/>
      <c r="DY6" s="624"/>
      <c r="DZ6" s="624"/>
      <c r="EA6" s="624"/>
      <c r="EB6" s="624"/>
      <c r="EC6" s="633"/>
    </row>
    <row r="7" spans="2:143" ht="11.25" customHeight="1" x14ac:dyDescent="0.2">
      <c r="B7" s="620" t="s">
        <v>238</v>
      </c>
      <c r="C7" s="621"/>
      <c r="D7" s="621"/>
      <c r="E7" s="621"/>
      <c r="F7" s="621"/>
      <c r="G7" s="621"/>
      <c r="H7" s="621"/>
      <c r="I7" s="621"/>
      <c r="J7" s="621"/>
      <c r="K7" s="621"/>
      <c r="L7" s="621"/>
      <c r="M7" s="621"/>
      <c r="N7" s="621"/>
      <c r="O7" s="621"/>
      <c r="P7" s="621"/>
      <c r="Q7" s="622"/>
      <c r="R7" s="623">
        <v>559</v>
      </c>
      <c r="S7" s="624"/>
      <c r="T7" s="624"/>
      <c r="U7" s="624"/>
      <c r="V7" s="624"/>
      <c r="W7" s="624"/>
      <c r="X7" s="624"/>
      <c r="Y7" s="625"/>
      <c r="Z7" s="626">
        <v>0</v>
      </c>
      <c r="AA7" s="626"/>
      <c r="AB7" s="626"/>
      <c r="AC7" s="626"/>
      <c r="AD7" s="627">
        <v>559</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876500</v>
      </c>
      <c r="BH7" s="624"/>
      <c r="BI7" s="624"/>
      <c r="BJ7" s="624"/>
      <c r="BK7" s="624"/>
      <c r="BL7" s="624"/>
      <c r="BM7" s="624"/>
      <c r="BN7" s="625"/>
      <c r="BO7" s="626">
        <v>14</v>
      </c>
      <c r="BP7" s="626"/>
      <c r="BQ7" s="626"/>
      <c r="BR7" s="626"/>
      <c r="BS7" s="627" t="s">
        <v>240</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3217927</v>
      </c>
      <c r="CS7" s="624"/>
      <c r="CT7" s="624"/>
      <c r="CU7" s="624"/>
      <c r="CV7" s="624"/>
      <c r="CW7" s="624"/>
      <c r="CX7" s="624"/>
      <c r="CY7" s="625"/>
      <c r="CZ7" s="626">
        <v>28.8</v>
      </c>
      <c r="DA7" s="626"/>
      <c r="DB7" s="626"/>
      <c r="DC7" s="626"/>
      <c r="DD7" s="632">
        <v>72013</v>
      </c>
      <c r="DE7" s="624"/>
      <c r="DF7" s="624"/>
      <c r="DG7" s="624"/>
      <c r="DH7" s="624"/>
      <c r="DI7" s="624"/>
      <c r="DJ7" s="624"/>
      <c r="DK7" s="624"/>
      <c r="DL7" s="624"/>
      <c r="DM7" s="624"/>
      <c r="DN7" s="624"/>
      <c r="DO7" s="624"/>
      <c r="DP7" s="625"/>
      <c r="DQ7" s="632">
        <v>3090544</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11137</v>
      </c>
      <c r="S8" s="624"/>
      <c r="T8" s="624"/>
      <c r="U8" s="624"/>
      <c r="V8" s="624"/>
      <c r="W8" s="624"/>
      <c r="X8" s="624"/>
      <c r="Y8" s="625"/>
      <c r="Z8" s="626">
        <v>0.1</v>
      </c>
      <c r="AA8" s="626"/>
      <c r="AB8" s="626"/>
      <c r="AC8" s="626"/>
      <c r="AD8" s="627">
        <v>11137</v>
      </c>
      <c r="AE8" s="627"/>
      <c r="AF8" s="627"/>
      <c r="AG8" s="627"/>
      <c r="AH8" s="627"/>
      <c r="AI8" s="627"/>
      <c r="AJ8" s="627"/>
      <c r="AK8" s="627"/>
      <c r="AL8" s="628">
        <v>0.2</v>
      </c>
      <c r="AM8" s="629"/>
      <c r="AN8" s="629"/>
      <c r="AO8" s="630"/>
      <c r="AP8" s="620" t="s">
        <v>243</v>
      </c>
      <c r="AQ8" s="621"/>
      <c r="AR8" s="621"/>
      <c r="AS8" s="621"/>
      <c r="AT8" s="621"/>
      <c r="AU8" s="621"/>
      <c r="AV8" s="621"/>
      <c r="AW8" s="621"/>
      <c r="AX8" s="621"/>
      <c r="AY8" s="621"/>
      <c r="AZ8" s="621"/>
      <c r="BA8" s="621"/>
      <c r="BB8" s="621"/>
      <c r="BC8" s="621"/>
      <c r="BD8" s="621"/>
      <c r="BE8" s="621"/>
      <c r="BF8" s="622"/>
      <c r="BG8" s="623">
        <v>35339</v>
      </c>
      <c r="BH8" s="624"/>
      <c r="BI8" s="624"/>
      <c r="BJ8" s="624"/>
      <c r="BK8" s="624"/>
      <c r="BL8" s="624"/>
      <c r="BM8" s="624"/>
      <c r="BN8" s="625"/>
      <c r="BO8" s="626">
        <v>0.6</v>
      </c>
      <c r="BP8" s="626"/>
      <c r="BQ8" s="626"/>
      <c r="BR8" s="626"/>
      <c r="BS8" s="627" t="s">
        <v>240</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1718772</v>
      </c>
      <c r="CS8" s="624"/>
      <c r="CT8" s="624"/>
      <c r="CU8" s="624"/>
      <c r="CV8" s="624"/>
      <c r="CW8" s="624"/>
      <c r="CX8" s="624"/>
      <c r="CY8" s="625"/>
      <c r="CZ8" s="626">
        <v>15.4</v>
      </c>
      <c r="DA8" s="626"/>
      <c r="DB8" s="626"/>
      <c r="DC8" s="626"/>
      <c r="DD8" s="632">
        <v>8019</v>
      </c>
      <c r="DE8" s="624"/>
      <c r="DF8" s="624"/>
      <c r="DG8" s="624"/>
      <c r="DH8" s="624"/>
      <c r="DI8" s="624"/>
      <c r="DJ8" s="624"/>
      <c r="DK8" s="624"/>
      <c r="DL8" s="624"/>
      <c r="DM8" s="624"/>
      <c r="DN8" s="624"/>
      <c r="DO8" s="624"/>
      <c r="DP8" s="625"/>
      <c r="DQ8" s="632">
        <v>1164734</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8439</v>
      </c>
      <c r="S9" s="624"/>
      <c r="T9" s="624"/>
      <c r="U9" s="624"/>
      <c r="V9" s="624"/>
      <c r="W9" s="624"/>
      <c r="X9" s="624"/>
      <c r="Y9" s="625"/>
      <c r="Z9" s="626">
        <v>0.1</v>
      </c>
      <c r="AA9" s="626"/>
      <c r="AB9" s="626"/>
      <c r="AC9" s="626"/>
      <c r="AD9" s="627">
        <v>8439</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601137</v>
      </c>
      <c r="BH9" s="624"/>
      <c r="BI9" s="624"/>
      <c r="BJ9" s="624"/>
      <c r="BK9" s="624"/>
      <c r="BL9" s="624"/>
      <c r="BM9" s="624"/>
      <c r="BN9" s="625"/>
      <c r="BO9" s="626">
        <v>9.6</v>
      </c>
      <c r="BP9" s="626"/>
      <c r="BQ9" s="626"/>
      <c r="BR9" s="626"/>
      <c r="BS9" s="627" t="s">
        <v>240</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1309434</v>
      </c>
      <c r="CS9" s="624"/>
      <c r="CT9" s="624"/>
      <c r="CU9" s="624"/>
      <c r="CV9" s="624"/>
      <c r="CW9" s="624"/>
      <c r="CX9" s="624"/>
      <c r="CY9" s="625"/>
      <c r="CZ9" s="626">
        <v>11.7</v>
      </c>
      <c r="DA9" s="626"/>
      <c r="DB9" s="626"/>
      <c r="DC9" s="626"/>
      <c r="DD9" s="632">
        <v>99363</v>
      </c>
      <c r="DE9" s="624"/>
      <c r="DF9" s="624"/>
      <c r="DG9" s="624"/>
      <c r="DH9" s="624"/>
      <c r="DI9" s="624"/>
      <c r="DJ9" s="624"/>
      <c r="DK9" s="624"/>
      <c r="DL9" s="624"/>
      <c r="DM9" s="624"/>
      <c r="DN9" s="624"/>
      <c r="DO9" s="624"/>
      <c r="DP9" s="625"/>
      <c r="DQ9" s="632">
        <v>1004403</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240</v>
      </c>
      <c r="S10" s="624"/>
      <c r="T10" s="624"/>
      <c r="U10" s="624"/>
      <c r="V10" s="624"/>
      <c r="W10" s="624"/>
      <c r="X10" s="624"/>
      <c r="Y10" s="625"/>
      <c r="Z10" s="626" t="s">
        <v>240</v>
      </c>
      <c r="AA10" s="626"/>
      <c r="AB10" s="626"/>
      <c r="AC10" s="626"/>
      <c r="AD10" s="627" t="s">
        <v>132</v>
      </c>
      <c r="AE10" s="627"/>
      <c r="AF10" s="627"/>
      <c r="AG10" s="627"/>
      <c r="AH10" s="627"/>
      <c r="AI10" s="627"/>
      <c r="AJ10" s="627"/>
      <c r="AK10" s="627"/>
      <c r="AL10" s="628" t="s">
        <v>240</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188769</v>
      </c>
      <c r="BH10" s="624"/>
      <c r="BI10" s="624"/>
      <c r="BJ10" s="624"/>
      <c r="BK10" s="624"/>
      <c r="BL10" s="624"/>
      <c r="BM10" s="624"/>
      <c r="BN10" s="625"/>
      <c r="BO10" s="626">
        <v>3</v>
      </c>
      <c r="BP10" s="626"/>
      <c r="BQ10" s="626"/>
      <c r="BR10" s="626"/>
      <c r="BS10" s="627" t="s">
        <v>240</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1342</v>
      </c>
      <c r="CS10" s="624"/>
      <c r="CT10" s="624"/>
      <c r="CU10" s="624"/>
      <c r="CV10" s="624"/>
      <c r="CW10" s="624"/>
      <c r="CX10" s="624"/>
      <c r="CY10" s="625"/>
      <c r="CZ10" s="626">
        <v>0</v>
      </c>
      <c r="DA10" s="626"/>
      <c r="DB10" s="626"/>
      <c r="DC10" s="626"/>
      <c r="DD10" s="632" t="s">
        <v>132</v>
      </c>
      <c r="DE10" s="624"/>
      <c r="DF10" s="624"/>
      <c r="DG10" s="624"/>
      <c r="DH10" s="624"/>
      <c r="DI10" s="624"/>
      <c r="DJ10" s="624"/>
      <c r="DK10" s="624"/>
      <c r="DL10" s="624"/>
      <c r="DM10" s="624"/>
      <c r="DN10" s="624"/>
      <c r="DO10" s="624"/>
      <c r="DP10" s="625"/>
      <c r="DQ10" s="632">
        <v>342</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396644</v>
      </c>
      <c r="S11" s="624"/>
      <c r="T11" s="624"/>
      <c r="U11" s="624"/>
      <c r="V11" s="624"/>
      <c r="W11" s="624"/>
      <c r="X11" s="624"/>
      <c r="Y11" s="625"/>
      <c r="Z11" s="628">
        <v>3.4</v>
      </c>
      <c r="AA11" s="629"/>
      <c r="AB11" s="629"/>
      <c r="AC11" s="635"/>
      <c r="AD11" s="632">
        <v>396644</v>
      </c>
      <c r="AE11" s="624"/>
      <c r="AF11" s="624"/>
      <c r="AG11" s="624"/>
      <c r="AH11" s="624"/>
      <c r="AI11" s="624"/>
      <c r="AJ11" s="624"/>
      <c r="AK11" s="625"/>
      <c r="AL11" s="628">
        <v>6.2</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51255</v>
      </c>
      <c r="BH11" s="624"/>
      <c r="BI11" s="624"/>
      <c r="BJ11" s="624"/>
      <c r="BK11" s="624"/>
      <c r="BL11" s="624"/>
      <c r="BM11" s="624"/>
      <c r="BN11" s="625"/>
      <c r="BO11" s="626">
        <v>0.8</v>
      </c>
      <c r="BP11" s="626"/>
      <c r="BQ11" s="626"/>
      <c r="BR11" s="626"/>
      <c r="BS11" s="627" t="s">
        <v>132</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136458</v>
      </c>
      <c r="CS11" s="624"/>
      <c r="CT11" s="624"/>
      <c r="CU11" s="624"/>
      <c r="CV11" s="624"/>
      <c r="CW11" s="624"/>
      <c r="CX11" s="624"/>
      <c r="CY11" s="625"/>
      <c r="CZ11" s="626">
        <v>1.2</v>
      </c>
      <c r="DA11" s="626"/>
      <c r="DB11" s="626"/>
      <c r="DC11" s="626"/>
      <c r="DD11" s="632">
        <v>65468</v>
      </c>
      <c r="DE11" s="624"/>
      <c r="DF11" s="624"/>
      <c r="DG11" s="624"/>
      <c r="DH11" s="624"/>
      <c r="DI11" s="624"/>
      <c r="DJ11" s="624"/>
      <c r="DK11" s="624"/>
      <c r="DL11" s="624"/>
      <c r="DM11" s="624"/>
      <c r="DN11" s="624"/>
      <c r="DO11" s="624"/>
      <c r="DP11" s="625"/>
      <c r="DQ11" s="632">
        <v>31449</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v>102023</v>
      </c>
      <c r="S12" s="624"/>
      <c r="T12" s="624"/>
      <c r="U12" s="624"/>
      <c r="V12" s="624"/>
      <c r="W12" s="624"/>
      <c r="X12" s="624"/>
      <c r="Y12" s="625"/>
      <c r="Z12" s="626">
        <v>0.9</v>
      </c>
      <c r="AA12" s="626"/>
      <c r="AB12" s="626"/>
      <c r="AC12" s="626"/>
      <c r="AD12" s="627">
        <v>102023</v>
      </c>
      <c r="AE12" s="627"/>
      <c r="AF12" s="627"/>
      <c r="AG12" s="627"/>
      <c r="AH12" s="627"/>
      <c r="AI12" s="627"/>
      <c r="AJ12" s="627"/>
      <c r="AK12" s="627"/>
      <c r="AL12" s="628">
        <v>1.6</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4652541</v>
      </c>
      <c r="BH12" s="624"/>
      <c r="BI12" s="624"/>
      <c r="BJ12" s="624"/>
      <c r="BK12" s="624"/>
      <c r="BL12" s="624"/>
      <c r="BM12" s="624"/>
      <c r="BN12" s="625"/>
      <c r="BO12" s="626">
        <v>74.3</v>
      </c>
      <c r="BP12" s="626"/>
      <c r="BQ12" s="626"/>
      <c r="BR12" s="626"/>
      <c r="BS12" s="627">
        <v>516611</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1022543</v>
      </c>
      <c r="CS12" s="624"/>
      <c r="CT12" s="624"/>
      <c r="CU12" s="624"/>
      <c r="CV12" s="624"/>
      <c r="CW12" s="624"/>
      <c r="CX12" s="624"/>
      <c r="CY12" s="625"/>
      <c r="CZ12" s="626">
        <v>9.1</v>
      </c>
      <c r="DA12" s="626"/>
      <c r="DB12" s="626"/>
      <c r="DC12" s="626"/>
      <c r="DD12" s="632">
        <v>17837</v>
      </c>
      <c r="DE12" s="624"/>
      <c r="DF12" s="624"/>
      <c r="DG12" s="624"/>
      <c r="DH12" s="624"/>
      <c r="DI12" s="624"/>
      <c r="DJ12" s="624"/>
      <c r="DK12" s="624"/>
      <c r="DL12" s="624"/>
      <c r="DM12" s="624"/>
      <c r="DN12" s="624"/>
      <c r="DO12" s="624"/>
      <c r="DP12" s="625"/>
      <c r="DQ12" s="632">
        <v>581458</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240</v>
      </c>
      <c r="S13" s="624"/>
      <c r="T13" s="624"/>
      <c r="U13" s="624"/>
      <c r="V13" s="624"/>
      <c r="W13" s="624"/>
      <c r="X13" s="624"/>
      <c r="Y13" s="625"/>
      <c r="Z13" s="626" t="s">
        <v>240</v>
      </c>
      <c r="AA13" s="626"/>
      <c r="AB13" s="626"/>
      <c r="AC13" s="626"/>
      <c r="AD13" s="627" t="s">
        <v>132</v>
      </c>
      <c r="AE13" s="627"/>
      <c r="AF13" s="627"/>
      <c r="AG13" s="627"/>
      <c r="AH13" s="627"/>
      <c r="AI13" s="627"/>
      <c r="AJ13" s="627"/>
      <c r="AK13" s="627"/>
      <c r="AL13" s="628" t="s">
        <v>132</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4588276</v>
      </c>
      <c r="BH13" s="624"/>
      <c r="BI13" s="624"/>
      <c r="BJ13" s="624"/>
      <c r="BK13" s="624"/>
      <c r="BL13" s="624"/>
      <c r="BM13" s="624"/>
      <c r="BN13" s="625"/>
      <c r="BO13" s="626">
        <v>73.2</v>
      </c>
      <c r="BP13" s="626"/>
      <c r="BQ13" s="626"/>
      <c r="BR13" s="626"/>
      <c r="BS13" s="627">
        <v>516611</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722828</v>
      </c>
      <c r="CS13" s="624"/>
      <c r="CT13" s="624"/>
      <c r="CU13" s="624"/>
      <c r="CV13" s="624"/>
      <c r="CW13" s="624"/>
      <c r="CX13" s="624"/>
      <c r="CY13" s="625"/>
      <c r="CZ13" s="626">
        <v>6.5</v>
      </c>
      <c r="DA13" s="626"/>
      <c r="DB13" s="626"/>
      <c r="DC13" s="626"/>
      <c r="DD13" s="632">
        <v>213985</v>
      </c>
      <c r="DE13" s="624"/>
      <c r="DF13" s="624"/>
      <c r="DG13" s="624"/>
      <c r="DH13" s="624"/>
      <c r="DI13" s="624"/>
      <c r="DJ13" s="624"/>
      <c r="DK13" s="624"/>
      <c r="DL13" s="624"/>
      <c r="DM13" s="624"/>
      <c r="DN13" s="624"/>
      <c r="DO13" s="624"/>
      <c r="DP13" s="625"/>
      <c r="DQ13" s="632">
        <v>508932</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v>81</v>
      </c>
      <c r="S14" s="624"/>
      <c r="T14" s="624"/>
      <c r="U14" s="624"/>
      <c r="V14" s="624"/>
      <c r="W14" s="624"/>
      <c r="X14" s="624"/>
      <c r="Y14" s="625"/>
      <c r="Z14" s="626">
        <v>0</v>
      </c>
      <c r="AA14" s="626"/>
      <c r="AB14" s="626"/>
      <c r="AC14" s="626"/>
      <c r="AD14" s="627">
        <v>81</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31102</v>
      </c>
      <c r="BH14" s="624"/>
      <c r="BI14" s="624"/>
      <c r="BJ14" s="624"/>
      <c r="BK14" s="624"/>
      <c r="BL14" s="624"/>
      <c r="BM14" s="624"/>
      <c r="BN14" s="625"/>
      <c r="BO14" s="626">
        <v>0.5</v>
      </c>
      <c r="BP14" s="626"/>
      <c r="BQ14" s="626"/>
      <c r="BR14" s="626"/>
      <c r="BS14" s="627" t="s">
        <v>132</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977769</v>
      </c>
      <c r="CS14" s="624"/>
      <c r="CT14" s="624"/>
      <c r="CU14" s="624"/>
      <c r="CV14" s="624"/>
      <c r="CW14" s="624"/>
      <c r="CX14" s="624"/>
      <c r="CY14" s="625"/>
      <c r="CZ14" s="626">
        <v>8.6999999999999993</v>
      </c>
      <c r="DA14" s="626"/>
      <c r="DB14" s="626"/>
      <c r="DC14" s="626"/>
      <c r="DD14" s="632">
        <v>3158</v>
      </c>
      <c r="DE14" s="624"/>
      <c r="DF14" s="624"/>
      <c r="DG14" s="624"/>
      <c r="DH14" s="624"/>
      <c r="DI14" s="624"/>
      <c r="DJ14" s="624"/>
      <c r="DK14" s="624"/>
      <c r="DL14" s="624"/>
      <c r="DM14" s="624"/>
      <c r="DN14" s="624"/>
      <c r="DO14" s="624"/>
      <c r="DP14" s="625"/>
      <c r="DQ14" s="632">
        <v>945941</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132</v>
      </c>
      <c r="S15" s="624"/>
      <c r="T15" s="624"/>
      <c r="U15" s="624"/>
      <c r="V15" s="624"/>
      <c r="W15" s="624"/>
      <c r="X15" s="624"/>
      <c r="Y15" s="625"/>
      <c r="Z15" s="626" t="s">
        <v>132</v>
      </c>
      <c r="AA15" s="626"/>
      <c r="AB15" s="626"/>
      <c r="AC15" s="626"/>
      <c r="AD15" s="627" t="s">
        <v>132</v>
      </c>
      <c r="AE15" s="627"/>
      <c r="AF15" s="627"/>
      <c r="AG15" s="627"/>
      <c r="AH15" s="627"/>
      <c r="AI15" s="627"/>
      <c r="AJ15" s="627"/>
      <c r="AK15" s="627"/>
      <c r="AL15" s="628" t="s">
        <v>132</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150388</v>
      </c>
      <c r="BH15" s="624"/>
      <c r="BI15" s="624"/>
      <c r="BJ15" s="624"/>
      <c r="BK15" s="624"/>
      <c r="BL15" s="624"/>
      <c r="BM15" s="624"/>
      <c r="BN15" s="625"/>
      <c r="BO15" s="626">
        <v>2.4</v>
      </c>
      <c r="BP15" s="626"/>
      <c r="BQ15" s="626"/>
      <c r="BR15" s="626"/>
      <c r="BS15" s="627" t="s">
        <v>240</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1072552</v>
      </c>
      <c r="CS15" s="624"/>
      <c r="CT15" s="624"/>
      <c r="CU15" s="624"/>
      <c r="CV15" s="624"/>
      <c r="CW15" s="624"/>
      <c r="CX15" s="624"/>
      <c r="CY15" s="625"/>
      <c r="CZ15" s="626">
        <v>9.6</v>
      </c>
      <c r="DA15" s="626"/>
      <c r="DB15" s="626"/>
      <c r="DC15" s="626"/>
      <c r="DD15" s="632">
        <v>74332</v>
      </c>
      <c r="DE15" s="624"/>
      <c r="DF15" s="624"/>
      <c r="DG15" s="624"/>
      <c r="DH15" s="624"/>
      <c r="DI15" s="624"/>
      <c r="DJ15" s="624"/>
      <c r="DK15" s="624"/>
      <c r="DL15" s="624"/>
      <c r="DM15" s="624"/>
      <c r="DN15" s="624"/>
      <c r="DO15" s="624"/>
      <c r="DP15" s="625"/>
      <c r="DQ15" s="632">
        <v>930372</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8530</v>
      </c>
      <c r="S16" s="624"/>
      <c r="T16" s="624"/>
      <c r="U16" s="624"/>
      <c r="V16" s="624"/>
      <c r="W16" s="624"/>
      <c r="X16" s="624"/>
      <c r="Y16" s="625"/>
      <c r="Z16" s="626">
        <v>0.1</v>
      </c>
      <c r="AA16" s="626"/>
      <c r="AB16" s="626"/>
      <c r="AC16" s="626"/>
      <c r="AD16" s="627">
        <v>8530</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240</v>
      </c>
      <c r="BH16" s="624"/>
      <c r="BI16" s="624"/>
      <c r="BJ16" s="624"/>
      <c r="BK16" s="624"/>
      <c r="BL16" s="624"/>
      <c r="BM16" s="624"/>
      <c r="BN16" s="625"/>
      <c r="BO16" s="626" t="s">
        <v>240</v>
      </c>
      <c r="BP16" s="626"/>
      <c r="BQ16" s="626"/>
      <c r="BR16" s="626"/>
      <c r="BS16" s="627" t="s">
        <v>240</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240</v>
      </c>
      <c r="CS16" s="624"/>
      <c r="CT16" s="624"/>
      <c r="CU16" s="624"/>
      <c r="CV16" s="624"/>
      <c r="CW16" s="624"/>
      <c r="CX16" s="624"/>
      <c r="CY16" s="625"/>
      <c r="CZ16" s="626" t="s">
        <v>240</v>
      </c>
      <c r="DA16" s="626"/>
      <c r="DB16" s="626"/>
      <c r="DC16" s="626"/>
      <c r="DD16" s="632" t="s">
        <v>132</v>
      </c>
      <c r="DE16" s="624"/>
      <c r="DF16" s="624"/>
      <c r="DG16" s="624"/>
      <c r="DH16" s="624"/>
      <c r="DI16" s="624"/>
      <c r="DJ16" s="624"/>
      <c r="DK16" s="624"/>
      <c r="DL16" s="624"/>
      <c r="DM16" s="624"/>
      <c r="DN16" s="624"/>
      <c r="DO16" s="624"/>
      <c r="DP16" s="625"/>
      <c r="DQ16" s="632" t="s">
        <v>132</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66993</v>
      </c>
      <c r="S17" s="624"/>
      <c r="T17" s="624"/>
      <c r="U17" s="624"/>
      <c r="V17" s="624"/>
      <c r="W17" s="624"/>
      <c r="X17" s="624"/>
      <c r="Y17" s="625"/>
      <c r="Z17" s="626">
        <v>0.6</v>
      </c>
      <c r="AA17" s="626"/>
      <c r="AB17" s="626"/>
      <c r="AC17" s="626"/>
      <c r="AD17" s="627">
        <v>66993</v>
      </c>
      <c r="AE17" s="627"/>
      <c r="AF17" s="627"/>
      <c r="AG17" s="627"/>
      <c r="AH17" s="627"/>
      <c r="AI17" s="627"/>
      <c r="AJ17" s="627"/>
      <c r="AK17" s="627"/>
      <c r="AL17" s="628">
        <v>1</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240</v>
      </c>
      <c r="BH17" s="624"/>
      <c r="BI17" s="624"/>
      <c r="BJ17" s="624"/>
      <c r="BK17" s="624"/>
      <c r="BL17" s="624"/>
      <c r="BM17" s="624"/>
      <c r="BN17" s="625"/>
      <c r="BO17" s="626" t="s">
        <v>240</v>
      </c>
      <c r="BP17" s="626"/>
      <c r="BQ17" s="626"/>
      <c r="BR17" s="626"/>
      <c r="BS17" s="627" t="s">
        <v>132</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884513</v>
      </c>
      <c r="CS17" s="624"/>
      <c r="CT17" s="624"/>
      <c r="CU17" s="624"/>
      <c r="CV17" s="624"/>
      <c r="CW17" s="624"/>
      <c r="CX17" s="624"/>
      <c r="CY17" s="625"/>
      <c r="CZ17" s="626">
        <v>7.9</v>
      </c>
      <c r="DA17" s="626"/>
      <c r="DB17" s="626"/>
      <c r="DC17" s="626"/>
      <c r="DD17" s="632" t="s">
        <v>240</v>
      </c>
      <c r="DE17" s="624"/>
      <c r="DF17" s="624"/>
      <c r="DG17" s="624"/>
      <c r="DH17" s="624"/>
      <c r="DI17" s="624"/>
      <c r="DJ17" s="624"/>
      <c r="DK17" s="624"/>
      <c r="DL17" s="624"/>
      <c r="DM17" s="624"/>
      <c r="DN17" s="624"/>
      <c r="DO17" s="624"/>
      <c r="DP17" s="625"/>
      <c r="DQ17" s="632">
        <v>875481</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2019</v>
      </c>
      <c r="S18" s="624"/>
      <c r="T18" s="624"/>
      <c r="U18" s="624"/>
      <c r="V18" s="624"/>
      <c r="W18" s="624"/>
      <c r="X18" s="624"/>
      <c r="Y18" s="625"/>
      <c r="Z18" s="626">
        <v>0</v>
      </c>
      <c r="AA18" s="626"/>
      <c r="AB18" s="626"/>
      <c r="AC18" s="626"/>
      <c r="AD18" s="627">
        <v>2019</v>
      </c>
      <c r="AE18" s="627"/>
      <c r="AF18" s="627"/>
      <c r="AG18" s="627"/>
      <c r="AH18" s="627"/>
      <c r="AI18" s="627"/>
      <c r="AJ18" s="627"/>
      <c r="AK18" s="627"/>
      <c r="AL18" s="628">
        <v>0</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132</v>
      </c>
      <c r="BH18" s="624"/>
      <c r="BI18" s="624"/>
      <c r="BJ18" s="624"/>
      <c r="BK18" s="624"/>
      <c r="BL18" s="624"/>
      <c r="BM18" s="624"/>
      <c r="BN18" s="625"/>
      <c r="BO18" s="626" t="s">
        <v>132</v>
      </c>
      <c r="BP18" s="626"/>
      <c r="BQ18" s="626"/>
      <c r="BR18" s="626"/>
      <c r="BS18" s="627" t="s">
        <v>240</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132</v>
      </c>
      <c r="CS18" s="624"/>
      <c r="CT18" s="624"/>
      <c r="CU18" s="624"/>
      <c r="CV18" s="624"/>
      <c r="CW18" s="624"/>
      <c r="CX18" s="624"/>
      <c r="CY18" s="625"/>
      <c r="CZ18" s="626" t="s">
        <v>132</v>
      </c>
      <c r="DA18" s="626"/>
      <c r="DB18" s="626"/>
      <c r="DC18" s="626"/>
      <c r="DD18" s="632" t="s">
        <v>132</v>
      </c>
      <c r="DE18" s="624"/>
      <c r="DF18" s="624"/>
      <c r="DG18" s="624"/>
      <c r="DH18" s="624"/>
      <c r="DI18" s="624"/>
      <c r="DJ18" s="624"/>
      <c r="DK18" s="624"/>
      <c r="DL18" s="624"/>
      <c r="DM18" s="624"/>
      <c r="DN18" s="624"/>
      <c r="DO18" s="624"/>
      <c r="DP18" s="625"/>
      <c r="DQ18" s="632" t="s">
        <v>240</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2019</v>
      </c>
      <c r="S19" s="624"/>
      <c r="T19" s="624"/>
      <c r="U19" s="624"/>
      <c r="V19" s="624"/>
      <c r="W19" s="624"/>
      <c r="X19" s="624"/>
      <c r="Y19" s="625"/>
      <c r="Z19" s="626">
        <v>0</v>
      </c>
      <c r="AA19" s="626"/>
      <c r="AB19" s="626"/>
      <c r="AC19" s="626"/>
      <c r="AD19" s="627">
        <v>2019</v>
      </c>
      <c r="AE19" s="627"/>
      <c r="AF19" s="627"/>
      <c r="AG19" s="627"/>
      <c r="AH19" s="627"/>
      <c r="AI19" s="627"/>
      <c r="AJ19" s="627"/>
      <c r="AK19" s="627"/>
      <c r="AL19" s="628">
        <v>0</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554129</v>
      </c>
      <c r="BH19" s="624"/>
      <c r="BI19" s="624"/>
      <c r="BJ19" s="624"/>
      <c r="BK19" s="624"/>
      <c r="BL19" s="624"/>
      <c r="BM19" s="624"/>
      <c r="BN19" s="625"/>
      <c r="BO19" s="626">
        <v>8.8000000000000007</v>
      </c>
      <c r="BP19" s="626"/>
      <c r="BQ19" s="626"/>
      <c r="BR19" s="626"/>
      <c r="BS19" s="627" t="s">
        <v>132</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240</v>
      </c>
      <c r="CS19" s="624"/>
      <c r="CT19" s="624"/>
      <c r="CU19" s="624"/>
      <c r="CV19" s="624"/>
      <c r="CW19" s="624"/>
      <c r="CX19" s="624"/>
      <c r="CY19" s="625"/>
      <c r="CZ19" s="626" t="s">
        <v>132</v>
      </c>
      <c r="DA19" s="626"/>
      <c r="DB19" s="626"/>
      <c r="DC19" s="626"/>
      <c r="DD19" s="632" t="s">
        <v>240</v>
      </c>
      <c r="DE19" s="624"/>
      <c r="DF19" s="624"/>
      <c r="DG19" s="624"/>
      <c r="DH19" s="624"/>
      <c r="DI19" s="624"/>
      <c r="DJ19" s="624"/>
      <c r="DK19" s="624"/>
      <c r="DL19" s="624"/>
      <c r="DM19" s="624"/>
      <c r="DN19" s="624"/>
      <c r="DO19" s="624"/>
      <c r="DP19" s="625"/>
      <c r="DQ19" s="632" t="s">
        <v>132</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t="s">
        <v>240</v>
      </c>
      <c r="S20" s="624"/>
      <c r="T20" s="624"/>
      <c r="U20" s="624"/>
      <c r="V20" s="624"/>
      <c r="W20" s="624"/>
      <c r="X20" s="624"/>
      <c r="Y20" s="625"/>
      <c r="Z20" s="626" t="s">
        <v>132</v>
      </c>
      <c r="AA20" s="626"/>
      <c r="AB20" s="626"/>
      <c r="AC20" s="626"/>
      <c r="AD20" s="627" t="s">
        <v>132</v>
      </c>
      <c r="AE20" s="627"/>
      <c r="AF20" s="627"/>
      <c r="AG20" s="627"/>
      <c r="AH20" s="627"/>
      <c r="AI20" s="627"/>
      <c r="AJ20" s="627"/>
      <c r="AK20" s="627"/>
      <c r="AL20" s="628" t="s">
        <v>240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554129</v>
      </c>
      <c r="BH20" s="624"/>
      <c r="BI20" s="624"/>
      <c r="BJ20" s="624"/>
      <c r="BK20" s="624"/>
      <c r="BL20" s="624"/>
      <c r="BM20" s="624"/>
      <c r="BN20" s="625"/>
      <c r="BO20" s="626">
        <v>8.8000000000000007</v>
      </c>
      <c r="BP20" s="626"/>
      <c r="BQ20" s="626"/>
      <c r="BR20" s="626"/>
      <c r="BS20" s="627" t="s">
        <v>132</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11182369</v>
      </c>
      <c r="CS20" s="624"/>
      <c r="CT20" s="624"/>
      <c r="CU20" s="624"/>
      <c r="CV20" s="624"/>
      <c r="CW20" s="624"/>
      <c r="CX20" s="624"/>
      <c r="CY20" s="625"/>
      <c r="CZ20" s="626">
        <v>100</v>
      </c>
      <c r="DA20" s="626"/>
      <c r="DB20" s="626"/>
      <c r="DC20" s="626"/>
      <c r="DD20" s="632">
        <v>554175</v>
      </c>
      <c r="DE20" s="624"/>
      <c r="DF20" s="624"/>
      <c r="DG20" s="624"/>
      <c r="DH20" s="624"/>
      <c r="DI20" s="624"/>
      <c r="DJ20" s="624"/>
      <c r="DK20" s="624"/>
      <c r="DL20" s="624"/>
      <c r="DM20" s="624"/>
      <c r="DN20" s="624"/>
      <c r="DO20" s="624"/>
      <c r="DP20" s="625"/>
      <c r="DQ20" s="632">
        <v>9251887</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66206</v>
      </c>
      <c r="S21" s="624"/>
      <c r="T21" s="624"/>
      <c r="U21" s="624"/>
      <c r="V21" s="624"/>
      <c r="W21" s="624"/>
      <c r="X21" s="624"/>
      <c r="Y21" s="625"/>
      <c r="Z21" s="626">
        <v>0.6</v>
      </c>
      <c r="AA21" s="626"/>
      <c r="AB21" s="626"/>
      <c r="AC21" s="626"/>
      <c r="AD21" s="627" t="s">
        <v>132</v>
      </c>
      <c r="AE21" s="627"/>
      <c r="AF21" s="627"/>
      <c r="AG21" s="627"/>
      <c r="AH21" s="627"/>
      <c r="AI21" s="627"/>
      <c r="AJ21" s="627"/>
      <c r="AK21" s="627"/>
      <c r="AL21" s="628" t="s">
        <v>132</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554129</v>
      </c>
      <c r="BH21" s="624"/>
      <c r="BI21" s="624"/>
      <c r="BJ21" s="624"/>
      <c r="BK21" s="624"/>
      <c r="BL21" s="624"/>
      <c r="BM21" s="624"/>
      <c r="BN21" s="625"/>
      <c r="BO21" s="626">
        <v>8.8000000000000007</v>
      </c>
      <c r="BP21" s="626"/>
      <c r="BQ21" s="626"/>
      <c r="BR21" s="626"/>
      <c r="BS21" s="627" t="s">
        <v>132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t="s">
        <v>240</v>
      </c>
      <c r="S22" s="624"/>
      <c r="T22" s="624"/>
      <c r="U22" s="624"/>
      <c r="V22" s="624"/>
      <c r="W22" s="624"/>
      <c r="X22" s="624"/>
      <c r="Y22" s="625"/>
      <c r="Z22" s="626" t="s">
        <v>132</v>
      </c>
      <c r="AA22" s="626"/>
      <c r="AB22" s="626"/>
      <c r="AC22" s="626"/>
      <c r="AD22" s="627" t="s">
        <v>132</v>
      </c>
      <c r="AE22" s="627"/>
      <c r="AF22" s="627"/>
      <c r="AG22" s="627"/>
      <c r="AH22" s="627"/>
      <c r="AI22" s="627"/>
      <c r="AJ22" s="627"/>
      <c r="AK22" s="627"/>
      <c r="AL22" s="628" t="s">
        <v>132</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240</v>
      </c>
      <c r="BP22" s="626"/>
      <c r="BQ22" s="626"/>
      <c r="BR22" s="626"/>
      <c r="BS22" s="627" t="s">
        <v>240</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66206</v>
      </c>
      <c r="S23" s="624"/>
      <c r="T23" s="624"/>
      <c r="U23" s="624"/>
      <c r="V23" s="624"/>
      <c r="W23" s="624"/>
      <c r="X23" s="624"/>
      <c r="Y23" s="625"/>
      <c r="Z23" s="626">
        <v>0.6</v>
      </c>
      <c r="AA23" s="626"/>
      <c r="AB23" s="626"/>
      <c r="AC23" s="626"/>
      <c r="AD23" s="627" t="s">
        <v>132</v>
      </c>
      <c r="AE23" s="627"/>
      <c r="AF23" s="627"/>
      <c r="AG23" s="627"/>
      <c r="AH23" s="627"/>
      <c r="AI23" s="627"/>
      <c r="AJ23" s="627"/>
      <c r="AK23" s="627"/>
      <c r="AL23" s="628" t="s">
        <v>132</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132</v>
      </c>
      <c r="BH23" s="624"/>
      <c r="BI23" s="624"/>
      <c r="BJ23" s="624"/>
      <c r="BK23" s="624"/>
      <c r="BL23" s="624"/>
      <c r="BM23" s="624"/>
      <c r="BN23" s="625"/>
      <c r="BO23" s="626" t="s">
        <v>132</v>
      </c>
      <c r="BP23" s="626"/>
      <c r="BQ23" s="626"/>
      <c r="BR23" s="626"/>
      <c r="BS23" s="627" t="s">
        <v>240</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t="s">
        <v>132</v>
      </c>
      <c r="S24" s="624"/>
      <c r="T24" s="624"/>
      <c r="U24" s="624"/>
      <c r="V24" s="624"/>
      <c r="W24" s="624"/>
      <c r="X24" s="624"/>
      <c r="Y24" s="625"/>
      <c r="Z24" s="626" t="s">
        <v>132</v>
      </c>
      <c r="AA24" s="626"/>
      <c r="AB24" s="626"/>
      <c r="AC24" s="626"/>
      <c r="AD24" s="627" t="s">
        <v>132</v>
      </c>
      <c r="AE24" s="627"/>
      <c r="AF24" s="627"/>
      <c r="AG24" s="627"/>
      <c r="AH24" s="627"/>
      <c r="AI24" s="627"/>
      <c r="AJ24" s="627"/>
      <c r="AK24" s="627"/>
      <c r="AL24" s="628" t="s">
        <v>132</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132</v>
      </c>
      <c r="BH24" s="624"/>
      <c r="BI24" s="624"/>
      <c r="BJ24" s="624"/>
      <c r="BK24" s="624"/>
      <c r="BL24" s="624"/>
      <c r="BM24" s="624"/>
      <c r="BN24" s="625"/>
      <c r="BO24" s="626" t="s">
        <v>240</v>
      </c>
      <c r="BP24" s="626"/>
      <c r="BQ24" s="626"/>
      <c r="BR24" s="626"/>
      <c r="BS24" s="627" t="s">
        <v>240</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4636563</v>
      </c>
      <c r="CS24" s="613"/>
      <c r="CT24" s="613"/>
      <c r="CU24" s="613"/>
      <c r="CV24" s="613"/>
      <c r="CW24" s="613"/>
      <c r="CX24" s="613"/>
      <c r="CY24" s="614"/>
      <c r="CZ24" s="617">
        <v>41.5</v>
      </c>
      <c r="DA24" s="618"/>
      <c r="DB24" s="618"/>
      <c r="DC24" s="634"/>
      <c r="DD24" s="653">
        <v>4105074</v>
      </c>
      <c r="DE24" s="613"/>
      <c r="DF24" s="613"/>
      <c r="DG24" s="613"/>
      <c r="DH24" s="613"/>
      <c r="DI24" s="613"/>
      <c r="DJ24" s="613"/>
      <c r="DK24" s="614"/>
      <c r="DL24" s="653">
        <v>3969431</v>
      </c>
      <c r="DM24" s="613"/>
      <c r="DN24" s="613"/>
      <c r="DO24" s="613"/>
      <c r="DP24" s="613"/>
      <c r="DQ24" s="613"/>
      <c r="DR24" s="613"/>
      <c r="DS24" s="613"/>
      <c r="DT24" s="613"/>
      <c r="DU24" s="613"/>
      <c r="DV24" s="614"/>
      <c r="DW24" s="617">
        <v>61.6</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6969696</v>
      </c>
      <c r="S25" s="624"/>
      <c r="T25" s="624"/>
      <c r="U25" s="624"/>
      <c r="V25" s="624"/>
      <c r="W25" s="624"/>
      <c r="X25" s="624"/>
      <c r="Y25" s="625"/>
      <c r="Z25" s="626">
        <v>60.2</v>
      </c>
      <c r="AA25" s="626"/>
      <c r="AB25" s="626"/>
      <c r="AC25" s="626"/>
      <c r="AD25" s="627">
        <v>6386879</v>
      </c>
      <c r="AE25" s="627"/>
      <c r="AF25" s="627"/>
      <c r="AG25" s="627"/>
      <c r="AH25" s="627"/>
      <c r="AI25" s="627"/>
      <c r="AJ25" s="627"/>
      <c r="AK25" s="627"/>
      <c r="AL25" s="628">
        <v>99.1</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132</v>
      </c>
      <c r="BH25" s="624"/>
      <c r="BI25" s="624"/>
      <c r="BJ25" s="624"/>
      <c r="BK25" s="624"/>
      <c r="BL25" s="624"/>
      <c r="BM25" s="624"/>
      <c r="BN25" s="625"/>
      <c r="BO25" s="626" t="s">
        <v>132</v>
      </c>
      <c r="BP25" s="626"/>
      <c r="BQ25" s="626"/>
      <c r="BR25" s="626"/>
      <c r="BS25" s="627" t="s">
        <v>240</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3124504</v>
      </c>
      <c r="CS25" s="656"/>
      <c r="CT25" s="656"/>
      <c r="CU25" s="656"/>
      <c r="CV25" s="656"/>
      <c r="CW25" s="656"/>
      <c r="CX25" s="656"/>
      <c r="CY25" s="657"/>
      <c r="CZ25" s="628">
        <v>27.9</v>
      </c>
      <c r="DA25" s="654"/>
      <c r="DB25" s="654"/>
      <c r="DC25" s="658"/>
      <c r="DD25" s="632">
        <v>3013268</v>
      </c>
      <c r="DE25" s="656"/>
      <c r="DF25" s="656"/>
      <c r="DG25" s="656"/>
      <c r="DH25" s="656"/>
      <c r="DI25" s="656"/>
      <c r="DJ25" s="656"/>
      <c r="DK25" s="657"/>
      <c r="DL25" s="632">
        <v>2896318</v>
      </c>
      <c r="DM25" s="656"/>
      <c r="DN25" s="656"/>
      <c r="DO25" s="656"/>
      <c r="DP25" s="656"/>
      <c r="DQ25" s="656"/>
      <c r="DR25" s="656"/>
      <c r="DS25" s="656"/>
      <c r="DT25" s="656"/>
      <c r="DU25" s="656"/>
      <c r="DV25" s="657"/>
      <c r="DW25" s="628">
        <v>44.9</v>
      </c>
      <c r="DX25" s="654"/>
      <c r="DY25" s="654"/>
      <c r="DZ25" s="654"/>
      <c r="EA25" s="654"/>
      <c r="EB25" s="654"/>
      <c r="EC25" s="655"/>
    </row>
    <row r="26" spans="2:133" ht="11.25" customHeight="1" x14ac:dyDescent="0.2">
      <c r="B26" s="620" t="s">
        <v>299</v>
      </c>
      <c r="C26" s="621"/>
      <c r="D26" s="621"/>
      <c r="E26" s="621"/>
      <c r="F26" s="621"/>
      <c r="G26" s="621"/>
      <c r="H26" s="621"/>
      <c r="I26" s="621"/>
      <c r="J26" s="621"/>
      <c r="K26" s="621"/>
      <c r="L26" s="621"/>
      <c r="M26" s="621"/>
      <c r="N26" s="621"/>
      <c r="O26" s="621"/>
      <c r="P26" s="621"/>
      <c r="Q26" s="622"/>
      <c r="R26" s="623">
        <v>2853</v>
      </c>
      <c r="S26" s="624"/>
      <c r="T26" s="624"/>
      <c r="U26" s="624"/>
      <c r="V26" s="624"/>
      <c r="W26" s="624"/>
      <c r="X26" s="624"/>
      <c r="Y26" s="625"/>
      <c r="Z26" s="626">
        <v>0</v>
      </c>
      <c r="AA26" s="626"/>
      <c r="AB26" s="626"/>
      <c r="AC26" s="626"/>
      <c r="AD26" s="627">
        <v>2853</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132</v>
      </c>
      <c r="BH26" s="624"/>
      <c r="BI26" s="624"/>
      <c r="BJ26" s="624"/>
      <c r="BK26" s="624"/>
      <c r="BL26" s="624"/>
      <c r="BM26" s="624"/>
      <c r="BN26" s="625"/>
      <c r="BO26" s="626" t="s">
        <v>132</v>
      </c>
      <c r="BP26" s="626"/>
      <c r="BQ26" s="626"/>
      <c r="BR26" s="626"/>
      <c r="BS26" s="627" t="s">
        <v>240</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2066358</v>
      </c>
      <c r="CS26" s="624"/>
      <c r="CT26" s="624"/>
      <c r="CU26" s="624"/>
      <c r="CV26" s="624"/>
      <c r="CW26" s="624"/>
      <c r="CX26" s="624"/>
      <c r="CY26" s="625"/>
      <c r="CZ26" s="628">
        <v>18.5</v>
      </c>
      <c r="DA26" s="654"/>
      <c r="DB26" s="654"/>
      <c r="DC26" s="658"/>
      <c r="DD26" s="632">
        <v>1993446</v>
      </c>
      <c r="DE26" s="624"/>
      <c r="DF26" s="624"/>
      <c r="DG26" s="624"/>
      <c r="DH26" s="624"/>
      <c r="DI26" s="624"/>
      <c r="DJ26" s="624"/>
      <c r="DK26" s="625"/>
      <c r="DL26" s="632" t="s">
        <v>132</v>
      </c>
      <c r="DM26" s="624"/>
      <c r="DN26" s="624"/>
      <c r="DO26" s="624"/>
      <c r="DP26" s="624"/>
      <c r="DQ26" s="624"/>
      <c r="DR26" s="624"/>
      <c r="DS26" s="624"/>
      <c r="DT26" s="624"/>
      <c r="DU26" s="624"/>
      <c r="DV26" s="625"/>
      <c r="DW26" s="628" t="s">
        <v>240</v>
      </c>
      <c r="DX26" s="654"/>
      <c r="DY26" s="654"/>
      <c r="DZ26" s="654"/>
      <c r="EA26" s="654"/>
      <c r="EB26" s="654"/>
      <c r="EC26" s="655"/>
    </row>
    <row r="27" spans="2:133" ht="11.25" customHeight="1" x14ac:dyDescent="0.2">
      <c r="B27" s="620" t="s">
        <v>302</v>
      </c>
      <c r="C27" s="621"/>
      <c r="D27" s="621"/>
      <c r="E27" s="621"/>
      <c r="F27" s="621"/>
      <c r="G27" s="621"/>
      <c r="H27" s="621"/>
      <c r="I27" s="621"/>
      <c r="J27" s="621"/>
      <c r="K27" s="621"/>
      <c r="L27" s="621"/>
      <c r="M27" s="621"/>
      <c r="N27" s="621"/>
      <c r="O27" s="621"/>
      <c r="P27" s="621"/>
      <c r="Q27" s="622"/>
      <c r="R27" s="623">
        <v>25755</v>
      </c>
      <c r="S27" s="624"/>
      <c r="T27" s="624"/>
      <c r="U27" s="624"/>
      <c r="V27" s="624"/>
      <c r="W27" s="624"/>
      <c r="X27" s="624"/>
      <c r="Y27" s="625"/>
      <c r="Z27" s="626">
        <v>0.2</v>
      </c>
      <c r="AA27" s="626"/>
      <c r="AB27" s="626"/>
      <c r="AC27" s="626"/>
      <c r="AD27" s="627" t="s">
        <v>132</v>
      </c>
      <c r="AE27" s="627"/>
      <c r="AF27" s="627"/>
      <c r="AG27" s="627"/>
      <c r="AH27" s="627"/>
      <c r="AI27" s="627"/>
      <c r="AJ27" s="627"/>
      <c r="AK27" s="627"/>
      <c r="AL27" s="628" t="s">
        <v>132</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6264660</v>
      </c>
      <c r="BH27" s="624"/>
      <c r="BI27" s="624"/>
      <c r="BJ27" s="624"/>
      <c r="BK27" s="624"/>
      <c r="BL27" s="624"/>
      <c r="BM27" s="624"/>
      <c r="BN27" s="625"/>
      <c r="BO27" s="626">
        <v>100</v>
      </c>
      <c r="BP27" s="626"/>
      <c r="BQ27" s="626"/>
      <c r="BR27" s="626"/>
      <c r="BS27" s="627">
        <v>516611</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627546</v>
      </c>
      <c r="CS27" s="656"/>
      <c r="CT27" s="656"/>
      <c r="CU27" s="656"/>
      <c r="CV27" s="656"/>
      <c r="CW27" s="656"/>
      <c r="CX27" s="656"/>
      <c r="CY27" s="657"/>
      <c r="CZ27" s="628">
        <v>5.6</v>
      </c>
      <c r="DA27" s="654"/>
      <c r="DB27" s="654"/>
      <c r="DC27" s="658"/>
      <c r="DD27" s="632">
        <v>216325</v>
      </c>
      <c r="DE27" s="656"/>
      <c r="DF27" s="656"/>
      <c r="DG27" s="656"/>
      <c r="DH27" s="656"/>
      <c r="DI27" s="656"/>
      <c r="DJ27" s="656"/>
      <c r="DK27" s="657"/>
      <c r="DL27" s="632">
        <v>197632</v>
      </c>
      <c r="DM27" s="656"/>
      <c r="DN27" s="656"/>
      <c r="DO27" s="656"/>
      <c r="DP27" s="656"/>
      <c r="DQ27" s="656"/>
      <c r="DR27" s="656"/>
      <c r="DS27" s="656"/>
      <c r="DT27" s="656"/>
      <c r="DU27" s="656"/>
      <c r="DV27" s="657"/>
      <c r="DW27" s="628">
        <v>3.1</v>
      </c>
      <c r="DX27" s="654"/>
      <c r="DY27" s="654"/>
      <c r="DZ27" s="654"/>
      <c r="EA27" s="654"/>
      <c r="EB27" s="654"/>
      <c r="EC27" s="655"/>
    </row>
    <row r="28" spans="2:133" ht="11.25" customHeight="1" x14ac:dyDescent="0.2">
      <c r="B28" s="620" t="s">
        <v>305</v>
      </c>
      <c r="C28" s="621"/>
      <c r="D28" s="621"/>
      <c r="E28" s="621"/>
      <c r="F28" s="621"/>
      <c r="G28" s="621"/>
      <c r="H28" s="621"/>
      <c r="I28" s="621"/>
      <c r="J28" s="621"/>
      <c r="K28" s="621"/>
      <c r="L28" s="621"/>
      <c r="M28" s="621"/>
      <c r="N28" s="621"/>
      <c r="O28" s="621"/>
      <c r="P28" s="621"/>
      <c r="Q28" s="622"/>
      <c r="R28" s="623">
        <v>226837</v>
      </c>
      <c r="S28" s="624"/>
      <c r="T28" s="624"/>
      <c r="U28" s="624"/>
      <c r="V28" s="624"/>
      <c r="W28" s="624"/>
      <c r="X28" s="624"/>
      <c r="Y28" s="625"/>
      <c r="Z28" s="626">
        <v>2</v>
      </c>
      <c r="AA28" s="626"/>
      <c r="AB28" s="626"/>
      <c r="AC28" s="626"/>
      <c r="AD28" s="627">
        <v>26170</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884513</v>
      </c>
      <c r="CS28" s="624"/>
      <c r="CT28" s="624"/>
      <c r="CU28" s="624"/>
      <c r="CV28" s="624"/>
      <c r="CW28" s="624"/>
      <c r="CX28" s="624"/>
      <c r="CY28" s="625"/>
      <c r="CZ28" s="628">
        <v>7.9</v>
      </c>
      <c r="DA28" s="654"/>
      <c r="DB28" s="654"/>
      <c r="DC28" s="658"/>
      <c r="DD28" s="632">
        <v>875481</v>
      </c>
      <c r="DE28" s="624"/>
      <c r="DF28" s="624"/>
      <c r="DG28" s="624"/>
      <c r="DH28" s="624"/>
      <c r="DI28" s="624"/>
      <c r="DJ28" s="624"/>
      <c r="DK28" s="625"/>
      <c r="DL28" s="632">
        <v>875481</v>
      </c>
      <c r="DM28" s="624"/>
      <c r="DN28" s="624"/>
      <c r="DO28" s="624"/>
      <c r="DP28" s="624"/>
      <c r="DQ28" s="624"/>
      <c r="DR28" s="624"/>
      <c r="DS28" s="624"/>
      <c r="DT28" s="624"/>
      <c r="DU28" s="624"/>
      <c r="DV28" s="625"/>
      <c r="DW28" s="628">
        <v>13.6</v>
      </c>
      <c r="DX28" s="654"/>
      <c r="DY28" s="654"/>
      <c r="DZ28" s="654"/>
      <c r="EA28" s="654"/>
      <c r="EB28" s="654"/>
      <c r="EC28" s="655"/>
    </row>
    <row r="29" spans="2:133" ht="11.25" customHeight="1" x14ac:dyDescent="0.2">
      <c r="B29" s="620" t="s">
        <v>307</v>
      </c>
      <c r="C29" s="621"/>
      <c r="D29" s="621"/>
      <c r="E29" s="621"/>
      <c r="F29" s="621"/>
      <c r="G29" s="621"/>
      <c r="H29" s="621"/>
      <c r="I29" s="621"/>
      <c r="J29" s="621"/>
      <c r="K29" s="621"/>
      <c r="L29" s="621"/>
      <c r="M29" s="621"/>
      <c r="N29" s="621"/>
      <c r="O29" s="621"/>
      <c r="P29" s="621"/>
      <c r="Q29" s="622"/>
      <c r="R29" s="623">
        <v>174450</v>
      </c>
      <c r="S29" s="624"/>
      <c r="T29" s="624"/>
      <c r="U29" s="624"/>
      <c r="V29" s="624"/>
      <c r="W29" s="624"/>
      <c r="X29" s="624"/>
      <c r="Y29" s="625"/>
      <c r="Z29" s="626">
        <v>1.5</v>
      </c>
      <c r="AA29" s="626"/>
      <c r="AB29" s="626"/>
      <c r="AC29" s="626"/>
      <c r="AD29" s="627" t="s">
        <v>132</v>
      </c>
      <c r="AE29" s="627"/>
      <c r="AF29" s="627"/>
      <c r="AG29" s="627"/>
      <c r="AH29" s="627"/>
      <c r="AI29" s="627"/>
      <c r="AJ29" s="627"/>
      <c r="AK29" s="627"/>
      <c r="AL29" s="628" t="s">
        <v>132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309</v>
      </c>
      <c r="CG29" s="621"/>
      <c r="CH29" s="621"/>
      <c r="CI29" s="621"/>
      <c r="CJ29" s="621"/>
      <c r="CK29" s="621"/>
      <c r="CL29" s="621"/>
      <c r="CM29" s="621"/>
      <c r="CN29" s="621"/>
      <c r="CO29" s="621"/>
      <c r="CP29" s="621"/>
      <c r="CQ29" s="622"/>
      <c r="CR29" s="623">
        <v>884513</v>
      </c>
      <c r="CS29" s="656"/>
      <c r="CT29" s="656"/>
      <c r="CU29" s="656"/>
      <c r="CV29" s="656"/>
      <c r="CW29" s="656"/>
      <c r="CX29" s="656"/>
      <c r="CY29" s="657"/>
      <c r="CZ29" s="628">
        <v>7.9</v>
      </c>
      <c r="DA29" s="654"/>
      <c r="DB29" s="654"/>
      <c r="DC29" s="658"/>
      <c r="DD29" s="632">
        <v>875481</v>
      </c>
      <c r="DE29" s="656"/>
      <c r="DF29" s="656"/>
      <c r="DG29" s="656"/>
      <c r="DH29" s="656"/>
      <c r="DI29" s="656"/>
      <c r="DJ29" s="656"/>
      <c r="DK29" s="657"/>
      <c r="DL29" s="632">
        <v>875481</v>
      </c>
      <c r="DM29" s="656"/>
      <c r="DN29" s="656"/>
      <c r="DO29" s="656"/>
      <c r="DP29" s="656"/>
      <c r="DQ29" s="656"/>
      <c r="DR29" s="656"/>
      <c r="DS29" s="656"/>
      <c r="DT29" s="656"/>
      <c r="DU29" s="656"/>
      <c r="DV29" s="657"/>
      <c r="DW29" s="628">
        <v>13.6</v>
      </c>
      <c r="DX29" s="654"/>
      <c r="DY29" s="654"/>
      <c r="DZ29" s="654"/>
      <c r="EA29" s="654"/>
      <c r="EB29" s="654"/>
      <c r="EC29" s="655"/>
    </row>
    <row r="30" spans="2:133" ht="11.25" customHeight="1" x14ac:dyDescent="0.2">
      <c r="B30" s="620" t="s">
        <v>310</v>
      </c>
      <c r="C30" s="621"/>
      <c r="D30" s="621"/>
      <c r="E30" s="621"/>
      <c r="F30" s="621"/>
      <c r="G30" s="621"/>
      <c r="H30" s="621"/>
      <c r="I30" s="621"/>
      <c r="J30" s="621"/>
      <c r="K30" s="621"/>
      <c r="L30" s="621"/>
      <c r="M30" s="621"/>
      <c r="N30" s="621"/>
      <c r="O30" s="621"/>
      <c r="P30" s="621"/>
      <c r="Q30" s="622"/>
      <c r="R30" s="623">
        <v>584190</v>
      </c>
      <c r="S30" s="624"/>
      <c r="T30" s="624"/>
      <c r="U30" s="624"/>
      <c r="V30" s="624"/>
      <c r="W30" s="624"/>
      <c r="X30" s="624"/>
      <c r="Y30" s="625"/>
      <c r="Z30" s="626">
        <v>5</v>
      </c>
      <c r="AA30" s="626"/>
      <c r="AB30" s="626"/>
      <c r="AC30" s="626"/>
      <c r="AD30" s="627" t="s">
        <v>132</v>
      </c>
      <c r="AE30" s="627"/>
      <c r="AF30" s="627"/>
      <c r="AG30" s="627"/>
      <c r="AH30" s="627"/>
      <c r="AI30" s="627"/>
      <c r="AJ30" s="627"/>
      <c r="AK30" s="627"/>
      <c r="AL30" s="628" t="s">
        <v>132</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864444</v>
      </c>
      <c r="CS30" s="624"/>
      <c r="CT30" s="624"/>
      <c r="CU30" s="624"/>
      <c r="CV30" s="624"/>
      <c r="CW30" s="624"/>
      <c r="CX30" s="624"/>
      <c r="CY30" s="625"/>
      <c r="CZ30" s="628">
        <v>7.7</v>
      </c>
      <c r="DA30" s="654"/>
      <c r="DB30" s="654"/>
      <c r="DC30" s="658"/>
      <c r="DD30" s="632">
        <v>855659</v>
      </c>
      <c r="DE30" s="624"/>
      <c r="DF30" s="624"/>
      <c r="DG30" s="624"/>
      <c r="DH30" s="624"/>
      <c r="DI30" s="624"/>
      <c r="DJ30" s="624"/>
      <c r="DK30" s="625"/>
      <c r="DL30" s="632">
        <v>855659</v>
      </c>
      <c r="DM30" s="624"/>
      <c r="DN30" s="624"/>
      <c r="DO30" s="624"/>
      <c r="DP30" s="624"/>
      <c r="DQ30" s="624"/>
      <c r="DR30" s="624"/>
      <c r="DS30" s="624"/>
      <c r="DT30" s="624"/>
      <c r="DU30" s="624"/>
      <c r="DV30" s="625"/>
      <c r="DW30" s="628">
        <v>13.3</v>
      </c>
      <c r="DX30" s="654"/>
      <c r="DY30" s="654"/>
      <c r="DZ30" s="654"/>
      <c r="EA30" s="654"/>
      <c r="EB30" s="654"/>
      <c r="EC30" s="655"/>
    </row>
    <row r="31" spans="2:133" ht="11.25" customHeight="1" x14ac:dyDescent="0.2">
      <c r="B31" s="636" t="s">
        <v>314</v>
      </c>
      <c r="C31" s="637"/>
      <c r="D31" s="637"/>
      <c r="E31" s="637"/>
      <c r="F31" s="637"/>
      <c r="G31" s="637"/>
      <c r="H31" s="637"/>
      <c r="I31" s="637"/>
      <c r="J31" s="637"/>
      <c r="K31" s="637"/>
      <c r="L31" s="637"/>
      <c r="M31" s="637"/>
      <c r="N31" s="637"/>
      <c r="O31" s="637"/>
      <c r="P31" s="637"/>
      <c r="Q31" s="638"/>
      <c r="R31" s="623" t="s">
        <v>132</v>
      </c>
      <c r="S31" s="624"/>
      <c r="T31" s="624"/>
      <c r="U31" s="624"/>
      <c r="V31" s="624"/>
      <c r="W31" s="624"/>
      <c r="X31" s="624"/>
      <c r="Y31" s="625"/>
      <c r="Z31" s="626" t="s">
        <v>132</v>
      </c>
      <c r="AA31" s="626"/>
      <c r="AB31" s="626"/>
      <c r="AC31" s="626"/>
      <c r="AD31" s="627" t="s">
        <v>240</v>
      </c>
      <c r="AE31" s="627"/>
      <c r="AF31" s="627"/>
      <c r="AG31" s="627"/>
      <c r="AH31" s="627"/>
      <c r="AI31" s="627"/>
      <c r="AJ31" s="627"/>
      <c r="AK31" s="627"/>
      <c r="AL31" s="628" t="s">
        <v>240</v>
      </c>
      <c r="AM31" s="629"/>
      <c r="AN31" s="629"/>
      <c r="AO31" s="630"/>
      <c r="AP31" s="669" t="s">
        <v>315</v>
      </c>
      <c r="AQ31" s="670"/>
      <c r="AR31" s="670"/>
      <c r="AS31" s="670"/>
      <c r="AT31" s="675" t="s">
        <v>316</v>
      </c>
      <c r="AU31" s="218"/>
      <c r="AV31" s="218"/>
      <c r="AW31" s="218"/>
      <c r="AX31" s="609" t="s">
        <v>189</v>
      </c>
      <c r="AY31" s="610"/>
      <c r="AZ31" s="610"/>
      <c r="BA31" s="610"/>
      <c r="BB31" s="610"/>
      <c r="BC31" s="610"/>
      <c r="BD31" s="610"/>
      <c r="BE31" s="610"/>
      <c r="BF31" s="611"/>
      <c r="BG31" s="679">
        <v>98.6</v>
      </c>
      <c r="BH31" s="667"/>
      <c r="BI31" s="667"/>
      <c r="BJ31" s="667"/>
      <c r="BK31" s="667"/>
      <c r="BL31" s="667"/>
      <c r="BM31" s="618">
        <v>95.1</v>
      </c>
      <c r="BN31" s="667"/>
      <c r="BO31" s="667"/>
      <c r="BP31" s="667"/>
      <c r="BQ31" s="668"/>
      <c r="BR31" s="679">
        <v>98.7</v>
      </c>
      <c r="BS31" s="667"/>
      <c r="BT31" s="667"/>
      <c r="BU31" s="667"/>
      <c r="BV31" s="667"/>
      <c r="BW31" s="667"/>
      <c r="BX31" s="618">
        <v>94.8</v>
      </c>
      <c r="BY31" s="667"/>
      <c r="BZ31" s="667"/>
      <c r="CA31" s="667"/>
      <c r="CB31" s="668"/>
      <c r="CD31" s="661"/>
      <c r="CE31" s="662"/>
      <c r="CF31" s="620" t="s">
        <v>317</v>
      </c>
      <c r="CG31" s="621"/>
      <c r="CH31" s="621"/>
      <c r="CI31" s="621"/>
      <c r="CJ31" s="621"/>
      <c r="CK31" s="621"/>
      <c r="CL31" s="621"/>
      <c r="CM31" s="621"/>
      <c r="CN31" s="621"/>
      <c r="CO31" s="621"/>
      <c r="CP31" s="621"/>
      <c r="CQ31" s="622"/>
      <c r="CR31" s="623">
        <v>20069</v>
      </c>
      <c r="CS31" s="656"/>
      <c r="CT31" s="656"/>
      <c r="CU31" s="656"/>
      <c r="CV31" s="656"/>
      <c r="CW31" s="656"/>
      <c r="CX31" s="656"/>
      <c r="CY31" s="657"/>
      <c r="CZ31" s="628">
        <v>0.2</v>
      </c>
      <c r="DA31" s="654"/>
      <c r="DB31" s="654"/>
      <c r="DC31" s="658"/>
      <c r="DD31" s="632">
        <v>19822</v>
      </c>
      <c r="DE31" s="656"/>
      <c r="DF31" s="656"/>
      <c r="DG31" s="656"/>
      <c r="DH31" s="656"/>
      <c r="DI31" s="656"/>
      <c r="DJ31" s="656"/>
      <c r="DK31" s="657"/>
      <c r="DL31" s="632">
        <v>19822</v>
      </c>
      <c r="DM31" s="656"/>
      <c r="DN31" s="656"/>
      <c r="DO31" s="656"/>
      <c r="DP31" s="656"/>
      <c r="DQ31" s="656"/>
      <c r="DR31" s="656"/>
      <c r="DS31" s="656"/>
      <c r="DT31" s="656"/>
      <c r="DU31" s="656"/>
      <c r="DV31" s="657"/>
      <c r="DW31" s="628">
        <v>0.3</v>
      </c>
      <c r="DX31" s="654"/>
      <c r="DY31" s="654"/>
      <c r="DZ31" s="654"/>
      <c r="EA31" s="654"/>
      <c r="EB31" s="654"/>
      <c r="EC31" s="655"/>
    </row>
    <row r="32" spans="2:133" ht="11.25" customHeight="1" x14ac:dyDescent="0.2">
      <c r="B32" s="620" t="s">
        <v>318</v>
      </c>
      <c r="C32" s="621"/>
      <c r="D32" s="621"/>
      <c r="E32" s="621"/>
      <c r="F32" s="621"/>
      <c r="G32" s="621"/>
      <c r="H32" s="621"/>
      <c r="I32" s="621"/>
      <c r="J32" s="621"/>
      <c r="K32" s="621"/>
      <c r="L32" s="621"/>
      <c r="M32" s="621"/>
      <c r="N32" s="621"/>
      <c r="O32" s="621"/>
      <c r="P32" s="621"/>
      <c r="Q32" s="622"/>
      <c r="R32" s="623">
        <v>392035</v>
      </c>
      <c r="S32" s="624"/>
      <c r="T32" s="624"/>
      <c r="U32" s="624"/>
      <c r="V32" s="624"/>
      <c r="W32" s="624"/>
      <c r="X32" s="624"/>
      <c r="Y32" s="625"/>
      <c r="Z32" s="626">
        <v>3.4</v>
      </c>
      <c r="AA32" s="626"/>
      <c r="AB32" s="626"/>
      <c r="AC32" s="626"/>
      <c r="AD32" s="627" t="s">
        <v>240</v>
      </c>
      <c r="AE32" s="627"/>
      <c r="AF32" s="627"/>
      <c r="AG32" s="627"/>
      <c r="AH32" s="627"/>
      <c r="AI32" s="627"/>
      <c r="AJ32" s="627"/>
      <c r="AK32" s="627"/>
      <c r="AL32" s="628" t="s">
        <v>240</v>
      </c>
      <c r="AM32" s="629"/>
      <c r="AN32" s="629"/>
      <c r="AO32" s="630"/>
      <c r="AP32" s="671"/>
      <c r="AQ32" s="672"/>
      <c r="AR32" s="672"/>
      <c r="AS32" s="672"/>
      <c r="AT32" s="676"/>
      <c r="AU32" s="214" t="s">
        <v>319</v>
      </c>
      <c r="AX32" s="620" t="s">
        <v>320</v>
      </c>
      <c r="AY32" s="621"/>
      <c r="AZ32" s="621"/>
      <c r="BA32" s="621"/>
      <c r="BB32" s="621"/>
      <c r="BC32" s="621"/>
      <c r="BD32" s="621"/>
      <c r="BE32" s="621"/>
      <c r="BF32" s="622"/>
      <c r="BG32" s="680">
        <v>98.3</v>
      </c>
      <c r="BH32" s="656"/>
      <c r="BI32" s="656"/>
      <c r="BJ32" s="656"/>
      <c r="BK32" s="656"/>
      <c r="BL32" s="656"/>
      <c r="BM32" s="629">
        <v>93.7</v>
      </c>
      <c r="BN32" s="656"/>
      <c r="BO32" s="656"/>
      <c r="BP32" s="656"/>
      <c r="BQ32" s="678"/>
      <c r="BR32" s="680">
        <v>98.5</v>
      </c>
      <c r="BS32" s="656"/>
      <c r="BT32" s="656"/>
      <c r="BU32" s="656"/>
      <c r="BV32" s="656"/>
      <c r="BW32" s="656"/>
      <c r="BX32" s="629">
        <v>93.4</v>
      </c>
      <c r="BY32" s="656"/>
      <c r="BZ32" s="656"/>
      <c r="CA32" s="656"/>
      <c r="CB32" s="678"/>
      <c r="CD32" s="663"/>
      <c r="CE32" s="664"/>
      <c r="CF32" s="620" t="s">
        <v>321</v>
      </c>
      <c r="CG32" s="621"/>
      <c r="CH32" s="621"/>
      <c r="CI32" s="621"/>
      <c r="CJ32" s="621"/>
      <c r="CK32" s="621"/>
      <c r="CL32" s="621"/>
      <c r="CM32" s="621"/>
      <c r="CN32" s="621"/>
      <c r="CO32" s="621"/>
      <c r="CP32" s="621"/>
      <c r="CQ32" s="622"/>
      <c r="CR32" s="623" t="s">
        <v>240</v>
      </c>
      <c r="CS32" s="624"/>
      <c r="CT32" s="624"/>
      <c r="CU32" s="624"/>
      <c r="CV32" s="624"/>
      <c r="CW32" s="624"/>
      <c r="CX32" s="624"/>
      <c r="CY32" s="625"/>
      <c r="CZ32" s="628" t="s">
        <v>132</v>
      </c>
      <c r="DA32" s="654"/>
      <c r="DB32" s="654"/>
      <c r="DC32" s="658"/>
      <c r="DD32" s="632" t="s">
        <v>132</v>
      </c>
      <c r="DE32" s="624"/>
      <c r="DF32" s="624"/>
      <c r="DG32" s="624"/>
      <c r="DH32" s="624"/>
      <c r="DI32" s="624"/>
      <c r="DJ32" s="624"/>
      <c r="DK32" s="625"/>
      <c r="DL32" s="632" t="s">
        <v>132</v>
      </c>
      <c r="DM32" s="624"/>
      <c r="DN32" s="624"/>
      <c r="DO32" s="624"/>
      <c r="DP32" s="624"/>
      <c r="DQ32" s="624"/>
      <c r="DR32" s="624"/>
      <c r="DS32" s="624"/>
      <c r="DT32" s="624"/>
      <c r="DU32" s="624"/>
      <c r="DV32" s="625"/>
      <c r="DW32" s="628" t="s">
        <v>240</v>
      </c>
      <c r="DX32" s="654"/>
      <c r="DY32" s="654"/>
      <c r="DZ32" s="654"/>
      <c r="EA32" s="654"/>
      <c r="EB32" s="654"/>
      <c r="EC32" s="655"/>
    </row>
    <row r="33" spans="2:133" ht="11.25" customHeight="1" x14ac:dyDescent="0.2">
      <c r="B33" s="620" t="s">
        <v>322</v>
      </c>
      <c r="C33" s="621"/>
      <c r="D33" s="621"/>
      <c r="E33" s="621"/>
      <c r="F33" s="621"/>
      <c r="G33" s="621"/>
      <c r="H33" s="621"/>
      <c r="I33" s="621"/>
      <c r="J33" s="621"/>
      <c r="K33" s="621"/>
      <c r="L33" s="621"/>
      <c r="M33" s="621"/>
      <c r="N33" s="621"/>
      <c r="O33" s="621"/>
      <c r="P33" s="621"/>
      <c r="Q33" s="622"/>
      <c r="R33" s="623">
        <v>48589</v>
      </c>
      <c r="S33" s="624"/>
      <c r="T33" s="624"/>
      <c r="U33" s="624"/>
      <c r="V33" s="624"/>
      <c r="W33" s="624"/>
      <c r="X33" s="624"/>
      <c r="Y33" s="625"/>
      <c r="Z33" s="626">
        <v>0.4</v>
      </c>
      <c r="AA33" s="626"/>
      <c r="AB33" s="626"/>
      <c r="AC33" s="626"/>
      <c r="AD33" s="627">
        <v>27524</v>
      </c>
      <c r="AE33" s="627"/>
      <c r="AF33" s="627"/>
      <c r="AG33" s="627"/>
      <c r="AH33" s="627"/>
      <c r="AI33" s="627"/>
      <c r="AJ33" s="627"/>
      <c r="AK33" s="627"/>
      <c r="AL33" s="628">
        <v>0.4</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98.5</v>
      </c>
      <c r="BH33" s="682"/>
      <c r="BI33" s="682"/>
      <c r="BJ33" s="682"/>
      <c r="BK33" s="682"/>
      <c r="BL33" s="682"/>
      <c r="BM33" s="683">
        <v>94.7</v>
      </c>
      <c r="BN33" s="682"/>
      <c r="BO33" s="682"/>
      <c r="BP33" s="682"/>
      <c r="BQ33" s="684"/>
      <c r="BR33" s="681">
        <v>98.6</v>
      </c>
      <c r="BS33" s="682"/>
      <c r="BT33" s="682"/>
      <c r="BU33" s="682"/>
      <c r="BV33" s="682"/>
      <c r="BW33" s="682"/>
      <c r="BX33" s="683">
        <v>94.5</v>
      </c>
      <c r="BY33" s="682"/>
      <c r="BZ33" s="682"/>
      <c r="CA33" s="682"/>
      <c r="CB33" s="684"/>
      <c r="CD33" s="620" t="s">
        <v>324</v>
      </c>
      <c r="CE33" s="621"/>
      <c r="CF33" s="621"/>
      <c r="CG33" s="621"/>
      <c r="CH33" s="621"/>
      <c r="CI33" s="621"/>
      <c r="CJ33" s="621"/>
      <c r="CK33" s="621"/>
      <c r="CL33" s="621"/>
      <c r="CM33" s="621"/>
      <c r="CN33" s="621"/>
      <c r="CO33" s="621"/>
      <c r="CP33" s="621"/>
      <c r="CQ33" s="622"/>
      <c r="CR33" s="623">
        <v>5991631</v>
      </c>
      <c r="CS33" s="656"/>
      <c r="CT33" s="656"/>
      <c r="CU33" s="656"/>
      <c r="CV33" s="656"/>
      <c r="CW33" s="656"/>
      <c r="CX33" s="656"/>
      <c r="CY33" s="657"/>
      <c r="CZ33" s="628">
        <v>53.6</v>
      </c>
      <c r="DA33" s="654"/>
      <c r="DB33" s="654"/>
      <c r="DC33" s="658"/>
      <c r="DD33" s="632">
        <v>4910797</v>
      </c>
      <c r="DE33" s="656"/>
      <c r="DF33" s="656"/>
      <c r="DG33" s="656"/>
      <c r="DH33" s="656"/>
      <c r="DI33" s="656"/>
      <c r="DJ33" s="656"/>
      <c r="DK33" s="657"/>
      <c r="DL33" s="632">
        <v>2457764</v>
      </c>
      <c r="DM33" s="656"/>
      <c r="DN33" s="656"/>
      <c r="DO33" s="656"/>
      <c r="DP33" s="656"/>
      <c r="DQ33" s="656"/>
      <c r="DR33" s="656"/>
      <c r="DS33" s="656"/>
      <c r="DT33" s="656"/>
      <c r="DU33" s="656"/>
      <c r="DV33" s="657"/>
      <c r="DW33" s="628">
        <v>38.1</v>
      </c>
      <c r="DX33" s="654"/>
      <c r="DY33" s="654"/>
      <c r="DZ33" s="654"/>
      <c r="EA33" s="654"/>
      <c r="EB33" s="654"/>
      <c r="EC33" s="655"/>
    </row>
    <row r="34" spans="2:133" ht="11.25" customHeight="1" x14ac:dyDescent="0.2">
      <c r="B34" s="620" t="s">
        <v>325</v>
      </c>
      <c r="C34" s="621"/>
      <c r="D34" s="621"/>
      <c r="E34" s="621"/>
      <c r="F34" s="621"/>
      <c r="G34" s="621"/>
      <c r="H34" s="621"/>
      <c r="I34" s="621"/>
      <c r="J34" s="621"/>
      <c r="K34" s="621"/>
      <c r="L34" s="621"/>
      <c r="M34" s="621"/>
      <c r="N34" s="621"/>
      <c r="O34" s="621"/>
      <c r="P34" s="621"/>
      <c r="Q34" s="622"/>
      <c r="R34" s="623">
        <v>1540456</v>
      </c>
      <c r="S34" s="624"/>
      <c r="T34" s="624"/>
      <c r="U34" s="624"/>
      <c r="V34" s="624"/>
      <c r="W34" s="624"/>
      <c r="X34" s="624"/>
      <c r="Y34" s="625"/>
      <c r="Z34" s="626">
        <v>13.3</v>
      </c>
      <c r="AA34" s="626"/>
      <c r="AB34" s="626"/>
      <c r="AC34" s="626"/>
      <c r="AD34" s="627" t="s">
        <v>132</v>
      </c>
      <c r="AE34" s="627"/>
      <c r="AF34" s="627"/>
      <c r="AG34" s="627"/>
      <c r="AH34" s="627"/>
      <c r="AI34" s="627"/>
      <c r="AJ34" s="627"/>
      <c r="AK34" s="627"/>
      <c r="AL34" s="628" t="s">
        <v>132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2988776</v>
      </c>
      <c r="CS34" s="624"/>
      <c r="CT34" s="624"/>
      <c r="CU34" s="624"/>
      <c r="CV34" s="624"/>
      <c r="CW34" s="624"/>
      <c r="CX34" s="624"/>
      <c r="CY34" s="625"/>
      <c r="CZ34" s="628">
        <v>26.7</v>
      </c>
      <c r="DA34" s="654"/>
      <c r="DB34" s="654"/>
      <c r="DC34" s="658"/>
      <c r="DD34" s="632">
        <v>2453290</v>
      </c>
      <c r="DE34" s="624"/>
      <c r="DF34" s="624"/>
      <c r="DG34" s="624"/>
      <c r="DH34" s="624"/>
      <c r="DI34" s="624"/>
      <c r="DJ34" s="624"/>
      <c r="DK34" s="625"/>
      <c r="DL34" s="632">
        <v>1407683</v>
      </c>
      <c r="DM34" s="624"/>
      <c r="DN34" s="624"/>
      <c r="DO34" s="624"/>
      <c r="DP34" s="624"/>
      <c r="DQ34" s="624"/>
      <c r="DR34" s="624"/>
      <c r="DS34" s="624"/>
      <c r="DT34" s="624"/>
      <c r="DU34" s="624"/>
      <c r="DV34" s="625"/>
      <c r="DW34" s="628">
        <v>21.8</v>
      </c>
      <c r="DX34" s="654"/>
      <c r="DY34" s="654"/>
      <c r="DZ34" s="654"/>
      <c r="EA34" s="654"/>
      <c r="EB34" s="654"/>
      <c r="EC34" s="655"/>
    </row>
    <row r="35" spans="2:133" ht="11.25" customHeight="1" x14ac:dyDescent="0.2">
      <c r="B35" s="620" t="s">
        <v>327</v>
      </c>
      <c r="C35" s="621"/>
      <c r="D35" s="621"/>
      <c r="E35" s="621"/>
      <c r="F35" s="621"/>
      <c r="G35" s="621"/>
      <c r="H35" s="621"/>
      <c r="I35" s="621"/>
      <c r="J35" s="621"/>
      <c r="K35" s="621"/>
      <c r="L35" s="621"/>
      <c r="M35" s="621"/>
      <c r="N35" s="621"/>
      <c r="O35" s="621"/>
      <c r="P35" s="621"/>
      <c r="Q35" s="622"/>
      <c r="R35" s="623">
        <v>530122</v>
      </c>
      <c r="S35" s="624"/>
      <c r="T35" s="624"/>
      <c r="U35" s="624"/>
      <c r="V35" s="624"/>
      <c r="W35" s="624"/>
      <c r="X35" s="624"/>
      <c r="Y35" s="625"/>
      <c r="Z35" s="626">
        <v>4.5999999999999996</v>
      </c>
      <c r="AA35" s="626"/>
      <c r="AB35" s="626"/>
      <c r="AC35" s="626"/>
      <c r="AD35" s="627" t="s">
        <v>132</v>
      </c>
      <c r="AE35" s="627"/>
      <c r="AF35" s="627"/>
      <c r="AG35" s="627"/>
      <c r="AH35" s="627"/>
      <c r="AI35" s="627"/>
      <c r="AJ35" s="627"/>
      <c r="AK35" s="627"/>
      <c r="AL35" s="628" t="s">
        <v>132</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288861</v>
      </c>
      <c r="CS35" s="656"/>
      <c r="CT35" s="656"/>
      <c r="CU35" s="656"/>
      <c r="CV35" s="656"/>
      <c r="CW35" s="656"/>
      <c r="CX35" s="656"/>
      <c r="CY35" s="657"/>
      <c r="CZ35" s="628">
        <v>2.6</v>
      </c>
      <c r="DA35" s="654"/>
      <c r="DB35" s="654"/>
      <c r="DC35" s="658"/>
      <c r="DD35" s="632">
        <v>256998</v>
      </c>
      <c r="DE35" s="656"/>
      <c r="DF35" s="656"/>
      <c r="DG35" s="656"/>
      <c r="DH35" s="656"/>
      <c r="DI35" s="656"/>
      <c r="DJ35" s="656"/>
      <c r="DK35" s="657"/>
      <c r="DL35" s="632">
        <v>256998</v>
      </c>
      <c r="DM35" s="656"/>
      <c r="DN35" s="656"/>
      <c r="DO35" s="656"/>
      <c r="DP35" s="656"/>
      <c r="DQ35" s="656"/>
      <c r="DR35" s="656"/>
      <c r="DS35" s="656"/>
      <c r="DT35" s="656"/>
      <c r="DU35" s="656"/>
      <c r="DV35" s="657"/>
      <c r="DW35" s="628">
        <v>4</v>
      </c>
      <c r="DX35" s="654"/>
      <c r="DY35" s="654"/>
      <c r="DZ35" s="654"/>
      <c r="EA35" s="654"/>
      <c r="EB35" s="654"/>
      <c r="EC35" s="655"/>
    </row>
    <row r="36" spans="2:133" ht="11.25" customHeight="1" x14ac:dyDescent="0.2">
      <c r="B36" s="620" t="s">
        <v>331</v>
      </c>
      <c r="C36" s="621"/>
      <c r="D36" s="621"/>
      <c r="E36" s="621"/>
      <c r="F36" s="621"/>
      <c r="G36" s="621"/>
      <c r="H36" s="621"/>
      <c r="I36" s="621"/>
      <c r="J36" s="621"/>
      <c r="K36" s="621"/>
      <c r="L36" s="621"/>
      <c r="M36" s="621"/>
      <c r="N36" s="621"/>
      <c r="O36" s="621"/>
      <c r="P36" s="621"/>
      <c r="Q36" s="622"/>
      <c r="R36" s="623">
        <v>519560</v>
      </c>
      <c r="S36" s="624"/>
      <c r="T36" s="624"/>
      <c r="U36" s="624"/>
      <c r="V36" s="624"/>
      <c r="W36" s="624"/>
      <c r="X36" s="624"/>
      <c r="Y36" s="625"/>
      <c r="Z36" s="626">
        <v>4.5</v>
      </c>
      <c r="AA36" s="626"/>
      <c r="AB36" s="626"/>
      <c r="AC36" s="626"/>
      <c r="AD36" s="627" t="s">
        <v>132</v>
      </c>
      <c r="AE36" s="627"/>
      <c r="AF36" s="627"/>
      <c r="AG36" s="627"/>
      <c r="AH36" s="627"/>
      <c r="AI36" s="627"/>
      <c r="AJ36" s="627"/>
      <c r="AK36" s="627"/>
      <c r="AL36" s="628" t="s">
        <v>240</v>
      </c>
      <c r="AM36" s="629"/>
      <c r="AN36" s="629"/>
      <c r="AO36" s="630"/>
      <c r="AP36" s="222"/>
      <c r="AQ36" s="689" t="s">
        <v>332</v>
      </c>
      <c r="AR36" s="690"/>
      <c r="AS36" s="690"/>
      <c r="AT36" s="690"/>
      <c r="AU36" s="690"/>
      <c r="AV36" s="690"/>
      <c r="AW36" s="690"/>
      <c r="AX36" s="690"/>
      <c r="AY36" s="691"/>
      <c r="AZ36" s="612">
        <v>752091</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81237</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984803</v>
      </c>
      <c r="CS36" s="624"/>
      <c r="CT36" s="624"/>
      <c r="CU36" s="624"/>
      <c r="CV36" s="624"/>
      <c r="CW36" s="624"/>
      <c r="CX36" s="624"/>
      <c r="CY36" s="625"/>
      <c r="CZ36" s="628">
        <v>8.8000000000000007</v>
      </c>
      <c r="DA36" s="654"/>
      <c r="DB36" s="654"/>
      <c r="DC36" s="658"/>
      <c r="DD36" s="632">
        <v>791093</v>
      </c>
      <c r="DE36" s="624"/>
      <c r="DF36" s="624"/>
      <c r="DG36" s="624"/>
      <c r="DH36" s="624"/>
      <c r="DI36" s="624"/>
      <c r="DJ36" s="624"/>
      <c r="DK36" s="625"/>
      <c r="DL36" s="632">
        <v>331677</v>
      </c>
      <c r="DM36" s="624"/>
      <c r="DN36" s="624"/>
      <c r="DO36" s="624"/>
      <c r="DP36" s="624"/>
      <c r="DQ36" s="624"/>
      <c r="DR36" s="624"/>
      <c r="DS36" s="624"/>
      <c r="DT36" s="624"/>
      <c r="DU36" s="624"/>
      <c r="DV36" s="625"/>
      <c r="DW36" s="628">
        <v>5.0999999999999996</v>
      </c>
      <c r="DX36" s="654"/>
      <c r="DY36" s="654"/>
      <c r="DZ36" s="654"/>
      <c r="EA36" s="654"/>
      <c r="EB36" s="654"/>
      <c r="EC36" s="655"/>
    </row>
    <row r="37" spans="2:133" ht="11.25" customHeight="1" x14ac:dyDescent="0.2">
      <c r="B37" s="620" t="s">
        <v>335</v>
      </c>
      <c r="C37" s="621"/>
      <c r="D37" s="621"/>
      <c r="E37" s="621"/>
      <c r="F37" s="621"/>
      <c r="G37" s="621"/>
      <c r="H37" s="621"/>
      <c r="I37" s="621"/>
      <c r="J37" s="621"/>
      <c r="K37" s="621"/>
      <c r="L37" s="621"/>
      <c r="M37" s="621"/>
      <c r="N37" s="621"/>
      <c r="O37" s="621"/>
      <c r="P37" s="621"/>
      <c r="Q37" s="622"/>
      <c r="R37" s="623">
        <v>386907</v>
      </c>
      <c r="S37" s="624"/>
      <c r="T37" s="624"/>
      <c r="U37" s="624"/>
      <c r="V37" s="624"/>
      <c r="W37" s="624"/>
      <c r="X37" s="624"/>
      <c r="Y37" s="625"/>
      <c r="Z37" s="626">
        <v>3.3</v>
      </c>
      <c r="AA37" s="626"/>
      <c r="AB37" s="626"/>
      <c r="AC37" s="626"/>
      <c r="AD37" s="627">
        <v>1</v>
      </c>
      <c r="AE37" s="627"/>
      <c r="AF37" s="627"/>
      <c r="AG37" s="627"/>
      <c r="AH37" s="627"/>
      <c r="AI37" s="627"/>
      <c r="AJ37" s="627"/>
      <c r="AK37" s="627"/>
      <c r="AL37" s="628">
        <v>0</v>
      </c>
      <c r="AM37" s="629"/>
      <c r="AN37" s="629"/>
      <c r="AO37" s="630"/>
      <c r="AQ37" s="686" t="s">
        <v>336</v>
      </c>
      <c r="AR37" s="687"/>
      <c r="AS37" s="687"/>
      <c r="AT37" s="687"/>
      <c r="AU37" s="687"/>
      <c r="AV37" s="687"/>
      <c r="AW37" s="687"/>
      <c r="AX37" s="687"/>
      <c r="AY37" s="688"/>
      <c r="AZ37" s="623">
        <v>202876</v>
      </c>
      <c r="BA37" s="624"/>
      <c r="BB37" s="624"/>
      <c r="BC37" s="624"/>
      <c r="BD37" s="656"/>
      <c r="BE37" s="656"/>
      <c r="BF37" s="678"/>
      <c r="BG37" s="620" t="s">
        <v>337</v>
      </c>
      <c r="BH37" s="621"/>
      <c r="BI37" s="621"/>
      <c r="BJ37" s="621"/>
      <c r="BK37" s="621"/>
      <c r="BL37" s="621"/>
      <c r="BM37" s="621"/>
      <c r="BN37" s="621"/>
      <c r="BO37" s="621"/>
      <c r="BP37" s="621"/>
      <c r="BQ37" s="621"/>
      <c r="BR37" s="621"/>
      <c r="BS37" s="621"/>
      <c r="BT37" s="621"/>
      <c r="BU37" s="622"/>
      <c r="BV37" s="623">
        <v>77198</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65601</v>
      </c>
      <c r="CS37" s="656"/>
      <c r="CT37" s="656"/>
      <c r="CU37" s="656"/>
      <c r="CV37" s="656"/>
      <c r="CW37" s="656"/>
      <c r="CX37" s="656"/>
      <c r="CY37" s="657"/>
      <c r="CZ37" s="628">
        <v>0.6</v>
      </c>
      <c r="DA37" s="654"/>
      <c r="DB37" s="654"/>
      <c r="DC37" s="658"/>
      <c r="DD37" s="632">
        <v>55220</v>
      </c>
      <c r="DE37" s="656"/>
      <c r="DF37" s="656"/>
      <c r="DG37" s="656"/>
      <c r="DH37" s="656"/>
      <c r="DI37" s="656"/>
      <c r="DJ37" s="656"/>
      <c r="DK37" s="657"/>
      <c r="DL37" s="632">
        <v>46385</v>
      </c>
      <c r="DM37" s="656"/>
      <c r="DN37" s="656"/>
      <c r="DO37" s="656"/>
      <c r="DP37" s="656"/>
      <c r="DQ37" s="656"/>
      <c r="DR37" s="656"/>
      <c r="DS37" s="656"/>
      <c r="DT37" s="656"/>
      <c r="DU37" s="656"/>
      <c r="DV37" s="657"/>
      <c r="DW37" s="628">
        <v>0.7</v>
      </c>
      <c r="DX37" s="654"/>
      <c r="DY37" s="654"/>
      <c r="DZ37" s="654"/>
      <c r="EA37" s="654"/>
      <c r="EB37" s="654"/>
      <c r="EC37" s="655"/>
    </row>
    <row r="38" spans="2:133" ht="11.25" customHeight="1" x14ac:dyDescent="0.2">
      <c r="B38" s="620" t="s">
        <v>339</v>
      </c>
      <c r="C38" s="621"/>
      <c r="D38" s="621"/>
      <c r="E38" s="621"/>
      <c r="F38" s="621"/>
      <c r="G38" s="621"/>
      <c r="H38" s="621"/>
      <c r="I38" s="621"/>
      <c r="J38" s="621"/>
      <c r="K38" s="621"/>
      <c r="L38" s="621"/>
      <c r="M38" s="621"/>
      <c r="N38" s="621"/>
      <c r="O38" s="621"/>
      <c r="P38" s="621"/>
      <c r="Q38" s="622"/>
      <c r="R38" s="623">
        <v>175900</v>
      </c>
      <c r="S38" s="624"/>
      <c r="T38" s="624"/>
      <c r="U38" s="624"/>
      <c r="V38" s="624"/>
      <c r="W38" s="624"/>
      <c r="X38" s="624"/>
      <c r="Y38" s="625"/>
      <c r="Z38" s="626">
        <v>1.5</v>
      </c>
      <c r="AA38" s="626"/>
      <c r="AB38" s="626"/>
      <c r="AC38" s="626"/>
      <c r="AD38" s="627" t="s">
        <v>132</v>
      </c>
      <c r="AE38" s="627"/>
      <c r="AF38" s="627"/>
      <c r="AG38" s="627"/>
      <c r="AH38" s="627"/>
      <c r="AI38" s="627"/>
      <c r="AJ38" s="627"/>
      <c r="AK38" s="627"/>
      <c r="AL38" s="628" t="s">
        <v>132</v>
      </c>
      <c r="AM38" s="629"/>
      <c r="AN38" s="629"/>
      <c r="AO38" s="630"/>
      <c r="AQ38" s="686" t="s">
        <v>340</v>
      </c>
      <c r="AR38" s="687"/>
      <c r="AS38" s="687"/>
      <c r="AT38" s="687"/>
      <c r="AU38" s="687"/>
      <c r="AV38" s="687"/>
      <c r="AW38" s="687"/>
      <c r="AX38" s="687"/>
      <c r="AY38" s="688"/>
      <c r="AZ38" s="623">
        <v>4234</v>
      </c>
      <c r="BA38" s="624"/>
      <c r="BB38" s="624"/>
      <c r="BC38" s="624"/>
      <c r="BD38" s="656"/>
      <c r="BE38" s="656"/>
      <c r="BF38" s="678"/>
      <c r="BG38" s="620" t="s">
        <v>341</v>
      </c>
      <c r="BH38" s="621"/>
      <c r="BI38" s="621"/>
      <c r="BJ38" s="621"/>
      <c r="BK38" s="621"/>
      <c r="BL38" s="621"/>
      <c r="BM38" s="621"/>
      <c r="BN38" s="621"/>
      <c r="BO38" s="621"/>
      <c r="BP38" s="621"/>
      <c r="BQ38" s="621"/>
      <c r="BR38" s="621"/>
      <c r="BS38" s="621"/>
      <c r="BT38" s="621"/>
      <c r="BU38" s="622"/>
      <c r="BV38" s="623">
        <v>1682</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544981</v>
      </c>
      <c r="CS38" s="624"/>
      <c r="CT38" s="624"/>
      <c r="CU38" s="624"/>
      <c r="CV38" s="624"/>
      <c r="CW38" s="624"/>
      <c r="CX38" s="624"/>
      <c r="CY38" s="625"/>
      <c r="CZ38" s="628">
        <v>4.9000000000000004</v>
      </c>
      <c r="DA38" s="654"/>
      <c r="DB38" s="654"/>
      <c r="DC38" s="658"/>
      <c r="DD38" s="632">
        <v>466284</v>
      </c>
      <c r="DE38" s="624"/>
      <c r="DF38" s="624"/>
      <c r="DG38" s="624"/>
      <c r="DH38" s="624"/>
      <c r="DI38" s="624"/>
      <c r="DJ38" s="624"/>
      <c r="DK38" s="625"/>
      <c r="DL38" s="632">
        <v>461406</v>
      </c>
      <c r="DM38" s="624"/>
      <c r="DN38" s="624"/>
      <c r="DO38" s="624"/>
      <c r="DP38" s="624"/>
      <c r="DQ38" s="624"/>
      <c r="DR38" s="624"/>
      <c r="DS38" s="624"/>
      <c r="DT38" s="624"/>
      <c r="DU38" s="624"/>
      <c r="DV38" s="625"/>
      <c r="DW38" s="628">
        <v>7.2</v>
      </c>
      <c r="DX38" s="654"/>
      <c r="DY38" s="654"/>
      <c r="DZ38" s="654"/>
      <c r="EA38" s="654"/>
      <c r="EB38" s="654"/>
      <c r="EC38" s="655"/>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240</v>
      </c>
      <c r="S39" s="624"/>
      <c r="T39" s="624"/>
      <c r="U39" s="624"/>
      <c r="V39" s="624"/>
      <c r="W39" s="624"/>
      <c r="X39" s="624"/>
      <c r="Y39" s="625"/>
      <c r="Z39" s="626" t="s">
        <v>132</v>
      </c>
      <c r="AA39" s="626"/>
      <c r="AB39" s="626"/>
      <c r="AC39" s="626"/>
      <c r="AD39" s="627" t="s">
        <v>240</v>
      </c>
      <c r="AE39" s="627"/>
      <c r="AF39" s="627"/>
      <c r="AG39" s="627"/>
      <c r="AH39" s="627"/>
      <c r="AI39" s="627"/>
      <c r="AJ39" s="627"/>
      <c r="AK39" s="627"/>
      <c r="AL39" s="628" t="s">
        <v>132</v>
      </c>
      <c r="AM39" s="629"/>
      <c r="AN39" s="629"/>
      <c r="AO39" s="630"/>
      <c r="AQ39" s="686" t="s">
        <v>344</v>
      </c>
      <c r="AR39" s="687"/>
      <c r="AS39" s="687"/>
      <c r="AT39" s="687"/>
      <c r="AU39" s="687"/>
      <c r="AV39" s="687"/>
      <c r="AW39" s="687"/>
      <c r="AX39" s="687"/>
      <c r="AY39" s="688"/>
      <c r="AZ39" s="623">
        <v>120</v>
      </c>
      <c r="BA39" s="624"/>
      <c r="BB39" s="624"/>
      <c r="BC39" s="624"/>
      <c r="BD39" s="656"/>
      <c r="BE39" s="656"/>
      <c r="BF39" s="678"/>
      <c r="BG39" s="620" t="s">
        <v>345</v>
      </c>
      <c r="BH39" s="621"/>
      <c r="BI39" s="621"/>
      <c r="BJ39" s="621"/>
      <c r="BK39" s="621"/>
      <c r="BL39" s="621"/>
      <c r="BM39" s="621"/>
      <c r="BN39" s="621"/>
      <c r="BO39" s="621"/>
      <c r="BP39" s="621"/>
      <c r="BQ39" s="621"/>
      <c r="BR39" s="621"/>
      <c r="BS39" s="621"/>
      <c r="BT39" s="621"/>
      <c r="BU39" s="622"/>
      <c r="BV39" s="623">
        <v>2255</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947596</v>
      </c>
      <c r="CS39" s="656"/>
      <c r="CT39" s="656"/>
      <c r="CU39" s="656"/>
      <c r="CV39" s="656"/>
      <c r="CW39" s="656"/>
      <c r="CX39" s="656"/>
      <c r="CY39" s="657"/>
      <c r="CZ39" s="628">
        <v>8.5</v>
      </c>
      <c r="DA39" s="654"/>
      <c r="DB39" s="654"/>
      <c r="DC39" s="658"/>
      <c r="DD39" s="632">
        <v>943132</v>
      </c>
      <c r="DE39" s="656"/>
      <c r="DF39" s="656"/>
      <c r="DG39" s="656"/>
      <c r="DH39" s="656"/>
      <c r="DI39" s="656"/>
      <c r="DJ39" s="656"/>
      <c r="DK39" s="657"/>
      <c r="DL39" s="632" t="s">
        <v>240</v>
      </c>
      <c r="DM39" s="656"/>
      <c r="DN39" s="656"/>
      <c r="DO39" s="656"/>
      <c r="DP39" s="656"/>
      <c r="DQ39" s="656"/>
      <c r="DR39" s="656"/>
      <c r="DS39" s="656"/>
      <c r="DT39" s="656"/>
      <c r="DU39" s="656"/>
      <c r="DV39" s="657"/>
      <c r="DW39" s="628" t="s">
        <v>132</v>
      </c>
      <c r="DX39" s="654"/>
      <c r="DY39" s="654"/>
      <c r="DZ39" s="654"/>
      <c r="EA39" s="654"/>
      <c r="EB39" s="654"/>
      <c r="EC39" s="655"/>
    </row>
    <row r="40" spans="2:133" ht="11.25" customHeight="1" x14ac:dyDescent="0.2">
      <c r="B40" s="620" t="s">
        <v>347</v>
      </c>
      <c r="C40" s="621"/>
      <c r="D40" s="621"/>
      <c r="E40" s="621"/>
      <c r="F40" s="621"/>
      <c r="G40" s="621"/>
      <c r="H40" s="621"/>
      <c r="I40" s="621"/>
      <c r="J40" s="621"/>
      <c r="K40" s="621"/>
      <c r="L40" s="621"/>
      <c r="M40" s="621"/>
      <c r="N40" s="621"/>
      <c r="O40" s="621"/>
      <c r="P40" s="621"/>
      <c r="Q40" s="622"/>
      <c r="R40" s="623" t="s">
        <v>132</v>
      </c>
      <c r="S40" s="624"/>
      <c r="T40" s="624"/>
      <c r="U40" s="624"/>
      <c r="V40" s="624"/>
      <c r="W40" s="624"/>
      <c r="X40" s="624"/>
      <c r="Y40" s="625"/>
      <c r="Z40" s="626" t="s">
        <v>132</v>
      </c>
      <c r="AA40" s="626"/>
      <c r="AB40" s="626"/>
      <c r="AC40" s="626"/>
      <c r="AD40" s="627" t="s">
        <v>240</v>
      </c>
      <c r="AE40" s="627"/>
      <c r="AF40" s="627"/>
      <c r="AG40" s="627"/>
      <c r="AH40" s="627"/>
      <c r="AI40" s="627"/>
      <c r="AJ40" s="627"/>
      <c r="AK40" s="627"/>
      <c r="AL40" s="628" t="s">
        <v>132</v>
      </c>
      <c r="AM40" s="629"/>
      <c r="AN40" s="629"/>
      <c r="AO40" s="630"/>
      <c r="AQ40" s="686" t="s">
        <v>348</v>
      </c>
      <c r="AR40" s="687"/>
      <c r="AS40" s="687"/>
      <c r="AT40" s="687"/>
      <c r="AU40" s="687"/>
      <c r="AV40" s="687"/>
      <c r="AW40" s="687"/>
      <c r="AX40" s="687"/>
      <c r="AY40" s="688"/>
      <c r="AZ40" s="623" t="s">
        <v>240</v>
      </c>
      <c r="BA40" s="624"/>
      <c r="BB40" s="624"/>
      <c r="BC40" s="624"/>
      <c r="BD40" s="656"/>
      <c r="BE40" s="656"/>
      <c r="BF40" s="678"/>
      <c r="BG40" s="671" t="s">
        <v>349</v>
      </c>
      <c r="BH40" s="672"/>
      <c r="BI40" s="672"/>
      <c r="BJ40" s="672"/>
      <c r="BK40" s="672"/>
      <c r="BL40" s="223"/>
      <c r="BM40" s="621" t="s">
        <v>350</v>
      </c>
      <c r="BN40" s="621"/>
      <c r="BO40" s="621"/>
      <c r="BP40" s="621"/>
      <c r="BQ40" s="621"/>
      <c r="BR40" s="621"/>
      <c r="BS40" s="621"/>
      <c r="BT40" s="621"/>
      <c r="BU40" s="622"/>
      <c r="BV40" s="623">
        <v>95</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236614</v>
      </c>
      <c r="CS40" s="624"/>
      <c r="CT40" s="624"/>
      <c r="CU40" s="624"/>
      <c r="CV40" s="624"/>
      <c r="CW40" s="624"/>
      <c r="CX40" s="624"/>
      <c r="CY40" s="625"/>
      <c r="CZ40" s="628">
        <v>2.1</v>
      </c>
      <c r="DA40" s="654"/>
      <c r="DB40" s="654"/>
      <c r="DC40" s="658"/>
      <c r="DD40" s="632" t="s">
        <v>132</v>
      </c>
      <c r="DE40" s="624"/>
      <c r="DF40" s="624"/>
      <c r="DG40" s="624"/>
      <c r="DH40" s="624"/>
      <c r="DI40" s="624"/>
      <c r="DJ40" s="624"/>
      <c r="DK40" s="625"/>
      <c r="DL40" s="632" t="s">
        <v>240</v>
      </c>
      <c r="DM40" s="624"/>
      <c r="DN40" s="624"/>
      <c r="DO40" s="624"/>
      <c r="DP40" s="624"/>
      <c r="DQ40" s="624"/>
      <c r="DR40" s="624"/>
      <c r="DS40" s="624"/>
      <c r="DT40" s="624"/>
      <c r="DU40" s="624"/>
      <c r="DV40" s="625"/>
      <c r="DW40" s="628" t="s">
        <v>132</v>
      </c>
      <c r="DX40" s="654"/>
      <c r="DY40" s="654"/>
      <c r="DZ40" s="654"/>
      <c r="EA40" s="654"/>
      <c r="EB40" s="654"/>
      <c r="EC40" s="655"/>
    </row>
    <row r="41" spans="2:133" ht="11.25" customHeight="1" x14ac:dyDescent="0.2">
      <c r="B41" s="644" t="s">
        <v>352</v>
      </c>
      <c r="C41" s="645"/>
      <c r="D41" s="645"/>
      <c r="E41" s="645"/>
      <c r="F41" s="645"/>
      <c r="G41" s="645"/>
      <c r="H41" s="645"/>
      <c r="I41" s="645"/>
      <c r="J41" s="645"/>
      <c r="K41" s="645"/>
      <c r="L41" s="645"/>
      <c r="M41" s="645"/>
      <c r="N41" s="645"/>
      <c r="O41" s="645"/>
      <c r="P41" s="645"/>
      <c r="Q41" s="646"/>
      <c r="R41" s="695">
        <v>11577350</v>
      </c>
      <c r="S41" s="696"/>
      <c r="T41" s="696"/>
      <c r="U41" s="696"/>
      <c r="V41" s="696"/>
      <c r="W41" s="696"/>
      <c r="X41" s="696"/>
      <c r="Y41" s="700"/>
      <c r="Z41" s="701">
        <v>100</v>
      </c>
      <c r="AA41" s="701"/>
      <c r="AB41" s="701"/>
      <c r="AC41" s="701"/>
      <c r="AD41" s="702">
        <v>6443427</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119697</v>
      </c>
      <c r="BA41" s="624"/>
      <c r="BB41" s="624"/>
      <c r="BC41" s="624"/>
      <c r="BD41" s="656"/>
      <c r="BE41" s="656"/>
      <c r="BF41" s="678"/>
      <c r="BG41" s="671"/>
      <c r="BH41" s="672"/>
      <c r="BI41" s="672"/>
      <c r="BJ41" s="672"/>
      <c r="BK41" s="672"/>
      <c r="BL41" s="223"/>
      <c r="BM41" s="621" t="s">
        <v>354</v>
      </c>
      <c r="BN41" s="621"/>
      <c r="BO41" s="621"/>
      <c r="BP41" s="621"/>
      <c r="BQ41" s="621"/>
      <c r="BR41" s="621"/>
      <c r="BS41" s="621"/>
      <c r="BT41" s="621"/>
      <c r="BU41" s="622"/>
      <c r="BV41" s="623" t="s">
        <v>132</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132</v>
      </c>
      <c r="CS41" s="656"/>
      <c r="CT41" s="656"/>
      <c r="CU41" s="656"/>
      <c r="CV41" s="656"/>
      <c r="CW41" s="656"/>
      <c r="CX41" s="656"/>
      <c r="CY41" s="657"/>
      <c r="CZ41" s="628" t="s">
        <v>132</v>
      </c>
      <c r="DA41" s="654"/>
      <c r="DB41" s="654"/>
      <c r="DC41" s="658"/>
      <c r="DD41" s="632" t="s">
        <v>132</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356</v>
      </c>
      <c r="AR42" s="693"/>
      <c r="AS42" s="693"/>
      <c r="AT42" s="693"/>
      <c r="AU42" s="693"/>
      <c r="AV42" s="693"/>
      <c r="AW42" s="693"/>
      <c r="AX42" s="693"/>
      <c r="AY42" s="694"/>
      <c r="AZ42" s="695">
        <v>425164</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379</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554175</v>
      </c>
      <c r="CS42" s="656"/>
      <c r="CT42" s="656"/>
      <c r="CU42" s="656"/>
      <c r="CV42" s="656"/>
      <c r="CW42" s="656"/>
      <c r="CX42" s="656"/>
      <c r="CY42" s="657"/>
      <c r="CZ42" s="628">
        <v>5</v>
      </c>
      <c r="DA42" s="654"/>
      <c r="DB42" s="654"/>
      <c r="DC42" s="658"/>
      <c r="DD42" s="632">
        <v>236016</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v>10808</v>
      </c>
      <c r="CS43" s="656"/>
      <c r="CT43" s="656"/>
      <c r="CU43" s="656"/>
      <c r="CV43" s="656"/>
      <c r="CW43" s="656"/>
      <c r="CX43" s="656"/>
      <c r="CY43" s="657"/>
      <c r="CZ43" s="628">
        <v>0.1</v>
      </c>
      <c r="DA43" s="654"/>
      <c r="DB43" s="654"/>
      <c r="DC43" s="658"/>
      <c r="DD43" s="632">
        <v>10808</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362</v>
      </c>
      <c r="CG44" s="621"/>
      <c r="CH44" s="621"/>
      <c r="CI44" s="621"/>
      <c r="CJ44" s="621"/>
      <c r="CK44" s="621"/>
      <c r="CL44" s="621"/>
      <c r="CM44" s="621"/>
      <c r="CN44" s="621"/>
      <c r="CO44" s="621"/>
      <c r="CP44" s="621"/>
      <c r="CQ44" s="622"/>
      <c r="CR44" s="623">
        <v>554175</v>
      </c>
      <c r="CS44" s="624"/>
      <c r="CT44" s="624"/>
      <c r="CU44" s="624"/>
      <c r="CV44" s="624"/>
      <c r="CW44" s="624"/>
      <c r="CX44" s="624"/>
      <c r="CY44" s="625"/>
      <c r="CZ44" s="628">
        <v>5</v>
      </c>
      <c r="DA44" s="629"/>
      <c r="DB44" s="629"/>
      <c r="DC44" s="635"/>
      <c r="DD44" s="632">
        <v>236016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117155</v>
      </c>
      <c r="CS45" s="656"/>
      <c r="CT45" s="656"/>
      <c r="CU45" s="656"/>
      <c r="CV45" s="656"/>
      <c r="CW45" s="656"/>
      <c r="CX45" s="656"/>
      <c r="CY45" s="657"/>
      <c r="CZ45" s="628">
        <v>1</v>
      </c>
      <c r="DA45" s="654"/>
      <c r="DB45" s="654"/>
      <c r="DC45" s="658"/>
      <c r="DD45" s="632">
        <v>14560</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365</v>
      </c>
      <c r="CG46" s="621"/>
      <c r="CH46" s="621"/>
      <c r="CI46" s="621"/>
      <c r="CJ46" s="621"/>
      <c r="CK46" s="621"/>
      <c r="CL46" s="621"/>
      <c r="CM46" s="621"/>
      <c r="CN46" s="621"/>
      <c r="CO46" s="621"/>
      <c r="CP46" s="621"/>
      <c r="CQ46" s="622"/>
      <c r="CR46" s="623">
        <v>437020</v>
      </c>
      <c r="CS46" s="624"/>
      <c r="CT46" s="624"/>
      <c r="CU46" s="624"/>
      <c r="CV46" s="624"/>
      <c r="CW46" s="624"/>
      <c r="CX46" s="624"/>
      <c r="CY46" s="625"/>
      <c r="CZ46" s="628">
        <v>3.9</v>
      </c>
      <c r="DA46" s="629"/>
      <c r="DB46" s="629"/>
      <c r="DC46" s="635"/>
      <c r="DD46" s="632">
        <v>221456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366</v>
      </c>
      <c r="CG47" s="621"/>
      <c r="CH47" s="621"/>
      <c r="CI47" s="621"/>
      <c r="CJ47" s="621"/>
      <c r="CK47" s="621"/>
      <c r="CL47" s="621"/>
      <c r="CM47" s="621"/>
      <c r="CN47" s="621"/>
      <c r="CO47" s="621"/>
      <c r="CP47" s="621"/>
      <c r="CQ47" s="622"/>
      <c r="CR47" s="623" t="s">
        <v>132</v>
      </c>
      <c r="CS47" s="656"/>
      <c r="CT47" s="656"/>
      <c r="CU47" s="656"/>
      <c r="CV47" s="656"/>
      <c r="CW47" s="656"/>
      <c r="CX47" s="656"/>
      <c r="CY47" s="657"/>
      <c r="CZ47" s="628" t="s">
        <v>132</v>
      </c>
      <c r="DA47" s="654"/>
      <c r="DB47" s="654"/>
      <c r="DC47" s="658"/>
      <c r="DD47" s="632" t="s">
        <v>132</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367</v>
      </c>
      <c r="CG48" s="621"/>
      <c r="CH48" s="621"/>
      <c r="CI48" s="621"/>
      <c r="CJ48" s="621"/>
      <c r="CK48" s="621"/>
      <c r="CL48" s="621"/>
      <c r="CM48" s="621"/>
      <c r="CN48" s="621"/>
      <c r="CO48" s="621"/>
      <c r="CP48" s="621"/>
      <c r="CQ48" s="622"/>
      <c r="CR48" s="623" t="s">
        <v>132</v>
      </c>
      <c r="CS48" s="624"/>
      <c r="CT48" s="624"/>
      <c r="CU48" s="624"/>
      <c r="CV48" s="624"/>
      <c r="CW48" s="624"/>
      <c r="CX48" s="624"/>
      <c r="CY48" s="625"/>
      <c r="CZ48" s="628" t="s">
        <v>132</v>
      </c>
      <c r="DA48" s="629"/>
      <c r="DB48" s="629"/>
      <c r="DC48" s="635"/>
      <c r="DD48" s="632" t="s">
        <v>132</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368</v>
      </c>
      <c r="CE49" s="645"/>
      <c r="CF49" s="645"/>
      <c r="CG49" s="645"/>
      <c r="CH49" s="645"/>
      <c r="CI49" s="645"/>
      <c r="CJ49" s="645"/>
      <c r="CK49" s="645"/>
      <c r="CL49" s="645"/>
      <c r="CM49" s="645"/>
      <c r="CN49" s="645"/>
      <c r="CO49" s="645"/>
      <c r="CP49" s="645"/>
      <c r="CQ49" s="646"/>
      <c r="CR49" s="695">
        <v>11182369</v>
      </c>
      <c r="CS49" s="682"/>
      <c r="CT49" s="682"/>
      <c r="CU49" s="682"/>
      <c r="CV49" s="682"/>
      <c r="CW49" s="682"/>
      <c r="CX49" s="682"/>
      <c r="CY49" s="711"/>
      <c r="CZ49" s="703">
        <v>100</v>
      </c>
      <c r="DA49" s="712"/>
      <c r="DB49" s="712"/>
      <c r="DC49" s="713"/>
      <c r="DD49" s="714">
        <v>9251887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USSd/Y81msulCBnRHcqlXqHU6cYJ/tOs9tP75LdGOC9myXhrEB6bfl+cx74noJXgmo1fCrB2uUwFPWeeVwAH+w==" saltValue="Z6hmgqCcdfrCReu0vSdKx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391</v>
      </c>
      <c r="C7" s="750"/>
      <c r="D7" s="750"/>
      <c r="E7" s="750"/>
      <c r="F7" s="750"/>
      <c r="G7" s="750"/>
      <c r="H7" s="750"/>
      <c r="I7" s="750"/>
      <c r="J7" s="750"/>
      <c r="K7" s="750"/>
      <c r="L7" s="750"/>
      <c r="M7" s="750"/>
      <c r="N7" s="750"/>
      <c r="O7" s="750"/>
      <c r="P7" s="751"/>
      <c r="Q7" s="752">
        <v>11557</v>
      </c>
      <c r="R7" s="753"/>
      <c r="S7" s="753"/>
      <c r="T7" s="753"/>
      <c r="U7" s="753"/>
      <c r="V7" s="753">
        <v>11184</v>
      </c>
      <c r="W7" s="753"/>
      <c r="X7" s="753"/>
      <c r="Y7" s="753"/>
      <c r="Z7" s="753"/>
      <c r="AA7" s="753">
        <v>373</v>
      </c>
      <c r="AB7" s="753"/>
      <c r="AC7" s="753"/>
      <c r="AD7" s="753"/>
      <c r="AE7" s="754"/>
      <c r="AF7" s="755">
        <v>360</v>
      </c>
      <c r="AG7" s="756"/>
      <c r="AH7" s="756"/>
      <c r="AI7" s="756"/>
      <c r="AJ7" s="757"/>
      <c r="AK7" s="758">
        <v>530</v>
      </c>
      <c r="AL7" s="759"/>
      <c r="AM7" s="759"/>
      <c r="AN7" s="759"/>
      <c r="AO7" s="759"/>
      <c r="AP7" s="759">
        <v>7037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583</v>
      </c>
      <c r="BT7" s="747"/>
      <c r="BU7" s="747"/>
      <c r="BV7" s="747"/>
      <c r="BW7" s="747"/>
      <c r="BX7" s="747"/>
      <c r="BY7" s="747"/>
      <c r="BZ7" s="747"/>
      <c r="CA7" s="747"/>
      <c r="CB7" s="747"/>
      <c r="CC7" s="747"/>
      <c r="CD7" s="747"/>
      <c r="CE7" s="747"/>
      <c r="CF7" s="747"/>
      <c r="CG7" s="762"/>
      <c r="CH7" s="743">
        <v>0</v>
      </c>
      <c r="CI7" s="744"/>
      <c r="CJ7" s="744"/>
      <c r="CK7" s="744"/>
      <c r="CL7" s="745"/>
      <c r="CM7" s="743">
        <v>215</v>
      </c>
      <c r="CN7" s="744"/>
      <c r="CO7" s="744"/>
      <c r="CP7" s="744"/>
      <c r="CQ7" s="745"/>
      <c r="CR7" s="743">
        <v>168</v>
      </c>
      <c r="CS7" s="744"/>
      <c r="CT7" s="744"/>
      <c r="CU7" s="744"/>
      <c r="CV7" s="745"/>
      <c r="CW7" s="743">
        <v>3</v>
      </c>
      <c r="CX7" s="744"/>
      <c r="CY7" s="744"/>
      <c r="CZ7" s="744"/>
      <c r="DA7" s="745"/>
      <c r="DB7" s="743" t="s">
        <v>592</v>
      </c>
      <c r="DC7" s="744"/>
      <c r="DD7" s="744"/>
      <c r="DE7" s="744"/>
      <c r="DF7" s="745"/>
      <c r="DG7" s="743" t="s">
        <v>592</v>
      </c>
      <c r="DH7" s="744"/>
      <c r="DI7" s="744"/>
      <c r="DJ7" s="744"/>
      <c r="DK7" s="745"/>
      <c r="DL7" s="743" t="s">
        <v>592</v>
      </c>
      <c r="DM7" s="744"/>
      <c r="DN7" s="744"/>
      <c r="DO7" s="744"/>
      <c r="DP7" s="745"/>
      <c r="DQ7" s="743" t="s">
        <v>592</v>
      </c>
      <c r="DR7" s="744"/>
      <c r="DS7" s="744"/>
      <c r="DT7" s="744"/>
      <c r="DU7" s="745"/>
      <c r="DV7" s="746"/>
      <c r="DW7" s="747"/>
      <c r="DX7" s="747"/>
      <c r="DY7" s="747"/>
      <c r="DZ7" s="748"/>
      <c r="EA7" s="234"/>
    </row>
    <row r="8" spans="1:131" s="235" customFormat="1" ht="26.25" customHeight="1" x14ac:dyDescent="0.2">
      <c r="A8" s="238">
        <v>2</v>
      </c>
      <c r="B8" s="780" t="s">
        <v>392</v>
      </c>
      <c r="C8" s="781"/>
      <c r="D8" s="781"/>
      <c r="E8" s="781"/>
      <c r="F8" s="781"/>
      <c r="G8" s="781"/>
      <c r="H8" s="781"/>
      <c r="I8" s="781"/>
      <c r="J8" s="781"/>
      <c r="K8" s="781"/>
      <c r="L8" s="781"/>
      <c r="M8" s="781"/>
      <c r="N8" s="781"/>
      <c r="O8" s="781"/>
      <c r="P8" s="782"/>
      <c r="Q8" s="783">
        <v>32</v>
      </c>
      <c r="R8" s="784"/>
      <c r="S8" s="784"/>
      <c r="T8" s="784"/>
      <c r="U8" s="784"/>
      <c r="V8" s="784">
        <v>10</v>
      </c>
      <c r="W8" s="784"/>
      <c r="X8" s="784"/>
      <c r="Y8" s="784"/>
      <c r="Z8" s="784"/>
      <c r="AA8" s="784">
        <v>22</v>
      </c>
      <c r="AB8" s="784"/>
      <c r="AC8" s="784"/>
      <c r="AD8" s="784"/>
      <c r="AE8" s="785"/>
      <c r="AF8" s="786">
        <v>22</v>
      </c>
      <c r="AG8" s="787"/>
      <c r="AH8" s="787"/>
      <c r="AI8" s="787"/>
      <c r="AJ8" s="788"/>
      <c r="AK8" s="769" t="s">
        <v>576</v>
      </c>
      <c r="AL8" s="770"/>
      <c r="AM8" s="770"/>
      <c r="AN8" s="770"/>
      <c r="AO8" s="770"/>
      <c r="AP8" s="770" t="s">
        <v>576</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584</v>
      </c>
      <c r="BT8" s="774"/>
      <c r="BU8" s="774"/>
      <c r="BV8" s="774"/>
      <c r="BW8" s="774"/>
      <c r="BX8" s="774"/>
      <c r="BY8" s="774"/>
      <c r="BZ8" s="774"/>
      <c r="CA8" s="774"/>
      <c r="CB8" s="774"/>
      <c r="CC8" s="774"/>
      <c r="CD8" s="774"/>
      <c r="CE8" s="774"/>
      <c r="CF8" s="774"/>
      <c r="CG8" s="775"/>
      <c r="CH8" s="776">
        <v>-6</v>
      </c>
      <c r="CI8" s="777"/>
      <c r="CJ8" s="777"/>
      <c r="CK8" s="777"/>
      <c r="CL8" s="778"/>
      <c r="CM8" s="776">
        <v>83</v>
      </c>
      <c r="CN8" s="777"/>
      <c r="CO8" s="777"/>
      <c r="CP8" s="777"/>
      <c r="CQ8" s="778"/>
      <c r="CR8" s="776">
        <v>12</v>
      </c>
      <c r="CS8" s="777"/>
      <c r="CT8" s="777"/>
      <c r="CU8" s="777"/>
      <c r="CV8" s="778"/>
      <c r="CW8" s="776">
        <v>21</v>
      </c>
      <c r="CX8" s="777"/>
      <c r="CY8" s="777"/>
      <c r="CZ8" s="777"/>
      <c r="DA8" s="778"/>
      <c r="DB8" s="776" t="s">
        <v>592</v>
      </c>
      <c r="DC8" s="777"/>
      <c r="DD8" s="777"/>
      <c r="DE8" s="777"/>
      <c r="DF8" s="778"/>
      <c r="DG8" s="776" t="s">
        <v>592</v>
      </c>
      <c r="DH8" s="777"/>
      <c r="DI8" s="777"/>
      <c r="DJ8" s="777"/>
      <c r="DK8" s="778"/>
      <c r="DL8" s="776" t="s">
        <v>592</v>
      </c>
      <c r="DM8" s="777"/>
      <c r="DN8" s="777"/>
      <c r="DO8" s="777"/>
      <c r="DP8" s="778"/>
      <c r="DQ8" s="776" t="s">
        <v>592</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585</v>
      </c>
      <c r="BT9" s="774"/>
      <c r="BU9" s="774"/>
      <c r="BV9" s="774"/>
      <c r="BW9" s="774"/>
      <c r="BX9" s="774"/>
      <c r="BY9" s="774"/>
      <c r="BZ9" s="774"/>
      <c r="CA9" s="774"/>
      <c r="CB9" s="774"/>
      <c r="CC9" s="774"/>
      <c r="CD9" s="774"/>
      <c r="CE9" s="774"/>
      <c r="CF9" s="774"/>
      <c r="CG9" s="775"/>
      <c r="CH9" s="776">
        <v>-18</v>
      </c>
      <c r="CI9" s="777"/>
      <c r="CJ9" s="777"/>
      <c r="CK9" s="777"/>
      <c r="CL9" s="778"/>
      <c r="CM9" s="776">
        <v>815</v>
      </c>
      <c r="CN9" s="777"/>
      <c r="CO9" s="777"/>
      <c r="CP9" s="777"/>
      <c r="CQ9" s="778"/>
      <c r="CR9" s="776">
        <v>0</v>
      </c>
      <c r="CS9" s="777"/>
      <c r="CT9" s="777"/>
      <c r="CU9" s="777"/>
      <c r="CV9" s="778"/>
      <c r="CW9" s="776" t="s">
        <v>586</v>
      </c>
      <c r="CX9" s="777"/>
      <c r="CY9" s="777"/>
      <c r="CZ9" s="777"/>
      <c r="DA9" s="778"/>
      <c r="DB9" s="776" t="s">
        <v>592</v>
      </c>
      <c r="DC9" s="777"/>
      <c r="DD9" s="777"/>
      <c r="DE9" s="777"/>
      <c r="DF9" s="778"/>
      <c r="DG9" s="776" t="s">
        <v>592</v>
      </c>
      <c r="DH9" s="777"/>
      <c r="DI9" s="777"/>
      <c r="DJ9" s="777"/>
      <c r="DK9" s="778"/>
      <c r="DL9" s="776" t="s">
        <v>592</v>
      </c>
      <c r="DM9" s="777"/>
      <c r="DN9" s="777"/>
      <c r="DO9" s="777"/>
      <c r="DP9" s="778"/>
      <c r="DQ9" s="776" t="s">
        <v>592</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394</v>
      </c>
      <c r="B23" s="789" t="s">
        <v>395</v>
      </c>
      <c r="C23" s="790"/>
      <c r="D23" s="790"/>
      <c r="E23" s="790"/>
      <c r="F23" s="790"/>
      <c r="G23" s="790"/>
      <c r="H23" s="790"/>
      <c r="I23" s="790"/>
      <c r="J23" s="790"/>
      <c r="K23" s="790"/>
      <c r="L23" s="790"/>
      <c r="M23" s="790"/>
      <c r="N23" s="790"/>
      <c r="O23" s="790"/>
      <c r="P23" s="791"/>
      <c r="Q23" s="792">
        <v>11589</v>
      </c>
      <c r="R23" s="793"/>
      <c r="S23" s="793"/>
      <c r="T23" s="793"/>
      <c r="U23" s="793"/>
      <c r="V23" s="793">
        <v>11194</v>
      </c>
      <c r="W23" s="793"/>
      <c r="X23" s="793"/>
      <c r="Y23" s="793"/>
      <c r="Z23" s="793"/>
      <c r="AA23" s="793">
        <v>395</v>
      </c>
      <c r="AB23" s="793"/>
      <c r="AC23" s="793"/>
      <c r="AD23" s="793"/>
      <c r="AE23" s="794"/>
      <c r="AF23" s="795">
        <v>382</v>
      </c>
      <c r="AG23" s="793"/>
      <c r="AH23" s="793"/>
      <c r="AI23" s="793"/>
      <c r="AJ23" s="796"/>
      <c r="AK23" s="797"/>
      <c r="AL23" s="798"/>
      <c r="AM23" s="798"/>
      <c r="AN23" s="798"/>
      <c r="AO23" s="798"/>
      <c r="AP23" s="793">
        <v>7037</v>
      </c>
      <c r="AQ23" s="793"/>
      <c r="AR23" s="793"/>
      <c r="AS23" s="793"/>
      <c r="AT23" s="793"/>
      <c r="AU23" s="809"/>
      <c r="AV23" s="809"/>
      <c r="AW23" s="809"/>
      <c r="AX23" s="809"/>
      <c r="AY23" s="810"/>
      <c r="AZ23" s="811" t="s">
        <v>132</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374</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406</v>
      </c>
      <c r="C28" s="750"/>
      <c r="D28" s="750"/>
      <c r="E28" s="750"/>
      <c r="F28" s="750"/>
      <c r="G28" s="750"/>
      <c r="H28" s="750"/>
      <c r="I28" s="750"/>
      <c r="J28" s="750"/>
      <c r="K28" s="750"/>
      <c r="L28" s="750"/>
      <c r="M28" s="750"/>
      <c r="N28" s="750"/>
      <c r="O28" s="750"/>
      <c r="P28" s="751"/>
      <c r="Q28" s="822">
        <v>1342</v>
      </c>
      <c r="R28" s="823"/>
      <c r="S28" s="823"/>
      <c r="T28" s="823"/>
      <c r="U28" s="823"/>
      <c r="V28" s="823">
        <v>1261</v>
      </c>
      <c r="W28" s="823"/>
      <c r="X28" s="823"/>
      <c r="Y28" s="823"/>
      <c r="Z28" s="823"/>
      <c r="AA28" s="823">
        <v>81</v>
      </c>
      <c r="AB28" s="823"/>
      <c r="AC28" s="823"/>
      <c r="AD28" s="823"/>
      <c r="AE28" s="824"/>
      <c r="AF28" s="825">
        <v>81</v>
      </c>
      <c r="AG28" s="823"/>
      <c r="AH28" s="823"/>
      <c r="AI28" s="823"/>
      <c r="AJ28" s="826"/>
      <c r="AK28" s="827">
        <v>163</v>
      </c>
      <c r="AL28" s="828"/>
      <c r="AM28" s="828"/>
      <c r="AN28" s="828"/>
      <c r="AO28" s="828"/>
      <c r="AP28" s="828" t="s">
        <v>576</v>
      </c>
      <c r="AQ28" s="828"/>
      <c r="AR28" s="828"/>
      <c r="AS28" s="828"/>
      <c r="AT28" s="828"/>
      <c r="AU28" s="828" t="s">
        <v>576</v>
      </c>
      <c r="AV28" s="828"/>
      <c r="AW28" s="828"/>
      <c r="AX28" s="828"/>
      <c r="AY28" s="828"/>
      <c r="AZ28" s="829" t="s">
        <v>592</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407</v>
      </c>
      <c r="C29" s="781"/>
      <c r="D29" s="781"/>
      <c r="E29" s="781"/>
      <c r="F29" s="781"/>
      <c r="G29" s="781"/>
      <c r="H29" s="781"/>
      <c r="I29" s="781"/>
      <c r="J29" s="781"/>
      <c r="K29" s="781"/>
      <c r="L29" s="781"/>
      <c r="M29" s="781"/>
      <c r="N29" s="781"/>
      <c r="O29" s="781"/>
      <c r="P29" s="782"/>
      <c r="Q29" s="783">
        <v>254</v>
      </c>
      <c r="R29" s="784"/>
      <c r="S29" s="784"/>
      <c r="T29" s="784"/>
      <c r="U29" s="784"/>
      <c r="V29" s="784">
        <v>239</v>
      </c>
      <c r="W29" s="784"/>
      <c r="X29" s="784"/>
      <c r="Y29" s="784"/>
      <c r="Z29" s="784"/>
      <c r="AA29" s="784">
        <v>15</v>
      </c>
      <c r="AB29" s="784"/>
      <c r="AC29" s="784"/>
      <c r="AD29" s="784"/>
      <c r="AE29" s="785"/>
      <c r="AF29" s="786">
        <v>15</v>
      </c>
      <c r="AG29" s="787"/>
      <c r="AH29" s="787"/>
      <c r="AI29" s="787"/>
      <c r="AJ29" s="788"/>
      <c r="AK29" s="834">
        <v>187</v>
      </c>
      <c r="AL29" s="830"/>
      <c r="AM29" s="830"/>
      <c r="AN29" s="830"/>
      <c r="AO29" s="830"/>
      <c r="AP29" s="830" t="s">
        <v>576</v>
      </c>
      <c r="AQ29" s="830"/>
      <c r="AR29" s="830"/>
      <c r="AS29" s="830"/>
      <c r="AT29" s="830"/>
      <c r="AU29" s="830" t="s">
        <v>576</v>
      </c>
      <c r="AV29" s="830"/>
      <c r="AW29" s="830"/>
      <c r="AX29" s="830"/>
      <c r="AY29" s="830"/>
      <c r="AZ29" s="831" t="s">
        <v>592</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408</v>
      </c>
      <c r="C30" s="781"/>
      <c r="D30" s="781"/>
      <c r="E30" s="781"/>
      <c r="F30" s="781"/>
      <c r="G30" s="781"/>
      <c r="H30" s="781"/>
      <c r="I30" s="781"/>
      <c r="J30" s="781"/>
      <c r="K30" s="781"/>
      <c r="L30" s="781"/>
      <c r="M30" s="781"/>
      <c r="N30" s="781"/>
      <c r="O30" s="781"/>
      <c r="P30" s="782"/>
      <c r="Q30" s="783">
        <v>1410</v>
      </c>
      <c r="R30" s="784"/>
      <c r="S30" s="784"/>
      <c r="T30" s="784"/>
      <c r="U30" s="784"/>
      <c r="V30" s="784">
        <v>1371</v>
      </c>
      <c r="W30" s="784"/>
      <c r="X30" s="784"/>
      <c r="Y30" s="784"/>
      <c r="Z30" s="784"/>
      <c r="AA30" s="784">
        <v>39</v>
      </c>
      <c r="AB30" s="784"/>
      <c r="AC30" s="784"/>
      <c r="AD30" s="784"/>
      <c r="AE30" s="785"/>
      <c r="AF30" s="786">
        <v>39</v>
      </c>
      <c r="AG30" s="787"/>
      <c r="AH30" s="787"/>
      <c r="AI30" s="787"/>
      <c r="AJ30" s="788"/>
      <c r="AK30" s="834">
        <v>227</v>
      </c>
      <c r="AL30" s="830"/>
      <c r="AM30" s="830"/>
      <c r="AN30" s="830"/>
      <c r="AO30" s="830"/>
      <c r="AP30" s="830" t="s">
        <v>576</v>
      </c>
      <c r="AQ30" s="830"/>
      <c r="AR30" s="830"/>
      <c r="AS30" s="830"/>
      <c r="AT30" s="830"/>
      <c r="AU30" s="830" t="s">
        <v>576</v>
      </c>
      <c r="AV30" s="830"/>
      <c r="AW30" s="830"/>
      <c r="AX30" s="830"/>
      <c r="AY30" s="830"/>
      <c r="AZ30" s="831" t="s">
        <v>592</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409</v>
      </c>
      <c r="C31" s="781"/>
      <c r="D31" s="781"/>
      <c r="E31" s="781"/>
      <c r="F31" s="781"/>
      <c r="G31" s="781"/>
      <c r="H31" s="781"/>
      <c r="I31" s="781"/>
      <c r="J31" s="781"/>
      <c r="K31" s="781"/>
      <c r="L31" s="781"/>
      <c r="M31" s="781"/>
      <c r="N31" s="781"/>
      <c r="O31" s="781"/>
      <c r="P31" s="782"/>
      <c r="Q31" s="783">
        <v>390</v>
      </c>
      <c r="R31" s="784"/>
      <c r="S31" s="784"/>
      <c r="T31" s="784"/>
      <c r="U31" s="784"/>
      <c r="V31" s="784">
        <v>373</v>
      </c>
      <c r="W31" s="784"/>
      <c r="X31" s="784"/>
      <c r="Y31" s="784"/>
      <c r="Z31" s="784"/>
      <c r="AA31" s="784">
        <v>17</v>
      </c>
      <c r="AB31" s="784"/>
      <c r="AC31" s="784"/>
      <c r="AD31" s="784"/>
      <c r="AE31" s="785"/>
      <c r="AF31" s="786">
        <v>146</v>
      </c>
      <c r="AG31" s="787"/>
      <c r="AH31" s="787"/>
      <c r="AI31" s="787"/>
      <c r="AJ31" s="788"/>
      <c r="AK31" s="834">
        <v>4</v>
      </c>
      <c r="AL31" s="830"/>
      <c r="AM31" s="830"/>
      <c r="AN31" s="830"/>
      <c r="AO31" s="830"/>
      <c r="AP31" s="830">
        <v>1425</v>
      </c>
      <c r="AQ31" s="830"/>
      <c r="AR31" s="830"/>
      <c r="AS31" s="830"/>
      <c r="AT31" s="830"/>
      <c r="AU31" s="830">
        <v>9</v>
      </c>
      <c r="AV31" s="830"/>
      <c r="AW31" s="830"/>
      <c r="AX31" s="830"/>
      <c r="AY31" s="830"/>
      <c r="AZ31" s="831" t="s">
        <v>592</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411</v>
      </c>
      <c r="C32" s="781"/>
      <c r="D32" s="781"/>
      <c r="E32" s="781"/>
      <c r="F32" s="781"/>
      <c r="G32" s="781"/>
      <c r="H32" s="781"/>
      <c r="I32" s="781"/>
      <c r="J32" s="781"/>
      <c r="K32" s="781"/>
      <c r="L32" s="781"/>
      <c r="M32" s="781"/>
      <c r="N32" s="781"/>
      <c r="O32" s="781"/>
      <c r="P32" s="782"/>
      <c r="Q32" s="783">
        <v>1182</v>
      </c>
      <c r="R32" s="784"/>
      <c r="S32" s="784"/>
      <c r="T32" s="784"/>
      <c r="U32" s="784"/>
      <c r="V32" s="784">
        <v>1134</v>
      </c>
      <c r="W32" s="784"/>
      <c r="X32" s="784"/>
      <c r="Y32" s="784"/>
      <c r="Z32" s="784"/>
      <c r="AA32" s="784">
        <v>49</v>
      </c>
      <c r="AB32" s="784"/>
      <c r="AC32" s="784"/>
      <c r="AD32" s="784"/>
      <c r="AE32" s="785"/>
      <c r="AF32" s="786">
        <v>224</v>
      </c>
      <c r="AG32" s="787"/>
      <c r="AH32" s="787"/>
      <c r="AI32" s="787"/>
      <c r="AJ32" s="788"/>
      <c r="AK32" s="834">
        <v>205</v>
      </c>
      <c r="AL32" s="830"/>
      <c r="AM32" s="830"/>
      <c r="AN32" s="830"/>
      <c r="AO32" s="830"/>
      <c r="AP32" s="830">
        <v>5398</v>
      </c>
      <c r="AQ32" s="830"/>
      <c r="AR32" s="830"/>
      <c r="AS32" s="830"/>
      <c r="AT32" s="830"/>
      <c r="AU32" s="830">
        <v>1954</v>
      </c>
      <c r="AV32" s="830"/>
      <c r="AW32" s="830"/>
      <c r="AX32" s="830"/>
      <c r="AY32" s="830"/>
      <c r="AZ32" s="831" t="s">
        <v>592</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413</v>
      </c>
      <c r="C33" s="781"/>
      <c r="D33" s="781"/>
      <c r="E33" s="781"/>
      <c r="F33" s="781"/>
      <c r="G33" s="781"/>
      <c r="H33" s="781"/>
      <c r="I33" s="781"/>
      <c r="J33" s="781"/>
      <c r="K33" s="781"/>
      <c r="L33" s="781"/>
      <c r="M33" s="781"/>
      <c r="N33" s="781"/>
      <c r="O33" s="781"/>
      <c r="P33" s="782"/>
      <c r="Q33" s="783">
        <v>158</v>
      </c>
      <c r="R33" s="784"/>
      <c r="S33" s="784"/>
      <c r="T33" s="784"/>
      <c r="U33" s="784"/>
      <c r="V33" s="784">
        <v>143</v>
      </c>
      <c r="W33" s="784"/>
      <c r="X33" s="784"/>
      <c r="Y33" s="784"/>
      <c r="Z33" s="784"/>
      <c r="AA33" s="784">
        <v>15</v>
      </c>
      <c r="AB33" s="784"/>
      <c r="AC33" s="784"/>
      <c r="AD33" s="784"/>
      <c r="AE33" s="785"/>
      <c r="AF33" s="786">
        <v>15</v>
      </c>
      <c r="AG33" s="787"/>
      <c r="AH33" s="787"/>
      <c r="AI33" s="787"/>
      <c r="AJ33" s="788"/>
      <c r="AK33" s="834">
        <v>0</v>
      </c>
      <c r="AL33" s="830"/>
      <c r="AM33" s="830"/>
      <c r="AN33" s="830"/>
      <c r="AO33" s="830"/>
      <c r="AP33" s="830" t="s">
        <v>576</v>
      </c>
      <c r="AQ33" s="830"/>
      <c r="AR33" s="830"/>
      <c r="AS33" s="830"/>
      <c r="AT33" s="830"/>
      <c r="AU33" s="830" t="s">
        <v>576</v>
      </c>
      <c r="AV33" s="830"/>
      <c r="AW33" s="830"/>
      <c r="AX33" s="830"/>
      <c r="AY33" s="830"/>
      <c r="AZ33" s="831" t="s">
        <v>592</v>
      </c>
      <c r="BA33" s="831"/>
      <c r="BB33" s="831"/>
      <c r="BC33" s="831"/>
      <c r="BD33" s="831"/>
      <c r="BE33" s="832" t="s">
        <v>414</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394</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521</v>
      </c>
      <c r="AG63" s="844"/>
      <c r="AH63" s="844"/>
      <c r="AI63" s="844"/>
      <c r="AJ63" s="845"/>
      <c r="AK63" s="846"/>
      <c r="AL63" s="841"/>
      <c r="AM63" s="841"/>
      <c r="AN63" s="841"/>
      <c r="AO63" s="841"/>
      <c r="AP63" s="844">
        <v>6823</v>
      </c>
      <c r="AQ63" s="844"/>
      <c r="AR63" s="844"/>
      <c r="AS63" s="844"/>
      <c r="AT63" s="844"/>
      <c r="AU63" s="844">
        <v>1963</v>
      </c>
      <c r="AV63" s="844"/>
      <c r="AW63" s="844"/>
      <c r="AX63" s="844"/>
      <c r="AY63" s="844"/>
      <c r="AZ63" s="848"/>
      <c r="BA63" s="848"/>
      <c r="BB63" s="848"/>
      <c r="BC63" s="848"/>
      <c r="BD63" s="848"/>
      <c r="BE63" s="849"/>
      <c r="BF63" s="849"/>
      <c r="BG63" s="849"/>
      <c r="BH63" s="849"/>
      <c r="BI63" s="850"/>
      <c r="BJ63" s="851" t="s">
        <v>132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418</v>
      </c>
      <c r="B66" s="728"/>
      <c r="C66" s="728"/>
      <c r="D66" s="728"/>
      <c r="E66" s="728"/>
      <c r="F66" s="728"/>
      <c r="G66" s="728"/>
      <c r="H66" s="728"/>
      <c r="I66" s="728"/>
      <c r="J66" s="728"/>
      <c r="K66" s="728"/>
      <c r="L66" s="728"/>
      <c r="M66" s="728"/>
      <c r="N66" s="728"/>
      <c r="O66" s="728"/>
      <c r="P66" s="729"/>
      <c r="Q66" s="733" t="s">
        <v>398</v>
      </c>
      <c r="R66" s="734"/>
      <c r="S66" s="734"/>
      <c r="T66" s="734"/>
      <c r="U66" s="735"/>
      <c r="V66" s="733" t="s">
        <v>399</v>
      </c>
      <c r="W66" s="734"/>
      <c r="X66" s="734"/>
      <c r="Y66" s="734"/>
      <c r="Z66" s="735"/>
      <c r="AA66" s="733" t="s">
        <v>400</v>
      </c>
      <c r="AB66" s="734"/>
      <c r="AC66" s="734"/>
      <c r="AD66" s="734"/>
      <c r="AE66" s="735"/>
      <c r="AF66" s="854" t="s">
        <v>419</v>
      </c>
      <c r="AG66" s="815"/>
      <c r="AH66" s="815"/>
      <c r="AI66" s="815"/>
      <c r="AJ66" s="855"/>
      <c r="AK66" s="733" t="s">
        <v>402</v>
      </c>
      <c r="AL66" s="728"/>
      <c r="AM66" s="728"/>
      <c r="AN66" s="728"/>
      <c r="AO66" s="729"/>
      <c r="AP66" s="733" t="s">
        <v>403</v>
      </c>
      <c r="AQ66" s="734"/>
      <c r="AR66" s="734"/>
      <c r="AS66" s="734"/>
      <c r="AT66" s="735"/>
      <c r="AU66" s="733" t="s">
        <v>420</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577</v>
      </c>
      <c r="C68" s="870"/>
      <c r="D68" s="870"/>
      <c r="E68" s="870"/>
      <c r="F68" s="870"/>
      <c r="G68" s="870"/>
      <c r="H68" s="870"/>
      <c r="I68" s="870"/>
      <c r="J68" s="870"/>
      <c r="K68" s="870"/>
      <c r="L68" s="870"/>
      <c r="M68" s="870"/>
      <c r="N68" s="870"/>
      <c r="O68" s="870"/>
      <c r="P68" s="871"/>
      <c r="Q68" s="872">
        <v>9</v>
      </c>
      <c r="R68" s="866"/>
      <c r="S68" s="866"/>
      <c r="T68" s="866"/>
      <c r="U68" s="866"/>
      <c r="V68" s="866">
        <v>7</v>
      </c>
      <c r="W68" s="866"/>
      <c r="X68" s="866"/>
      <c r="Y68" s="866"/>
      <c r="Z68" s="866"/>
      <c r="AA68" s="866">
        <v>3</v>
      </c>
      <c r="AB68" s="866"/>
      <c r="AC68" s="866"/>
      <c r="AD68" s="866"/>
      <c r="AE68" s="866"/>
      <c r="AF68" s="866">
        <v>3</v>
      </c>
      <c r="AG68" s="866"/>
      <c r="AH68" s="866"/>
      <c r="AI68" s="866"/>
      <c r="AJ68" s="866"/>
      <c r="AK68" s="866" t="s">
        <v>576</v>
      </c>
      <c r="AL68" s="866"/>
      <c r="AM68" s="866"/>
      <c r="AN68" s="866"/>
      <c r="AO68" s="866"/>
      <c r="AP68" s="866" t="s">
        <v>576</v>
      </c>
      <c r="AQ68" s="866"/>
      <c r="AR68" s="866"/>
      <c r="AS68" s="866"/>
      <c r="AT68" s="866"/>
      <c r="AU68" s="866" t="s">
        <v>576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578</v>
      </c>
      <c r="C69" s="874"/>
      <c r="D69" s="874"/>
      <c r="E69" s="874"/>
      <c r="F69" s="874"/>
      <c r="G69" s="874"/>
      <c r="H69" s="874"/>
      <c r="I69" s="874"/>
      <c r="J69" s="874"/>
      <c r="K69" s="874"/>
      <c r="L69" s="874"/>
      <c r="M69" s="874"/>
      <c r="N69" s="874"/>
      <c r="O69" s="874"/>
      <c r="P69" s="875"/>
      <c r="Q69" s="876">
        <v>15</v>
      </c>
      <c r="R69" s="830"/>
      <c r="S69" s="830"/>
      <c r="T69" s="830"/>
      <c r="U69" s="830"/>
      <c r="V69" s="830">
        <v>1</v>
      </c>
      <c r="W69" s="830"/>
      <c r="X69" s="830"/>
      <c r="Y69" s="830"/>
      <c r="Z69" s="830"/>
      <c r="AA69" s="830">
        <v>14</v>
      </c>
      <c r="AB69" s="830"/>
      <c r="AC69" s="830"/>
      <c r="AD69" s="830"/>
      <c r="AE69" s="830"/>
      <c r="AF69" s="830">
        <v>14</v>
      </c>
      <c r="AG69" s="830"/>
      <c r="AH69" s="830"/>
      <c r="AI69" s="830"/>
      <c r="AJ69" s="830"/>
      <c r="AK69" s="830" t="s">
        <v>576</v>
      </c>
      <c r="AL69" s="830"/>
      <c r="AM69" s="830"/>
      <c r="AN69" s="830"/>
      <c r="AO69" s="830"/>
      <c r="AP69" s="830" t="s">
        <v>576</v>
      </c>
      <c r="AQ69" s="830"/>
      <c r="AR69" s="830"/>
      <c r="AS69" s="830"/>
      <c r="AT69" s="830"/>
      <c r="AU69" s="830" t="s">
        <v>576</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579</v>
      </c>
      <c r="C70" s="874"/>
      <c r="D70" s="874"/>
      <c r="E70" s="874"/>
      <c r="F70" s="874"/>
      <c r="G70" s="874"/>
      <c r="H70" s="874"/>
      <c r="I70" s="874"/>
      <c r="J70" s="874"/>
      <c r="K70" s="874"/>
      <c r="L70" s="874"/>
      <c r="M70" s="874"/>
      <c r="N70" s="874"/>
      <c r="O70" s="874"/>
      <c r="P70" s="875"/>
      <c r="Q70" s="876">
        <v>3303</v>
      </c>
      <c r="R70" s="830"/>
      <c r="S70" s="830"/>
      <c r="T70" s="830"/>
      <c r="U70" s="830"/>
      <c r="V70" s="830">
        <v>3104</v>
      </c>
      <c r="W70" s="830"/>
      <c r="X70" s="830"/>
      <c r="Y70" s="830"/>
      <c r="Z70" s="830"/>
      <c r="AA70" s="830">
        <v>199</v>
      </c>
      <c r="AB70" s="830"/>
      <c r="AC70" s="830"/>
      <c r="AD70" s="830"/>
      <c r="AE70" s="830"/>
      <c r="AF70" s="830">
        <v>199</v>
      </c>
      <c r="AG70" s="830"/>
      <c r="AH70" s="830"/>
      <c r="AI70" s="830"/>
      <c r="AJ70" s="830"/>
      <c r="AK70" s="830" t="s">
        <v>576</v>
      </c>
      <c r="AL70" s="830"/>
      <c r="AM70" s="830"/>
      <c r="AN70" s="830"/>
      <c r="AO70" s="830"/>
      <c r="AP70" s="830" t="s">
        <v>576</v>
      </c>
      <c r="AQ70" s="830"/>
      <c r="AR70" s="830"/>
      <c r="AS70" s="830"/>
      <c r="AT70" s="830"/>
      <c r="AU70" s="830" t="s">
        <v>576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580</v>
      </c>
      <c r="C71" s="874"/>
      <c r="D71" s="874"/>
      <c r="E71" s="874"/>
      <c r="F71" s="874"/>
      <c r="G71" s="874"/>
      <c r="H71" s="874"/>
      <c r="I71" s="874"/>
      <c r="J71" s="874"/>
      <c r="K71" s="874"/>
      <c r="L71" s="874"/>
      <c r="M71" s="874"/>
      <c r="N71" s="874"/>
      <c r="O71" s="874"/>
      <c r="P71" s="875"/>
      <c r="Q71" s="876">
        <v>4957</v>
      </c>
      <c r="R71" s="830"/>
      <c r="S71" s="830"/>
      <c r="T71" s="830"/>
      <c r="U71" s="830"/>
      <c r="V71" s="830">
        <v>4411</v>
      </c>
      <c r="W71" s="830"/>
      <c r="X71" s="830"/>
      <c r="Y71" s="830"/>
      <c r="Z71" s="830"/>
      <c r="AA71" s="830">
        <v>546</v>
      </c>
      <c r="AB71" s="830"/>
      <c r="AC71" s="830"/>
      <c r="AD71" s="830"/>
      <c r="AE71" s="830"/>
      <c r="AF71" s="830">
        <v>546</v>
      </c>
      <c r="AG71" s="830"/>
      <c r="AH71" s="830"/>
      <c r="AI71" s="830"/>
      <c r="AJ71" s="830"/>
      <c r="AK71" s="830">
        <v>543</v>
      </c>
      <c r="AL71" s="830"/>
      <c r="AM71" s="830"/>
      <c r="AN71" s="830"/>
      <c r="AO71" s="830"/>
      <c r="AP71" s="830" t="s">
        <v>576</v>
      </c>
      <c r="AQ71" s="830"/>
      <c r="AR71" s="830"/>
      <c r="AS71" s="830"/>
      <c r="AT71" s="830"/>
      <c r="AU71" s="830" t="s">
        <v>576</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581</v>
      </c>
      <c r="C72" s="874"/>
      <c r="D72" s="874"/>
      <c r="E72" s="874"/>
      <c r="F72" s="874"/>
      <c r="G72" s="874"/>
      <c r="H72" s="874"/>
      <c r="I72" s="874"/>
      <c r="J72" s="874"/>
      <c r="K72" s="874"/>
      <c r="L72" s="874"/>
      <c r="M72" s="874"/>
      <c r="N72" s="874"/>
      <c r="O72" s="874"/>
      <c r="P72" s="875"/>
      <c r="Q72" s="876">
        <v>1038597</v>
      </c>
      <c r="R72" s="830"/>
      <c r="S72" s="830"/>
      <c r="T72" s="830"/>
      <c r="U72" s="830"/>
      <c r="V72" s="830">
        <v>1027785</v>
      </c>
      <c r="W72" s="830"/>
      <c r="X72" s="830"/>
      <c r="Y72" s="830"/>
      <c r="Z72" s="830"/>
      <c r="AA72" s="830">
        <v>10811</v>
      </c>
      <c r="AB72" s="830"/>
      <c r="AC72" s="830"/>
      <c r="AD72" s="830"/>
      <c r="AE72" s="830"/>
      <c r="AF72" s="830">
        <v>10811</v>
      </c>
      <c r="AG72" s="830"/>
      <c r="AH72" s="830"/>
      <c r="AI72" s="830"/>
      <c r="AJ72" s="830"/>
      <c r="AK72" s="830">
        <v>7967</v>
      </c>
      <c r="AL72" s="830"/>
      <c r="AM72" s="830"/>
      <c r="AN72" s="830"/>
      <c r="AO72" s="830"/>
      <c r="AP72" s="830" t="s">
        <v>576</v>
      </c>
      <c r="AQ72" s="830"/>
      <c r="AR72" s="830"/>
      <c r="AS72" s="830"/>
      <c r="AT72" s="830"/>
      <c r="AU72" s="830" t="s">
        <v>576</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582</v>
      </c>
      <c r="C73" s="874"/>
      <c r="D73" s="874"/>
      <c r="E73" s="874"/>
      <c r="F73" s="874"/>
      <c r="G73" s="874"/>
      <c r="H73" s="874"/>
      <c r="I73" s="874"/>
      <c r="J73" s="874"/>
      <c r="K73" s="874"/>
      <c r="L73" s="874"/>
      <c r="M73" s="874"/>
      <c r="N73" s="874"/>
      <c r="O73" s="874"/>
      <c r="P73" s="875"/>
      <c r="Q73" s="876">
        <v>1142</v>
      </c>
      <c r="R73" s="830"/>
      <c r="S73" s="830"/>
      <c r="T73" s="830"/>
      <c r="U73" s="830"/>
      <c r="V73" s="830">
        <v>1103</v>
      </c>
      <c r="W73" s="830"/>
      <c r="X73" s="830"/>
      <c r="Y73" s="830"/>
      <c r="Z73" s="830"/>
      <c r="AA73" s="830">
        <v>38</v>
      </c>
      <c r="AB73" s="830"/>
      <c r="AC73" s="830"/>
      <c r="AD73" s="830"/>
      <c r="AE73" s="830"/>
      <c r="AF73" s="830">
        <v>38</v>
      </c>
      <c r="AG73" s="830"/>
      <c r="AH73" s="830"/>
      <c r="AI73" s="830"/>
      <c r="AJ73" s="830"/>
      <c r="AK73" s="830" t="s">
        <v>576</v>
      </c>
      <c r="AL73" s="830"/>
      <c r="AM73" s="830"/>
      <c r="AN73" s="830"/>
      <c r="AO73" s="830"/>
      <c r="AP73" s="830" t="s">
        <v>576</v>
      </c>
      <c r="AQ73" s="830"/>
      <c r="AR73" s="830"/>
      <c r="AS73" s="830"/>
      <c r="AT73" s="830"/>
      <c r="AU73" s="830" t="s">
        <v>576</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394</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11611</v>
      </c>
      <c r="AG88" s="844"/>
      <c r="AH88" s="844"/>
      <c r="AI88" s="844"/>
      <c r="AJ88" s="844"/>
      <c r="AK88" s="841"/>
      <c r="AL88" s="841"/>
      <c r="AM88" s="841"/>
      <c r="AN88" s="841"/>
      <c r="AO88" s="841"/>
      <c r="AP88" s="844" t="s">
        <v>592</v>
      </c>
      <c r="AQ88" s="844"/>
      <c r="AR88" s="844"/>
      <c r="AS88" s="844"/>
      <c r="AT88" s="844"/>
      <c r="AU88" s="844" t="s">
        <v>592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180</v>
      </c>
      <c r="CS102" s="852"/>
      <c r="CT102" s="852"/>
      <c r="CU102" s="852"/>
      <c r="CV102" s="891"/>
      <c r="CW102" s="890">
        <v>24</v>
      </c>
      <c r="CX102" s="852"/>
      <c r="CY102" s="852"/>
      <c r="CZ102" s="852"/>
      <c r="DA102" s="891"/>
      <c r="DB102" s="890" t="s">
        <v>592</v>
      </c>
      <c r="DC102" s="852"/>
      <c r="DD102" s="852"/>
      <c r="DE102" s="852"/>
      <c r="DF102" s="891"/>
      <c r="DG102" s="890" t="s">
        <v>592</v>
      </c>
      <c r="DH102" s="852"/>
      <c r="DI102" s="852"/>
      <c r="DJ102" s="852"/>
      <c r="DK102" s="891"/>
      <c r="DL102" s="890" t="s">
        <v>592</v>
      </c>
      <c r="DM102" s="852"/>
      <c r="DN102" s="852"/>
      <c r="DO102" s="852"/>
      <c r="DP102" s="891"/>
      <c r="DQ102" s="890" t="s">
        <v>592</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311</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311</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311</v>
      </c>
      <c r="DR109" s="893"/>
      <c r="DS109" s="893"/>
      <c r="DT109" s="893"/>
      <c r="DU109" s="894"/>
      <c r="DV109" s="892" t="s">
        <v>432</v>
      </c>
      <c r="DW109" s="893"/>
      <c r="DX109" s="893"/>
      <c r="DY109" s="893"/>
      <c r="DZ109" s="895"/>
    </row>
    <row r="110" spans="1:131" s="230" customFormat="1" ht="26.25" customHeight="1" x14ac:dyDescent="0.2">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897012</v>
      </c>
      <c r="AB110" s="900"/>
      <c r="AC110" s="900"/>
      <c r="AD110" s="900"/>
      <c r="AE110" s="901"/>
      <c r="AF110" s="902">
        <v>1080889</v>
      </c>
      <c r="AG110" s="900"/>
      <c r="AH110" s="900"/>
      <c r="AI110" s="900"/>
      <c r="AJ110" s="901"/>
      <c r="AK110" s="902">
        <v>884513</v>
      </c>
      <c r="AL110" s="900"/>
      <c r="AM110" s="900"/>
      <c r="AN110" s="900"/>
      <c r="AO110" s="901"/>
      <c r="AP110" s="903">
        <v>16.8</v>
      </c>
      <c r="AQ110" s="904"/>
      <c r="AR110" s="904"/>
      <c r="AS110" s="904"/>
      <c r="AT110" s="905"/>
      <c r="AU110" s="906" t="s">
        <v>75</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8407845</v>
      </c>
      <c r="BR110" s="931"/>
      <c r="BS110" s="931"/>
      <c r="BT110" s="931"/>
      <c r="BU110" s="931"/>
      <c r="BV110" s="931">
        <v>7725508</v>
      </c>
      <c r="BW110" s="931"/>
      <c r="BX110" s="931"/>
      <c r="BY110" s="931"/>
      <c r="BZ110" s="931"/>
      <c r="CA110" s="931">
        <v>7036964</v>
      </c>
      <c r="CB110" s="931"/>
      <c r="CC110" s="931"/>
      <c r="CD110" s="931"/>
      <c r="CE110" s="931"/>
      <c r="CF110" s="944">
        <v>133.30000000000001</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132</v>
      </c>
      <c r="DH110" s="931"/>
      <c r="DI110" s="931"/>
      <c r="DJ110" s="931"/>
      <c r="DK110" s="931"/>
      <c r="DL110" s="931" t="s">
        <v>132</v>
      </c>
      <c r="DM110" s="931"/>
      <c r="DN110" s="931"/>
      <c r="DO110" s="931"/>
      <c r="DP110" s="931"/>
      <c r="DQ110" s="931" t="s">
        <v>438</v>
      </c>
      <c r="DR110" s="931"/>
      <c r="DS110" s="931"/>
      <c r="DT110" s="931"/>
      <c r="DU110" s="931"/>
      <c r="DV110" s="932" t="s">
        <v>438</v>
      </c>
      <c r="DW110" s="932"/>
      <c r="DX110" s="932"/>
      <c r="DY110" s="932"/>
      <c r="DZ110" s="933"/>
    </row>
    <row r="111" spans="1:131" s="230" customFormat="1" ht="26.25" customHeight="1" x14ac:dyDescent="0.2">
      <c r="A111" s="934" t="s">
        <v>439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438</v>
      </c>
      <c r="AB111" s="938"/>
      <c r="AC111" s="938"/>
      <c r="AD111" s="938"/>
      <c r="AE111" s="939"/>
      <c r="AF111" s="940" t="s">
        <v>132</v>
      </c>
      <c r="AG111" s="938"/>
      <c r="AH111" s="938"/>
      <c r="AI111" s="938"/>
      <c r="AJ111" s="939"/>
      <c r="AK111" s="940" t="s">
        <v>438</v>
      </c>
      <c r="AL111" s="938"/>
      <c r="AM111" s="938"/>
      <c r="AN111" s="938"/>
      <c r="AO111" s="939"/>
      <c r="AP111" s="941" t="s">
        <v>132</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t="s">
        <v>438</v>
      </c>
      <c r="BR111" s="926"/>
      <c r="BS111" s="926"/>
      <c r="BT111" s="926"/>
      <c r="BU111" s="926"/>
      <c r="BV111" s="926" t="s">
        <v>438</v>
      </c>
      <c r="BW111" s="926"/>
      <c r="BX111" s="926"/>
      <c r="BY111" s="926"/>
      <c r="BZ111" s="926"/>
      <c r="CA111" s="926" t="s">
        <v>132</v>
      </c>
      <c r="CB111" s="926"/>
      <c r="CC111" s="926"/>
      <c r="CD111" s="926"/>
      <c r="CE111" s="926"/>
      <c r="CF111" s="920" t="s">
        <v>132</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132</v>
      </c>
      <c r="DH111" s="926"/>
      <c r="DI111" s="926"/>
      <c r="DJ111" s="926"/>
      <c r="DK111" s="926"/>
      <c r="DL111" s="926" t="s">
        <v>132</v>
      </c>
      <c r="DM111" s="926"/>
      <c r="DN111" s="926"/>
      <c r="DO111" s="926"/>
      <c r="DP111" s="926"/>
      <c r="DQ111" s="926" t="s">
        <v>438</v>
      </c>
      <c r="DR111" s="926"/>
      <c r="DS111" s="926"/>
      <c r="DT111" s="926"/>
      <c r="DU111" s="926"/>
      <c r="DV111" s="927" t="s">
        <v>438</v>
      </c>
      <c r="DW111" s="927"/>
      <c r="DX111" s="927"/>
      <c r="DY111" s="927"/>
      <c r="DZ111" s="928"/>
    </row>
    <row r="112" spans="1:131" s="230" customFormat="1" ht="26.25" customHeight="1" x14ac:dyDescent="0.2">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438</v>
      </c>
      <c r="AB112" s="959"/>
      <c r="AC112" s="959"/>
      <c r="AD112" s="959"/>
      <c r="AE112" s="960"/>
      <c r="AF112" s="961" t="s">
        <v>438</v>
      </c>
      <c r="AG112" s="959"/>
      <c r="AH112" s="959"/>
      <c r="AI112" s="959"/>
      <c r="AJ112" s="960"/>
      <c r="AK112" s="961" t="s">
        <v>438</v>
      </c>
      <c r="AL112" s="959"/>
      <c r="AM112" s="959"/>
      <c r="AN112" s="959"/>
      <c r="AO112" s="960"/>
      <c r="AP112" s="962" t="s">
        <v>438</v>
      </c>
      <c r="AQ112" s="963"/>
      <c r="AR112" s="963"/>
      <c r="AS112" s="963"/>
      <c r="AT112" s="964"/>
      <c r="AU112" s="908"/>
      <c r="AV112" s="909"/>
      <c r="AW112" s="909"/>
      <c r="AX112" s="909"/>
      <c r="AY112" s="909"/>
      <c r="AZ112" s="922" t="s">
        <v>444</v>
      </c>
      <c r="BA112" s="923"/>
      <c r="BB112" s="923"/>
      <c r="BC112" s="923"/>
      <c r="BD112" s="923"/>
      <c r="BE112" s="923"/>
      <c r="BF112" s="923"/>
      <c r="BG112" s="923"/>
      <c r="BH112" s="923"/>
      <c r="BI112" s="923"/>
      <c r="BJ112" s="923"/>
      <c r="BK112" s="923"/>
      <c r="BL112" s="923"/>
      <c r="BM112" s="923"/>
      <c r="BN112" s="923"/>
      <c r="BO112" s="923"/>
      <c r="BP112" s="924"/>
      <c r="BQ112" s="925">
        <v>1854037</v>
      </c>
      <c r="BR112" s="926"/>
      <c r="BS112" s="926"/>
      <c r="BT112" s="926"/>
      <c r="BU112" s="926"/>
      <c r="BV112" s="926">
        <v>1977233</v>
      </c>
      <c r="BW112" s="926"/>
      <c r="BX112" s="926"/>
      <c r="BY112" s="926"/>
      <c r="BZ112" s="926"/>
      <c r="CA112" s="926">
        <v>1962635</v>
      </c>
      <c r="CB112" s="926"/>
      <c r="CC112" s="926"/>
      <c r="CD112" s="926"/>
      <c r="CE112" s="926"/>
      <c r="CF112" s="920">
        <v>37.200000000000003</v>
      </c>
      <c r="CG112" s="921"/>
      <c r="CH112" s="921"/>
      <c r="CI112" s="921"/>
      <c r="CJ112" s="921"/>
      <c r="CK112" s="948"/>
      <c r="CL112" s="949"/>
      <c r="CM112" s="922" t="s">
        <v>445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132</v>
      </c>
      <c r="DH112" s="926"/>
      <c r="DI112" s="926"/>
      <c r="DJ112" s="926"/>
      <c r="DK112" s="926"/>
      <c r="DL112" s="926" t="s">
        <v>438</v>
      </c>
      <c r="DM112" s="926"/>
      <c r="DN112" s="926"/>
      <c r="DO112" s="926"/>
      <c r="DP112" s="926"/>
      <c r="DQ112" s="926" t="s">
        <v>132</v>
      </c>
      <c r="DR112" s="926"/>
      <c r="DS112" s="926"/>
      <c r="DT112" s="926"/>
      <c r="DU112" s="926"/>
      <c r="DV112" s="927" t="s">
        <v>438</v>
      </c>
      <c r="DW112" s="927"/>
      <c r="DX112" s="927"/>
      <c r="DY112" s="927"/>
      <c r="DZ112" s="928"/>
    </row>
    <row r="113" spans="1:130" s="230" customFormat="1" ht="26.25" customHeight="1" x14ac:dyDescent="0.2">
      <c r="A113" s="954"/>
      <c r="B113" s="955"/>
      <c r="C113" s="923" t="s">
        <v>446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110998</v>
      </c>
      <c r="AB113" s="938"/>
      <c r="AC113" s="938"/>
      <c r="AD113" s="938"/>
      <c r="AE113" s="939"/>
      <c r="AF113" s="940">
        <v>184330</v>
      </c>
      <c r="AG113" s="938"/>
      <c r="AH113" s="938"/>
      <c r="AI113" s="938"/>
      <c r="AJ113" s="939"/>
      <c r="AK113" s="940">
        <v>162767</v>
      </c>
      <c r="AL113" s="938"/>
      <c r="AM113" s="938"/>
      <c r="AN113" s="938"/>
      <c r="AO113" s="939"/>
      <c r="AP113" s="941">
        <v>3.1</v>
      </c>
      <c r="AQ113" s="942"/>
      <c r="AR113" s="942"/>
      <c r="AS113" s="942"/>
      <c r="AT113" s="943"/>
      <c r="AU113" s="908"/>
      <c r="AV113" s="909"/>
      <c r="AW113" s="909"/>
      <c r="AX113" s="909"/>
      <c r="AY113" s="909"/>
      <c r="AZ113" s="922" t="s">
        <v>447</v>
      </c>
      <c r="BA113" s="923"/>
      <c r="BB113" s="923"/>
      <c r="BC113" s="923"/>
      <c r="BD113" s="923"/>
      <c r="BE113" s="923"/>
      <c r="BF113" s="923"/>
      <c r="BG113" s="923"/>
      <c r="BH113" s="923"/>
      <c r="BI113" s="923"/>
      <c r="BJ113" s="923"/>
      <c r="BK113" s="923"/>
      <c r="BL113" s="923"/>
      <c r="BM113" s="923"/>
      <c r="BN113" s="923"/>
      <c r="BO113" s="923"/>
      <c r="BP113" s="924"/>
      <c r="BQ113" s="925" t="s">
        <v>438</v>
      </c>
      <c r="BR113" s="926"/>
      <c r="BS113" s="926"/>
      <c r="BT113" s="926"/>
      <c r="BU113" s="926"/>
      <c r="BV113" s="926" t="s">
        <v>438</v>
      </c>
      <c r="BW113" s="926"/>
      <c r="BX113" s="926"/>
      <c r="BY113" s="926"/>
      <c r="BZ113" s="926"/>
      <c r="CA113" s="926" t="s">
        <v>438</v>
      </c>
      <c r="CB113" s="926"/>
      <c r="CC113" s="926"/>
      <c r="CD113" s="926"/>
      <c r="CE113" s="926"/>
      <c r="CF113" s="920" t="s">
        <v>438</v>
      </c>
      <c r="CG113" s="921"/>
      <c r="CH113" s="921"/>
      <c r="CI113" s="921"/>
      <c r="CJ113" s="921"/>
      <c r="CK113" s="948"/>
      <c r="CL113" s="949"/>
      <c r="CM113" s="922" t="s">
        <v>448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438</v>
      </c>
      <c r="DH113" s="959"/>
      <c r="DI113" s="959"/>
      <c r="DJ113" s="959"/>
      <c r="DK113" s="960"/>
      <c r="DL113" s="961" t="s">
        <v>438</v>
      </c>
      <c r="DM113" s="959"/>
      <c r="DN113" s="959"/>
      <c r="DO113" s="959"/>
      <c r="DP113" s="960"/>
      <c r="DQ113" s="961" t="s">
        <v>132</v>
      </c>
      <c r="DR113" s="959"/>
      <c r="DS113" s="959"/>
      <c r="DT113" s="959"/>
      <c r="DU113" s="960"/>
      <c r="DV113" s="962" t="s">
        <v>438</v>
      </c>
      <c r="DW113" s="963"/>
      <c r="DX113" s="963"/>
      <c r="DY113" s="963"/>
      <c r="DZ113" s="964"/>
    </row>
    <row r="114" spans="1:130" s="230" customFormat="1" ht="26.25" customHeight="1" x14ac:dyDescent="0.2">
      <c r="A114" s="954"/>
      <c r="B114" s="955"/>
      <c r="C114" s="923" t="s">
        <v>449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438</v>
      </c>
      <c r="AB114" s="959"/>
      <c r="AC114" s="959"/>
      <c r="AD114" s="959"/>
      <c r="AE114" s="960"/>
      <c r="AF114" s="961" t="s">
        <v>438</v>
      </c>
      <c r="AG114" s="959"/>
      <c r="AH114" s="959"/>
      <c r="AI114" s="959"/>
      <c r="AJ114" s="960"/>
      <c r="AK114" s="961" t="s">
        <v>132</v>
      </c>
      <c r="AL114" s="959"/>
      <c r="AM114" s="959"/>
      <c r="AN114" s="959"/>
      <c r="AO114" s="960"/>
      <c r="AP114" s="962" t="s">
        <v>438</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2694358</v>
      </c>
      <c r="BR114" s="926"/>
      <c r="BS114" s="926"/>
      <c r="BT114" s="926"/>
      <c r="BU114" s="926"/>
      <c r="BV114" s="926">
        <v>2677659</v>
      </c>
      <c r="BW114" s="926"/>
      <c r="BX114" s="926"/>
      <c r="BY114" s="926"/>
      <c r="BZ114" s="926"/>
      <c r="CA114" s="926">
        <v>2651464</v>
      </c>
      <c r="CB114" s="926"/>
      <c r="CC114" s="926"/>
      <c r="CD114" s="926"/>
      <c r="CE114" s="926"/>
      <c r="CF114" s="920">
        <v>50.2</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438</v>
      </c>
      <c r="DH114" s="959"/>
      <c r="DI114" s="959"/>
      <c r="DJ114" s="959"/>
      <c r="DK114" s="960"/>
      <c r="DL114" s="961" t="s">
        <v>438</v>
      </c>
      <c r="DM114" s="959"/>
      <c r="DN114" s="959"/>
      <c r="DO114" s="959"/>
      <c r="DP114" s="960"/>
      <c r="DQ114" s="961" t="s">
        <v>438</v>
      </c>
      <c r="DR114" s="959"/>
      <c r="DS114" s="959"/>
      <c r="DT114" s="959"/>
      <c r="DU114" s="960"/>
      <c r="DV114" s="962" t="s">
        <v>438</v>
      </c>
      <c r="DW114" s="963"/>
      <c r="DX114" s="963"/>
      <c r="DY114" s="963"/>
      <c r="DZ114" s="964"/>
    </row>
    <row r="115" spans="1:130" s="230" customFormat="1" ht="26.25" customHeight="1" x14ac:dyDescent="0.2">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438</v>
      </c>
      <c r="AB115" s="938"/>
      <c r="AC115" s="938"/>
      <c r="AD115" s="938"/>
      <c r="AE115" s="939"/>
      <c r="AF115" s="940" t="s">
        <v>438</v>
      </c>
      <c r="AG115" s="938"/>
      <c r="AH115" s="938"/>
      <c r="AI115" s="938"/>
      <c r="AJ115" s="939"/>
      <c r="AK115" s="940" t="s">
        <v>132</v>
      </c>
      <c r="AL115" s="938"/>
      <c r="AM115" s="938"/>
      <c r="AN115" s="938"/>
      <c r="AO115" s="939"/>
      <c r="AP115" s="941" t="s">
        <v>132</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t="s">
        <v>438</v>
      </c>
      <c r="BR115" s="926"/>
      <c r="BS115" s="926"/>
      <c r="BT115" s="926"/>
      <c r="BU115" s="926"/>
      <c r="BV115" s="926" t="s">
        <v>438</v>
      </c>
      <c r="BW115" s="926"/>
      <c r="BX115" s="926"/>
      <c r="BY115" s="926"/>
      <c r="BZ115" s="926"/>
      <c r="CA115" s="926" t="s">
        <v>438</v>
      </c>
      <c r="CB115" s="926"/>
      <c r="CC115" s="926"/>
      <c r="CD115" s="926"/>
      <c r="CE115" s="926"/>
      <c r="CF115" s="920" t="s">
        <v>132</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132</v>
      </c>
      <c r="DH115" s="959"/>
      <c r="DI115" s="959"/>
      <c r="DJ115" s="959"/>
      <c r="DK115" s="960"/>
      <c r="DL115" s="961" t="s">
        <v>438</v>
      </c>
      <c r="DM115" s="959"/>
      <c r="DN115" s="959"/>
      <c r="DO115" s="959"/>
      <c r="DP115" s="960"/>
      <c r="DQ115" s="961" t="s">
        <v>132</v>
      </c>
      <c r="DR115" s="959"/>
      <c r="DS115" s="959"/>
      <c r="DT115" s="959"/>
      <c r="DU115" s="960"/>
      <c r="DV115" s="962" t="s">
        <v>438</v>
      </c>
      <c r="DW115" s="963"/>
      <c r="DX115" s="963"/>
      <c r="DY115" s="963"/>
      <c r="DZ115" s="964"/>
    </row>
    <row r="116" spans="1:130" s="230" customFormat="1" ht="26.25" customHeight="1" x14ac:dyDescent="0.2">
      <c r="A116" s="956"/>
      <c r="B116" s="957"/>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438</v>
      </c>
      <c r="AB116" s="959"/>
      <c r="AC116" s="959"/>
      <c r="AD116" s="959"/>
      <c r="AE116" s="960"/>
      <c r="AF116" s="961" t="s">
        <v>438</v>
      </c>
      <c r="AG116" s="959"/>
      <c r="AH116" s="959"/>
      <c r="AI116" s="959"/>
      <c r="AJ116" s="960"/>
      <c r="AK116" s="961" t="s">
        <v>438</v>
      </c>
      <c r="AL116" s="959"/>
      <c r="AM116" s="959"/>
      <c r="AN116" s="959"/>
      <c r="AO116" s="960"/>
      <c r="AP116" s="962" t="s">
        <v>438</v>
      </c>
      <c r="AQ116" s="963"/>
      <c r="AR116" s="963"/>
      <c r="AS116" s="963"/>
      <c r="AT116" s="964"/>
      <c r="AU116" s="908"/>
      <c r="AV116" s="909"/>
      <c r="AW116" s="909"/>
      <c r="AX116" s="909"/>
      <c r="AY116" s="909"/>
      <c r="AZ116" s="967" t="s">
        <v>456</v>
      </c>
      <c r="BA116" s="968"/>
      <c r="BB116" s="968"/>
      <c r="BC116" s="968"/>
      <c r="BD116" s="968"/>
      <c r="BE116" s="968"/>
      <c r="BF116" s="968"/>
      <c r="BG116" s="968"/>
      <c r="BH116" s="968"/>
      <c r="BI116" s="968"/>
      <c r="BJ116" s="968"/>
      <c r="BK116" s="968"/>
      <c r="BL116" s="968"/>
      <c r="BM116" s="968"/>
      <c r="BN116" s="968"/>
      <c r="BO116" s="968"/>
      <c r="BP116" s="969"/>
      <c r="BQ116" s="925" t="s">
        <v>132</v>
      </c>
      <c r="BR116" s="926"/>
      <c r="BS116" s="926"/>
      <c r="BT116" s="926"/>
      <c r="BU116" s="926"/>
      <c r="BV116" s="926" t="s">
        <v>438</v>
      </c>
      <c r="BW116" s="926"/>
      <c r="BX116" s="926"/>
      <c r="BY116" s="926"/>
      <c r="BZ116" s="926"/>
      <c r="CA116" s="926" t="s">
        <v>438</v>
      </c>
      <c r="CB116" s="926"/>
      <c r="CC116" s="926"/>
      <c r="CD116" s="926"/>
      <c r="CE116" s="926"/>
      <c r="CF116" s="920" t="s">
        <v>132</v>
      </c>
      <c r="CG116" s="921"/>
      <c r="CH116" s="921"/>
      <c r="CI116" s="921"/>
      <c r="CJ116" s="921"/>
      <c r="CK116" s="948"/>
      <c r="CL116" s="949"/>
      <c r="CM116" s="922" t="s">
        <v>457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438</v>
      </c>
      <c r="DH116" s="959"/>
      <c r="DI116" s="959"/>
      <c r="DJ116" s="959"/>
      <c r="DK116" s="960"/>
      <c r="DL116" s="961" t="s">
        <v>132</v>
      </c>
      <c r="DM116" s="959"/>
      <c r="DN116" s="959"/>
      <c r="DO116" s="959"/>
      <c r="DP116" s="960"/>
      <c r="DQ116" s="961" t="s">
        <v>438</v>
      </c>
      <c r="DR116" s="959"/>
      <c r="DS116" s="959"/>
      <c r="DT116" s="959"/>
      <c r="DU116" s="960"/>
      <c r="DV116" s="962" t="s">
        <v>438</v>
      </c>
      <c r="DW116" s="963"/>
      <c r="DX116" s="963"/>
      <c r="DY116" s="963"/>
      <c r="DZ116" s="964"/>
    </row>
    <row r="117" spans="1:130" s="230" customFormat="1" ht="26.25" customHeight="1" x14ac:dyDescent="0.2">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458</v>
      </c>
      <c r="Z117" s="894"/>
      <c r="AA117" s="978">
        <v>1008010</v>
      </c>
      <c r="AB117" s="979"/>
      <c r="AC117" s="979"/>
      <c r="AD117" s="979"/>
      <c r="AE117" s="980"/>
      <c r="AF117" s="981">
        <v>1265219</v>
      </c>
      <c r="AG117" s="979"/>
      <c r="AH117" s="979"/>
      <c r="AI117" s="979"/>
      <c r="AJ117" s="980"/>
      <c r="AK117" s="981">
        <v>1047280</v>
      </c>
      <c r="AL117" s="979"/>
      <c r="AM117" s="979"/>
      <c r="AN117" s="979"/>
      <c r="AO117" s="980"/>
      <c r="AP117" s="982"/>
      <c r="AQ117" s="983"/>
      <c r="AR117" s="983"/>
      <c r="AS117" s="983"/>
      <c r="AT117" s="984"/>
      <c r="AU117" s="908"/>
      <c r="AV117" s="909"/>
      <c r="AW117" s="909"/>
      <c r="AX117" s="909"/>
      <c r="AY117" s="909"/>
      <c r="AZ117" s="974" t="s">
        <v>459</v>
      </c>
      <c r="BA117" s="975"/>
      <c r="BB117" s="975"/>
      <c r="BC117" s="975"/>
      <c r="BD117" s="975"/>
      <c r="BE117" s="975"/>
      <c r="BF117" s="975"/>
      <c r="BG117" s="975"/>
      <c r="BH117" s="975"/>
      <c r="BI117" s="975"/>
      <c r="BJ117" s="975"/>
      <c r="BK117" s="975"/>
      <c r="BL117" s="975"/>
      <c r="BM117" s="975"/>
      <c r="BN117" s="975"/>
      <c r="BO117" s="975"/>
      <c r="BP117" s="976"/>
      <c r="BQ117" s="925" t="s">
        <v>132</v>
      </c>
      <c r="BR117" s="926"/>
      <c r="BS117" s="926"/>
      <c r="BT117" s="926"/>
      <c r="BU117" s="926"/>
      <c r="BV117" s="926" t="s">
        <v>460</v>
      </c>
      <c r="BW117" s="926"/>
      <c r="BX117" s="926"/>
      <c r="BY117" s="926"/>
      <c r="BZ117" s="926"/>
      <c r="CA117" s="926" t="s">
        <v>132</v>
      </c>
      <c r="CB117" s="926"/>
      <c r="CC117" s="926"/>
      <c r="CD117" s="926"/>
      <c r="CE117" s="926"/>
      <c r="CF117" s="920" t="s">
        <v>132</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460</v>
      </c>
      <c r="DH117" s="959"/>
      <c r="DI117" s="959"/>
      <c r="DJ117" s="959"/>
      <c r="DK117" s="960"/>
      <c r="DL117" s="961" t="s">
        <v>460</v>
      </c>
      <c r="DM117" s="959"/>
      <c r="DN117" s="959"/>
      <c r="DO117" s="959"/>
      <c r="DP117" s="960"/>
      <c r="DQ117" s="961" t="s">
        <v>132</v>
      </c>
      <c r="DR117" s="959"/>
      <c r="DS117" s="959"/>
      <c r="DT117" s="959"/>
      <c r="DU117" s="960"/>
      <c r="DV117" s="962" t="s">
        <v>132</v>
      </c>
      <c r="DW117" s="963"/>
      <c r="DX117" s="963"/>
      <c r="DY117" s="963"/>
      <c r="DZ117" s="964"/>
    </row>
    <row r="118" spans="1:130" s="230" customFormat="1" ht="26.25" customHeight="1" x14ac:dyDescent="0.2">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311</v>
      </c>
      <c r="AL118" s="893"/>
      <c r="AM118" s="893"/>
      <c r="AN118" s="893"/>
      <c r="AO118" s="894"/>
      <c r="AP118" s="970" t="s">
        <v>432</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132</v>
      </c>
      <c r="BR118" s="1000"/>
      <c r="BS118" s="1000"/>
      <c r="BT118" s="1000"/>
      <c r="BU118" s="1000"/>
      <c r="BV118" s="1000" t="s">
        <v>132</v>
      </c>
      <c r="BW118" s="1000"/>
      <c r="BX118" s="1000"/>
      <c r="BY118" s="1000"/>
      <c r="BZ118" s="1000"/>
      <c r="CA118" s="1000" t="s">
        <v>132</v>
      </c>
      <c r="CB118" s="1000"/>
      <c r="CC118" s="1000"/>
      <c r="CD118" s="1000"/>
      <c r="CE118" s="1000"/>
      <c r="CF118" s="920" t="s">
        <v>132</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132</v>
      </c>
      <c r="DH118" s="959"/>
      <c r="DI118" s="959"/>
      <c r="DJ118" s="959"/>
      <c r="DK118" s="960"/>
      <c r="DL118" s="961" t="s">
        <v>460</v>
      </c>
      <c r="DM118" s="959"/>
      <c r="DN118" s="959"/>
      <c r="DO118" s="959"/>
      <c r="DP118" s="960"/>
      <c r="DQ118" s="961" t="s">
        <v>132</v>
      </c>
      <c r="DR118" s="959"/>
      <c r="DS118" s="959"/>
      <c r="DT118" s="959"/>
      <c r="DU118" s="960"/>
      <c r="DV118" s="962" t="s">
        <v>132</v>
      </c>
      <c r="DW118" s="963"/>
      <c r="DX118" s="963"/>
      <c r="DY118" s="963"/>
      <c r="DZ118" s="964"/>
    </row>
    <row r="119" spans="1:130" s="230" customFormat="1" ht="26.25" customHeight="1" x14ac:dyDescent="0.2">
      <c r="A119" s="1056"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132</v>
      </c>
      <c r="AB119" s="900"/>
      <c r="AC119" s="900"/>
      <c r="AD119" s="900"/>
      <c r="AE119" s="901"/>
      <c r="AF119" s="902" t="s">
        <v>132</v>
      </c>
      <c r="AG119" s="900"/>
      <c r="AH119" s="900"/>
      <c r="AI119" s="900"/>
      <c r="AJ119" s="901"/>
      <c r="AK119" s="902" t="s">
        <v>132</v>
      </c>
      <c r="AL119" s="900"/>
      <c r="AM119" s="900"/>
      <c r="AN119" s="900"/>
      <c r="AO119" s="901"/>
      <c r="AP119" s="903" t="s">
        <v>132</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464</v>
      </c>
      <c r="BP119" s="1005"/>
      <c r="BQ119" s="999">
        <v>12956240</v>
      </c>
      <c r="BR119" s="1000"/>
      <c r="BS119" s="1000"/>
      <c r="BT119" s="1000"/>
      <c r="BU119" s="1000"/>
      <c r="BV119" s="1000">
        <v>12380400</v>
      </c>
      <c r="BW119" s="1000"/>
      <c r="BX119" s="1000"/>
      <c r="BY119" s="1000"/>
      <c r="BZ119" s="1000"/>
      <c r="CA119" s="1000">
        <v>11651063</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460</v>
      </c>
      <c r="DH119" s="986"/>
      <c r="DI119" s="986"/>
      <c r="DJ119" s="986"/>
      <c r="DK119" s="987"/>
      <c r="DL119" s="985" t="s">
        <v>132</v>
      </c>
      <c r="DM119" s="986"/>
      <c r="DN119" s="986"/>
      <c r="DO119" s="986"/>
      <c r="DP119" s="987"/>
      <c r="DQ119" s="985" t="s">
        <v>460</v>
      </c>
      <c r="DR119" s="986"/>
      <c r="DS119" s="986"/>
      <c r="DT119" s="986"/>
      <c r="DU119" s="987"/>
      <c r="DV119" s="988" t="s">
        <v>132</v>
      </c>
      <c r="DW119" s="989"/>
      <c r="DX119" s="989"/>
      <c r="DY119" s="989"/>
      <c r="DZ119" s="990"/>
    </row>
    <row r="120" spans="1:130" s="230" customFormat="1" ht="26.25" customHeight="1" x14ac:dyDescent="0.2">
      <c r="A120" s="1057"/>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460</v>
      </c>
      <c r="AB120" s="959"/>
      <c r="AC120" s="959"/>
      <c r="AD120" s="959"/>
      <c r="AE120" s="960"/>
      <c r="AF120" s="961" t="s">
        <v>132</v>
      </c>
      <c r="AG120" s="959"/>
      <c r="AH120" s="959"/>
      <c r="AI120" s="959"/>
      <c r="AJ120" s="960"/>
      <c r="AK120" s="961" t="s">
        <v>132</v>
      </c>
      <c r="AL120" s="959"/>
      <c r="AM120" s="959"/>
      <c r="AN120" s="959"/>
      <c r="AO120" s="960"/>
      <c r="AP120" s="962" t="s">
        <v>132</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2233836</v>
      </c>
      <c r="BR120" s="931"/>
      <c r="BS120" s="931"/>
      <c r="BT120" s="931"/>
      <c r="BU120" s="931"/>
      <c r="BV120" s="931">
        <v>2527184</v>
      </c>
      <c r="BW120" s="931"/>
      <c r="BX120" s="931"/>
      <c r="BY120" s="931"/>
      <c r="BZ120" s="931"/>
      <c r="CA120" s="931">
        <v>2922658</v>
      </c>
      <c r="CB120" s="931"/>
      <c r="CC120" s="931"/>
      <c r="CD120" s="931"/>
      <c r="CE120" s="931"/>
      <c r="CF120" s="944">
        <v>55.4</v>
      </c>
      <c r="CG120" s="945"/>
      <c r="CH120" s="945"/>
      <c r="CI120" s="945"/>
      <c r="CJ120" s="945"/>
      <c r="CK120" s="1006" t="s">
        <v>468</v>
      </c>
      <c r="CL120" s="1007"/>
      <c r="CM120" s="1007"/>
      <c r="CN120" s="1007"/>
      <c r="CO120" s="1008"/>
      <c r="CP120" s="1014" t="s">
        <v>411</v>
      </c>
      <c r="CQ120" s="1015"/>
      <c r="CR120" s="1015"/>
      <c r="CS120" s="1015"/>
      <c r="CT120" s="1015"/>
      <c r="CU120" s="1015"/>
      <c r="CV120" s="1015"/>
      <c r="CW120" s="1015"/>
      <c r="CX120" s="1015"/>
      <c r="CY120" s="1015"/>
      <c r="CZ120" s="1015"/>
      <c r="DA120" s="1015"/>
      <c r="DB120" s="1015"/>
      <c r="DC120" s="1015"/>
      <c r="DD120" s="1015"/>
      <c r="DE120" s="1015"/>
      <c r="DF120" s="1016"/>
      <c r="DG120" s="930">
        <v>1851023</v>
      </c>
      <c r="DH120" s="931"/>
      <c r="DI120" s="931"/>
      <c r="DJ120" s="931"/>
      <c r="DK120" s="931"/>
      <c r="DL120" s="931">
        <v>1968594</v>
      </c>
      <c r="DM120" s="931"/>
      <c r="DN120" s="931"/>
      <c r="DO120" s="931"/>
      <c r="DP120" s="931"/>
      <c r="DQ120" s="931">
        <v>1954085</v>
      </c>
      <c r="DR120" s="931"/>
      <c r="DS120" s="931"/>
      <c r="DT120" s="931"/>
      <c r="DU120" s="931"/>
      <c r="DV120" s="932">
        <v>37</v>
      </c>
      <c r="DW120" s="932"/>
      <c r="DX120" s="932"/>
      <c r="DY120" s="932"/>
      <c r="DZ120" s="933"/>
    </row>
    <row r="121" spans="1:130" s="230" customFormat="1" ht="26.25" customHeight="1" x14ac:dyDescent="0.2">
      <c r="A121" s="1057"/>
      <c r="B121" s="949"/>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132</v>
      </c>
      <c r="AB121" s="959"/>
      <c r="AC121" s="959"/>
      <c r="AD121" s="959"/>
      <c r="AE121" s="960"/>
      <c r="AF121" s="961" t="s">
        <v>132</v>
      </c>
      <c r="AG121" s="959"/>
      <c r="AH121" s="959"/>
      <c r="AI121" s="959"/>
      <c r="AJ121" s="960"/>
      <c r="AK121" s="961" t="s">
        <v>132</v>
      </c>
      <c r="AL121" s="959"/>
      <c r="AM121" s="959"/>
      <c r="AN121" s="959"/>
      <c r="AO121" s="960"/>
      <c r="AP121" s="962" t="s">
        <v>132</v>
      </c>
      <c r="AQ121" s="963"/>
      <c r="AR121" s="963"/>
      <c r="AS121" s="963"/>
      <c r="AT121" s="964"/>
      <c r="AU121" s="994"/>
      <c r="AV121" s="995"/>
      <c r="AW121" s="995"/>
      <c r="AX121" s="995"/>
      <c r="AY121" s="996"/>
      <c r="AZ121" s="922" t="s">
        <v>470</v>
      </c>
      <c r="BA121" s="923"/>
      <c r="BB121" s="923"/>
      <c r="BC121" s="923"/>
      <c r="BD121" s="923"/>
      <c r="BE121" s="923"/>
      <c r="BF121" s="923"/>
      <c r="BG121" s="923"/>
      <c r="BH121" s="923"/>
      <c r="BI121" s="923"/>
      <c r="BJ121" s="923"/>
      <c r="BK121" s="923"/>
      <c r="BL121" s="923"/>
      <c r="BM121" s="923"/>
      <c r="BN121" s="923"/>
      <c r="BO121" s="923"/>
      <c r="BP121" s="924"/>
      <c r="BQ121" s="925">
        <v>276384</v>
      </c>
      <c r="BR121" s="926"/>
      <c r="BS121" s="926"/>
      <c r="BT121" s="926"/>
      <c r="BU121" s="926"/>
      <c r="BV121" s="926">
        <v>5376</v>
      </c>
      <c r="BW121" s="926"/>
      <c r="BX121" s="926"/>
      <c r="BY121" s="926"/>
      <c r="BZ121" s="926"/>
      <c r="CA121" s="926">
        <v>24460</v>
      </c>
      <c r="CB121" s="926"/>
      <c r="CC121" s="926"/>
      <c r="CD121" s="926"/>
      <c r="CE121" s="926"/>
      <c r="CF121" s="920">
        <v>0.5</v>
      </c>
      <c r="CG121" s="921"/>
      <c r="CH121" s="921"/>
      <c r="CI121" s="921"/>
      <c r="CJ121" s="921"/>
      <c r="CK121" s="1009"/>
      <c r="CL121" s="1010"/>
      <c r="CM121" s="1010"/>
      <c r="CN121" s="1010"/>
      <c r="CO121" s="1011"/>
      <c r="CP121" s="1019" t="s">
        <v>471</v>
      </c>
      <c r="CQ121" s="1020"/>
      <c r="CR121" s="1020"/>
      <c r="CS121" s="1020"/>
      <c r="CT121" s="1020"/>
      <c r="CU121" s="1020"/>
      <c r="CV121" s="1020"/>
      <c r="CW121" s="1020"/>
      <c r="CX121" s="1020"/>
      <c r="CY121" s="1020"/>
      <c r="CZ121" s="1020"/>
      <c r="DA121" s="1020"/>
      <c r="DB121" s="1020"/>
      <c r="DC121" s="1020"/>
      <c r="DD121" s="1020"/>
      <c r="DE121" s="1020"/>
      <c r="DF121" s="1021"/>
      <c r="DG121" s="925">
        <v>3014</v>
      </c>
      <c r="DH121" s="926"/>
      <c r="DI121" s="926"/>
      <c r="DJ121" s="926"/>
      <c r="DK121" s="926"/>
      <c r="DL121" s="926">
        <v>8639</v>
      </c>
      <c r="DM121" s="926"/>
      <c r="DN121" s="926"/>
      <c r="DO121" s="926"/>
      <c r="DP121" s="926"/>
      <c r="DQ121" s="926">
        <v>8550</v>
      </c>
      <c r="DR121" s="926"/>
      <c r="DS121" s="926"/>
      <c r="DT121" s="926"/>
      <c r="DU121" s="926"/>
      <c r="DV121" s="927">
        <v>0.2</v>
      </c>
      <c r="DW121" s="927"/>
      <c r="DX121" s="927"/>
      <c r="DY121" s="927"/>
      <c r="DZ121" s="928"/>
    </row>
    <row r="122" spans="1:130" s="230" customFormat="1" ht="26.25" customHeight="1" x14ac:dyDescent="0.2">
      <c r="A122" s="1057"/>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132</v>
      </c>
      <c r="AB122" s="959"/>
      <c r="AC122" s="959"/>
      <c r="AD122" s="959"/>
      <c r="AE122" s="960"/>
      <c r="AF122" s="961" t="s">
        <v>132</v>
      </c>
      <c r="AG122" s="959"/>
      <c r="AH122" s="959"/>
      <c r="AI122" s="959"/>
      <c r="AJ122" s="960"/>
      <c r="AK122" s="961" t="s">
        <v>132</v>
      </c>
      <c r="AL122" s="959"/>
      <c r="AM122" s="959"/>
      <c r="AN122" s="959"/>
      <c r="AO122" s="960"/>
      <c r="AP122" s="962" t="s">
        <v>132</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5704784</v>
      </c>
      <c r="BR122" s="1000"/>
      <c r="BS122" s="1000"/>
      <c r="BT122" s="1000"/>
      <c r="BU122" s="1000"/>
      <c r="BV122" s="1000">
        <v>5512314</v>
      </c>
      <c r="BW122" s="1000"/>
      <c r="BX122" s="1000"/>
      <c r="BY122" s="1000"/>
      <c r="BZ122" s="1000"/>
      <c r="CA122" s="1000">
        <v>5351642</v>
      </c>
      <c r="CB122" s="1000"/>
      <c r="CC122" s="1000"/>
      <c r="CD122" s="1000"/>
      <c r="CE122" s="1000"/>
      <c r="CF122" s="1017">
        <v>101.4</v>
      </c>
      <c r="CG122" s="1018"/>
      <c r="CH122" s="1018"/>
      <c r="CI122" s="1018"/>
      <c r="CJ122" s="1018"/>
      <c r="CK122" s="1009"/>
      <c r="CL122" s="1010"/>
      <c r="CM122" s="1010"/>
      <c r="CN122" s="1010"/>
      <c r="CO122" s="1011"/>
      <c r="CP122" s="1019" t="s">
        <v>473</v>
      </c>
      <c r="CQ122" s="1020"/>
      <c r="CR122" s="1020"/>
      <c r="CS122" s="1020"/>
      <c r="CT122" s="1020"/>
      <c r="CU122" s="1020"/>
      <c r="CV122" s="1020"/>
      <c r="CW122" s="1020"/>
      <c r="CX122" s="1020"/>
      <c r="CY122" s="1020"/>
      <c r="CZ122" s="1020"/>
      <c r="DA122" s="1020"/>
      <c r="DB122" s="1020"/>
      <c r="DC122" s="1020"/>
      <c r="DD122" s="1020"/>
      <c r="DE122" s="1020"/>
      <c r="DF122" s="1021"/>
      <c r="DG122" s="925" t="s">
        <v>132</v>
      </c>
      <c r="DH122" s="926"/>
      <c r="DI122" s="926"/>
      <c r="DJ122" s="926"/>
      <c r="DK122" s="926"/>
      <c r="DL122" s="926" t="s">
        <v>132</v>
      </c>
      <c r="DM122" s="926"/>
      <c r="DN122" s="926"/>
      <c r="DO122" s="926"/>
      <c r="DP122" s="926"/>
      <c r="DQ122" s="926" t="s">
        <v>132</v>
      </c>
      <c r="DR122" s="926"/>
      <c r="DS122" s="926"/>
      <c r="DT122" s="926"/>
      <c r="DU122" s="926"/>
      <c r="DV122" s="927" t="s">
        <v>460</v>
      </c>
      <c r="DW122" s="927"/>
      <c r="DX122" s="927"/>
      <c r="DY122" s="927"/>
      <c r="DZ122" s="928"/>
    </row>
    <row r="123" spans="1:130" s="230" customFormat="1" ht="26.25" customHeight="1" x14ac:dyDescent="0.2">
      <c r="A123" s="1057"/>
      <c r="B123" s="949"/>
      <c r="C123" s="922" t="s">
        <v>457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460</v>
      </c>
      <c r="AB123" s="959"/>
      <c r="AC123" s="959"/>
      <c r="AD123" s="959"/>
      <c r="AE123" s="960"/>
      <c r="AF123" s="961" t="s">
        <v>460</v>
      </c>
      <c r="AG123" s="959"/>
      <c r="AH123" s="959"/>
      <c r="AI123" s="959"/>
      <c r="AJ123" s="960"/>
      <c r="AK123" s="961" t="s">
        <v>132</v>
      </c>
      <c r="AL123" s="959"/>
      <c r="AM123" s="959"/>
      <c r="AN123" s="959"/>
      <c r="AO123" s="960"/>
      <c r="AP123" s="962" t="s">
        <v>460</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474</v>
      </c>
      <c r="BP123" s="1005"/>
      <c r="BQ123" s="1063">
        <v>8215004</v>
      </c>
      <c r="BR123" s="1064"/>
      <c r="BS123" s="1064"/>
      <c r="BT123" s="1064"/>
      <c r="BU123" s="1064"/>
      <c r="BV123" s="1064">
        <v>8044874</v>
      </c>
      <c r="BW123" s="1064"/>
      <c r="BX123" s="1064"/>
      <c r="BY123" s="1064"/>
      <c r="BZ123" s="1064"/>
      <c r="CA123" s="1064">
        <v>8298760</v>
      </c>
      <c r="CB123" s="1064"/>
      <c r="CC123" s="1064"/>
      <c r="CD123" s="1064"/>
      <c r="CE123" s="1064"/>
      <c r="CF123" s="1001"/>
      <c r="CG123" s="1002"/>
      <c r="CH123" s="1002"/>
      <c r="CI123" s="1002"/>
      <c r="CJ123" s="1003"/>
      <c r="CK123" s="1009"/>
      <c r="CL123" s="1010"/>
      <c r="CM123" s="1010"/>
      <c r="CN123" s="1010"/>
      <c r="CO123" s="1011"/>
      <c r="CP123" s="1019" t="s">
        <v>475</v>
      </c>
      <c r="CQ123" s="1020"/>
      <c r="CR123" s="1020"/>
      <c r="CS123" s="1020"/>
      <c r="CT123" s="1020"/>
      <c r="CU123" s="1020"/>
      <c r="CV123" s="1020"/>
      <c r="CW123" s="1020"/>
      <c r="CX123" s="1020"/>
      <c r="CY123" s="1020"/>
      <c r="CZ123" s="1020"/>
      <c r="DA123" s="1020"/>
      <c r="DB123" s="1020"/>
      <c r="DC123" s="1020"/>
      <c r="DD123" s="1020"/>
      <c r="DE123" s="1020"/>
      <c r="DF123" s="1021"/>
      <c r="DG123" s="958" t="s">
        <v>460</v>
      </c>
      <c r="DH123" s="959"/>
      <c r="DI123" s="959"/>
      <c r="DJ123" s="959"/>
      <c r="DK123" s="960"/>
      <c r="DL123" s="961" t="s">
        <v>132</v>
      </c>
      <c r="DM123" s="959"/>
      <c r="DN123" s="959"/>
      <c r="DO123" s="959"/>
      <c r="DP123" s="960"/>
      <c r="DQ123" s="961" t="s">
        <v>132</v>
      </c>
      <c r="DR123" s="959"/>
      <c r="DS123" s="959"/>
      <c r="DT123" s="959"/>
      <c r="DU123" s="960"/>
      <c r="DV123" s="962" t="s">
        <v>460</v>
      </c>
      <c r="DW123" s="963"/>
      <c r="DX123" s="963"/>
      <c r="DY123" s="963"/>
      <c r="DZ123" s="964"/>
    </row>
    <row r="124" spans="1:130" s="230" customFormat="1" ht="26.25" customHeight="1" thickBot="1" x14ac:dyDescent="0.25">
      <c r="A124" s="1057"/>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132</v>
      </c>
      <c r="AB124" s="959"/>
      <c r="AC124" s="959"/>
      <c r="AD124" s="959"/>
      <c r="AE124" s="960"/>
      <c r="AF124" s="961" t="s">
        <v>132</v>
      </c>
      <c r="AG124" s="959"/>
      <c r="AH124" s="959"/>
      <c r="AI124" s="959"/>
      <c r="AJ124" s="960"/>
      <c r="AK124" s="961" t="s">
        <v>460</v>
      </c>
      <c r="AL124" s="959"/>
      <c r="AM124" s="959"/>
      <c r="AN124" s="959"/>
      <c r="AO124" s="960"/>
      <c r="AP124" s="962" t="s">
        <v>132</v>
      </c>
      <c r="AQ124" s="963"/>
      <c r="AR124" s="963"/>
      <c r="AS124" s="963"/>
      <c r="AT124" s="964"/>
      <c r="AU124" s="1059" t="s">
        <v>476</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88.1</v>
      </c>
      <c r="BR124" s="1027"/>
      <c r="BS124" s="1027"/>
      <c r="BT124" s="1027"/>
      <c r="BU124" s="1027"/>
      <c r="BV124" s="1027">
        <v>82.3</v>
      </c>
      <c r="BW124" s="1027"/>
      <c r="BX124" s="1027"/>
      <c r="BY124" s="1027"/>
      <c r="BZ124" s="1027"/>
      <c r="CA124" s="1027">
        <v>63.4</v>
      </c>
      <c r="CB124" s="1027"/>
      <c r="CC124" s="1027"/>
      <c r="CD124" s="1027"/>
      <c r="CE124" s="1027"/>
      <c r="CF124" s="1028"/>
      <c r="CG124" s="1029"/>
      <c r="CH124" s="1029"/>
      <c r="CI124" s="1029"/>
      <c r="CJ124" s="1030"/>
      <c r="CK124" s="1012"/>
      <c r="CL124" s="1012"/>
      <c r="CM124" s="1012"/>
      <c r="CN124" s="1012"/>
      <c r="CO124" s="1013"/>
      <c r="CP124" s="1019" t="s">
        <v>477</v>
      </c>
      <c r="CQ124" s="1020"/>
      <c r="CR124" s="1020"/>
      <c r="CS124" s="1020"/>
      <c r="CT124" s="1020"/>
      <c r="CU124" s="1020"/>
      <c r="CV124" s="1020"/>
      <c r="CW124" s="1020"/>
      <c r="CX124" s="1020"/>
      <c r="CY124" s="1020"/>
      <c r="CZ124" s="1020"/>
      <c r="DA124" s="1020"/>
      <c r="DB124" s="1020"/>
      <c r="DC124" s="1020"/>
      <c r="DD124" s="1020"/>
      <c r="DE124" s="1020"/>
      <c r="DF124" s="1021"/>
      <c r="DG124" s="1004" t="s">
        <v>132</v>
      </c>
      <c r="DH124" s="986"/>
      <c r="DI124" s="986"/>
      <c r="DJ124" s="986"/>
      <c r="DK124" s="987"/>
      <c r="DL124" s="985" t="s">
        <v>460</v>
      </c>
      <c r="DM124" s="986"/>
      <c r="DN124" s="986"/>
      <c r="DO124" s="986"/>
      <c r="DP124" s="987"/>
      <c r="DQ124" s="985" t="s">
        <v>132</v>
      </c>
      <c r="DR124" s="986"/>
      <c r="DS124" s="986"/>
      <c r="DT124" s="986"/>
      <c r="DU124" s="987"/>
      <c r="DV124" s="988" t="s">
        <v>460</v>
      </c>
      <c r="DW124" s="989"/>
      <c r="DX124" s="989"/>
      <c r="DY124" s="989"/>
      <c r="DZ124" s="990"/>
    </row>
    <row r="125" spans="1:130" s="230" customFormat="1" ht="26.25" customHeight="1" x14ac:dyDescent="0.2">
      <c r="A125" s="1057"/>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132</v>
      </c>
      <c r="AB125" s="959"/>
      <c r="AC125" s="959"/>
      <c r="AD125" s="959"/>
      <c r="AE125" s="960"/>
      <c r="AF125" s="961" t="s">
        <v>460</v>
      </c>
      <c r="AG125" s="959"/>
      <c r="AH125" s="959"/>
      <c r="AI125" s="959"/>
      <c r="AJ125" s="960"/>
      <c r="AK125" s="961" t="s">
        <v>460</v>
      </c>
      <c r="AL125" s="959"/>
      <c r="AM125" s="959"/>
      <c r="AN125" s="959"/>
      <c r="AO125" s="960"/>
      <c r="AP125" s="962" t="s">
        <v>132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478</v>
      </c>
      <c r="CL125" s="1007"/>
      <c r="CM125" s="1007"/>
      <c r="CN125" s="1007"/>
      <c r="CO125" s="1008"/>
      <c r="CP125" s="929" t="s">
        <v>479</v>
      </c>
      <c r="CQ125" s="897"/>
      <c r="CR125" s="897"/>
      <c r="CS125" s="897"/>
      <c r="CT125" s="897"/>
      <c r="CU125" s="897"/>
      <c r="CV125" s="897"/>
      <c r="CW125" s="897"/>
      <c r="CX125" s="897"/>
      <c r="CY125" s="897"/>
      <c r="CZ125" s="897"/>
      <c r="DA125" s="897"/>
      <c r="DB125" s="897"/>
      <c r="DC125" s="897"/>
      <c r="DD125" s="897"/>
      <c r="DE125" s="897"/>
      <c r="DF125" s="898"/>
      <c r="DG125" s="930" t="s">
        <v>460</v>
      </c>
      <c r="DH125" s="931"/>
      <c r="DI125" s="931"/>
      <c r="DJ125" s="931"/>
      <c r="DK125" s="931"/>
      <c r="DL125" s="931" t="s">
        <v>132</v>
      </c>
      <c r="DM125" s="931"/>
      <c r="DN125" s="931"/>
      <c r="DO125" s="931"/>
      <c r="DP125" s="931"/>
      <c r="DQ125" s="931" t="s">
        <v>132</v>
      </c>
      <c r="DR125" s="931"/>
      <c r="DS125" s="931"/>
      <c r="DT125" s="931"/>
      <c r="DU125" s="931"/>
      <c r="DV125" s="932" t="s">
        <v>132</v>
      </c>
      <c r="DW125" s="932"/>
      <c r="DX125" s="932"/>
      <c r="DY125" s="932"/>
      <c r="DZ125" s="933"/>
    </row>
    <row r="126" spans="1:130" s="230" customFormat="1" ht="26.25" customHeight="1" thickBot="1" x14ac:dyDescent="0.25">
      <c r="A126" s="1057"/>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132</v>
      </c>
      <c r="AB126" s="959"/>
      <c r="AC126" s="959"/>
      <c r="AD126" s="959"/>
      <c r="AE126" s="960"/>
      <c r="AF126" s="961" t="s">
        <v>460</v>
      </c>
      <c r="AG126" s="959"/>
      <c r="AH126" s="959"/>
      <c r="AI126" s="959"/>
      <c r="AJ126" s="960"/>
      <c r="AK126" s="961" t="s">
        <v>460</v>
      </c>
      <c r="AL126" s="959"/>
      <c r="AM126" s="959"/>
      <c r="AN126" s="959"/>
      <c r="AO126" s="960"/>
      <c r="AP126" s="962" t="s">
        <v>132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480</v>
      </c>
      <c r="CQ126" s="923"/>
      <c r="CR126" s="923"/>
      <c r="CS126" s="923"/>
      <c r="CT126" s="923"/>
      <c r="CU126" s="923"/>
      <c r="CV126" s="923"/>
      <c r="CW126" s="923"/>
      <c r="CX126" s="923"/>
      <c r="CY126" s="923"/>
      <c r="CZ126" s="923"/>
      <c r="DA126" s="923"/>
      <c r="DB126" s="923"/>
      <c r="DC126" s="923"/>
      <c r="DD126" s="923"/>
      <c r="DE126" s="923"/>
      <c r="DF126" s="924"/>
      <c r="DG126" s="925" t="s">
        <v>132</v>
      </c>
      <c r="DH126" s="926"/>
      <c r="DI126" s="926"/>
      <c r="DJ126" s="926"/>
      <c r="DK126" s="926"/>
      <c r="DL126" s="926" t="s">
        <v>132</v>
      </c>
      <c r="DM126" s="926"/>
      <c r="DN126" s="926"/>
      <c r="DO126" s="926"/>
      <c r="DP126" s="926"/>
      <c r="DQ126" s="926" t="s">
        <v>460</v>
      </c>
      <c r="DR126" s="926"/>
      <c r="DS126" s="926"/>
      <c r="DT126" s="926"/>
      <c r="DU126" s="926"/>
      <c r="DV126" s="927" t="s">
        <v>132</v>
      </c>
      <c r="DW126" s="927"/>
      <c r="DX126" s="927"/>
      <c r="DY126" s="927"/>
      <c r="DZ126" s="928"/>
    </row>
    <row r="127" spans="1:130" s="230" customFormat="1" ht="26.25" customHeight="1" x14ac:dyDescent="0.2">
      <c r="A127" s="1058"/>
      <c r="B127" s="951"/>
      <c r="C127" s="973" t="s">
        <v>481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132</v>
      </c>
      <c r="AB127" s="959"/>
      <c r="AC127" s="959"/>
      <c r="AD127" s="959"/>
      <c r="AE127" s="960"/>
      <c r="AF127" s="961" t="s">
        <v>460</v>
      </c>
      <c r="AG127" s="959"/>
      <c r="AH127" s="959"/>
      <c r="AI127" s="959"/>
      <c r="AJ127" s="960"/>
      <c r="AK127" s="961" t="s">
        <v>460</v>
      </c>
      <c r="AL127" s="959"/>
      <c r="AM127" s="959"/>
      <c r="AN127" s="959"/>
      <c r="AO127" s="960"/>
      <c r="AP127" s="962" t="s">
        <v>132</v>
      </c>
      <c r="AQ127" s="963"/>
      <c r="AR127" s="963"/>
      <c r="AS127" s="963"/>
      <c r="AT127" s="964"/>
      <c r="AU127" s="232"/>
      <c r="AV127" s="232"/>
      <c r="AW127" s="232"/>
      <c r="AX127" s="1031" t="s">
        <v>482</v>
      </c>
      <c r="AY127" s="1032"/>
      <c r="AZ127" s="1032"/>
      <c r="BA127" s="1032"/>
      <c r="BB127" s="1032"/>
      <c r="BC127" s="1032"/>
      <c r="BD127" s="1032"/>
      <c r="BE127" s="1033"/>
      <c r="BF127" s="1034" t="s">
        <v>483</v>
      </c>
      <c r="BG127" s="1032"/>
      <c r="BH127" s="1032"/>
      <c r="BI127" s="1032"/>
      <c r="BJ127" s="1032"/>
      <c r="BK127" s="1032"/>
      <c r="BL127" s="1033"/>
      <c r="BM127" s="1034" t="s">
        <v>484</v>
      </c>
      <c r="BN127" s="1032"/>
      <c r="BO127" s="1032"/>
      <c r="BP127" s="1032"/>
      <c r="BQ127" s="1032"/>
      <c r="BR127" s="1032"/>
      <c r="BS127" s="1033"/>
      <c r="BT127" s="1034" t="s">
        <v>485</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486</v>
      </c>
      <c r="CQ127" s="923"/>
      <c r="CR127" s="923"/>
      <c r="CS127" s="923"/>
      <c r="CT127" s="923"/>
      <c r="CU127" s="923"/>
      <c r="CV127" s="923"/>
      <c r="CW127" s="923"/>
      <c r="CX127" s="923"/>
      <c r="CY127" s="923"/>
      <c r="CZ127" s="923"/>
      <c r="DA127" s="923"/>
      <c r="DB127" s="923"/>
      <c r="DC127" s="923"/>
      <c r="DD127" s="923"/>
      <c r="DE127" s="923"/>
      <c r="DF127" s="924"/>
      <c r="DG127" s="925" t="s">
        <v>460</v>
      </c>
      <c r="DH127" s="926"/>
      <c r="DI127" s="926"/>
      <c r="DJ127" s="926"/>
      <c r="DK127" s="926"/>
      <c r="DL127" s="926" t="s">
        <v>132</v>
      </c>
      <c r="DM127" s="926"/>
      <c r="DN127" s="926"/>
      <c r="DO127" s="926"/>
      <c r="DP127" s="926"/>
      <c r="DQ127" s="926" t="s">
        <v>460</v>
      </c>
      <c r="DR127" s="926"/>
      <c r="DS127" s="926"/>
      <c r="DT127" s="926"/>
      <c r="DU127" s="926"/>
      <c r="DV127" s="927" t="s">
        <v>132</v>
      </c>
      <c r="DW127" s="927"/>
      <c r="DX127" s="927"/>
      <c r="DY127" s="927"/>
      <c r="DZ127" s="928"/>
    </row>
    <row r="128" spans="1:130" s="230" customFormat="1" ht="26.25" customHeight="1" thickBot="1" x14ac:dyDescent="0.25">
      <c r="A128" s="1041" t="s">
        <v>487</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488</v>
      </c>
      <c r="X128" s="1043"/>
      <c r="Y128" s="1043"/>
      <c r="Z128" s="1044"/>
      <c r="AA128" s="1045">
        <v>3551</v>
      </c>
      <c r="AB128" s="1046"/>
      <c r="AC128" s="1046"/>
      <c r="AD128" s="1046"/>
      <c r="AE128" s="1047"/>
      <c r="AF128" s="1048">
        <v>7361</v>
      </c>
      <c r="AG128" s="1046"/>
      <c r="AH128" s="1046"/>
      <c r="AI128" s="1046"/>
      <c r="AJ128" s="1047"/>
      <c r="AK128" s="1048">
        <v>9032</v>
      </c>
      <c r="AL128" s="1046"/>
      <c r="AM128" s="1046"/>
      <c r="AN128" s="1046"/>
      <c r="AO128" s="1047"/>
      <c r="AP128" s="1049"/>
      <c r="AQ128" s="1050"/>
      <c r="AR128" s="1050"/>
      <c r="AS128" s="1050"/>
      <c r="AT128" s="1051"/>
      <c r="AU128" s="232"/>
      <c r="AV128" s="232"/>
      <c r="AW128" s="232"/>
      <c r="AX128" s="896" t="s">
        <v>489</v>
      </c>
      <c r="AY128" s="897"/>
      <c r="AZ128" s="897"/>
      <c r="BA128" s="897"/>
      <c r="BB128" s="897"/>
      <c r="BC128" s="897"/>
      <c r="BD128" s="897"/>
      <c r="BE128" s="898"/>
      <c r="BF128" s="1052" t="s">
        <v>132</v>
      </c>
      <c r="BG128" s="1053"/>
      <c r="BH128" s="1053"/>
      <c r="BI128" s="1053"/>
      <c r="BJ128" s="1053"/>
      <c r="BK128" s="1053"/>
      <c r="BL128" s="1054"/>
      <c r="BM128" s="1052">
        <v>14.57</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490</v>
      </c>
      <c r="CQ128" s="726"/>
      <c r="CR128" s="726"/>
      <c r="CS128" s="726"/>
      <c r="CT128" s="726"/>
      <c r="CU128" s="726"/>
      <c r="CV128" s="726"/>
      <c r="CW128" s="726"/>
      <c r="CX128" s="726"/>
      <c r="CY128" s="726"/>
      <c r="CZ128" s="726"/>
      <c r="DA128" s="726"/>
      <c r="DB128" s="726"/>
      <c r="DC128" s="726"/>
      <c r="DD128" s="726"/>
      <c r="DE128" s="726"/>
      <c r="DF128" s="1036"/>
      <c r="DG128" s="1037" t="s">
        <v>132</v>
      </c>
      <c r="DH128" s="1038"/>
      <c r="DI128" s="1038"/>
      <c r="DJ128" s="1038"/>
      <c r="DK128" s="1038"/>
      <c r="DL128" s="1038" t="s">
        <v>460</v>
      </c>
      <c r="DM128" s="1038"/>
      <c r="DN128" s="1038"/>
      <c r="DO128" s="1038"/>
      <c r="DP128" s="1038"/>
      <c r="DQ128" s="1038" t="s">
        <v>460</v>
      </c>
      <c r="DR128" s="1038"/>
      <c r="DS128" s="1038"/>
      <c r="DT128" s="1038"/>
      <c r="DU128" s="1038"/>
      <c r="DV128" s="1039" t="s">
        <v>460</v>
      </c>
      <c r="DW128" s="1039"/>
      <c r="DX128" s="1039"/>
      <c r="DY128" s="1039"/>
      <c r="DZ128" s="1040"/>
    </row>
    <row r="129" spans="1:131" s="230"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491</v>
      </c>
      <c r="X129" s="1071"/>
      <c r="Y129" s="1071"/>
      <c r="Z129" s="1072"/>
      <c r="AA129" s="958">
        <v>5826737</v>
      </c>
      <c r="AB129" s="959"/>
      <c r="AC129" s="959"/>
      <c r="AD129" s="959"/>
      <c r="AE129" s="960"/>
      <c r="AF129" s="961">
        <v>5708348</v>
      </c>
      <c r="AG129" s="959"/>
      <c r="AH129" s="959"/>
      <c r="AI129" s="959"/>
      <c r="AJ129" s="960"/>
      <c r="AK129" s="961">
        <v>5734695</v>
      </c>
      <c r="AL129" s="959"/>
      <c r="AM129" s="959"/>
      <c r="AN129" s="959"/>
      <c r="AO129" s="960"/>
      <c r="AP129" s="1073"/>
      <c r="AQ129" s="1074"/>
      <c r="AR129" s="1074"/>
      <c r="AS129" s="1074"/>
      <c r="AT129" s="1075"/>
      <c r="AU129" s="233"/>
      <c r="AV129" s="233"/>
      <c r="AW129" s="233"/>
      <c r="AX129" s="1065" t="s">
        <v>492</v>
      </c>
      <c r="AY129" s="923"/>
      <c r="AZ129" s="923"/>
      <c r="BA129" s="923"/>
      <c r="BB129" s="923"/>
      <c r="BC129" s="923"/>
      <c r="BD129" s="923"/>
      <c r="BE129" s="924"/>
      <c r="BF129" s="1066" t="s">
        <v>460</v>
      </c>
      <c r="BG129" s="1067"/>
      <c r="BH129" s="1067"/>
      <c r="BI129" s="1067"/>
      <c r="BJ129" s="1067"/>
      <c r="BK129" s="1067"/>
      <c r="BL129" s="1068"/>
      <c r="BM129" s="1066">
        <v>19.57</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494</v>
      </c>
      <c r="X130" s="1071"/>
      <c r="Y130" s="1071"/>
      <c r="Z130" s="1072"/>
      <c r="AA130" s="958">
        <v>445903</v>
      </c>
      <c r="AB130" s="959"/>
      <c r="AC130" s="959"/>
      <c r="AD130" s="959"/>
      <c r="AE130" s="960"/>
      <c r="AF130" s="961">
        <v>445141</v>
      </c>
      <c r="AG130" s="959"/>
      <c r="AH130" s="959"/>
      <c r="AI130" s="959"/>
      <c r="AJ130" s="960"/>
      <c r="AK130" s="961">
        <v>454688</v>
      </c>
      <c r="AL130" s="959"/>
      <c r="AM130" s="959"/>
      <c r="AN130" s="959"/>
      <c r="AO130" s="960"/>
      <c r="AP130" s="1073"/>
      <c r="AQ130" s="1074"/>
      <c r="AR130" s="1074"/>
      <c r="AS130" s="1074"/>
      <c r="AT130" s="1075"/>
      <c r="AU130" s="233"/>
      <c r="AV130" s="233"/>
      <c r="AW130" s="233"/>
      <c r="AX130" s="1065" t="s">
        <v>495</v>
      </c>
      <c r="AY130" s="923"/>
      <c r="AZ130" s="923"/>
      <c r="BA130" s="923"/>
      <c r="BB130" s="923"/>
      <c r="BC130" s="923"/>
      <c r="BD130" s="923"/>
      <c r="BE130" s="924"/>
      <c r="BF130" s="1101">
        <v>12.2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496</v>
      </c>
      <c r="X131" s="1108"/>
      <c r="Y131" s="1108"/>
      <c r="Z131" s="1109"/>
      <c r="AA131" s="1004">
        <v>5380834</v>
      </c>
      <c r="AB131" s="986"/>
      <c r="AC131" s="986"/>
      <c r="AD131" s="986"/>
      <c r="AE131" s="987"/>
      <c r="AF131" s="985">
        <v>5263207</v>
      </c>
      <c r="AG131" s="986"/>
      <c r="AH131" s="986"/>
      <c r="AI131" s="986"/>
      <c r="AJ131" s="987"/>
      <c r="AK131" s="985">
        <v>5280007</v>
      </c>
      <c r="AL131" s="986"/>
      <c r="AM131" s="986"/>
      <c r="AN131" s="986"/>
      <c r="AO131" s="987"/>
      <c r="AP131" s="1110"/>
      <c r="AQ131" s="1111"/>
      <c r="AR131" s="1111"/>
      <c r="AS131" s="1111"/>
      <c r="AT131" s="1112"/>
      <c r="AU131" s="233"/>
      <c r="AV131" s="233"/>
      <c r="AW131" s="233"/>
      <c r="AX131" s="1083" t="s">
        <v>497</v>
      </c>
      <c r="AY131" s="726"/>
      <c r="AZ131" s="726"/>
      <c r="BA131" s="726"/>
      <c r="BB131" s="726"/>
      <c r="BC131" s="726"/>
      <c r="BD131" s="726"/>
      <c r="BE131" s="1036"/>
      <c r="BF131" s="1084">
        <v>63.4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498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499</v>
      </c>
      <c r="W132" s="1094"/>
      <c r="X132" s="1094"/>
      <c r="Y132" s="1094"/>
      <c r="Z132" s="1095"/>
      <c r="AA132" s="1096">
        <v>10.380472620000001</v>
      </c>
      <c r="AB132" s="1097"/>
      <c r="AC132" s="1097"/>
      <c r="AD132" s="1097"/>
      <c r="AE132" s="1098"/>
      <c r="AF132" s="1099">
        <v>15.441478930000001</v>
      </c>
      <c r="AG132" s="1097"/>
      <c r="AH132" s="1097"/>
      <c r="AI132" s="1097"/>
      <c r="AJ132" s="1098"/>
      <c r="AK132" s="1099">
        <v>11.052258070000001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500</v>
      </c>
      <c r="W133" s="1077"/>
      <c r="X133" s="1077"/>
      <c r="Y133" s="1077"/>
      <c r="Z133" s="1078"/>
      <c r="AA133" s="1079">
        <v>10.4</v>
      </c>
      <c r="AB133" s="1080"/>
      <c r="AC133" s="1080"/>
      <c r="AD133" s="1080"/>
      <c r="AE133" s="1081"/>
      <c r="AF133" s="1079">
        <v>12.3</v>
      </c>
      <c r="AG133" s="1080"/>
      <c r="AH133" s="1080"/>
      <c r="AI133" s="1080"/>
      <c r="AJ133" s="1081"/>
      <c r="AK133" s="1079">
        <v>12.2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9osJt2oLPHMQ+rXaD7cJn55rR3B3WtllA0cxdfokMU+iLtEpaqY9Lrfjn8DxxmnEc52gFiCPenl/w6ETPqaUQ==" saltValue="v8PmsLQ9koN1JM6smOaKU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501</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EQGXJzPlJaVUNpUYaj57XTnj8wrn1q7xoXX/ZW2uz+22ZnkhBlYJ7D4qZFk979odJ5wTkt+DJe9Yue4vTMYVJQ==" saltValue="kZXCmyRCNk6uxMc4TFjM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Br3CfJlJUWaiBbbUQ63+8MrBa+QmjRNqrFmMuqz/gHh33SWTFv47haWRF7ivlwjeVtisokosG9WwhXLBLAXxA==" saltValue="X/SBaH31OBB1ejgxFMrz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504</v>
      </c>
      <c r="AP7" s="272"/>
      <c r="AQ7" s="273" t="s">
        <v>505</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506</v>
      </c>
      <c r="AQ8" s="279" t="s">
        <v>507</v>
      </c>
      <c r="AR8" s="280" t="s">
        <v>508</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509</v>
      </c>
      <c r="AL9" s="1117"/>
      <c r="AM9" s="1117"/>
      <c r="AN9" s="1118"/>
      <c r="AO9" s="281">
        <v>3124504</v>
      </c>
      <c r="AP9" s="281">
        <v>288105</v>
      </c>
      <c r="AQ9" s="282">
        <v>108757</v>
      </c>
      <c r="AR9" s="283">
        <v>164.9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510</v>
      </c>
      <c r="AL10" s="1117"/>
      <c r="AM10" s="1117"/>
      <c r="AN10" s="1118"/>
      <c r="AO10" s="284">
        <v>1831</v>
      </c>
      <c r="AP10" s="284">
        <v>169</v>
      </c>
      <c r="AQ10" s="285">
        <v>15108</v>
      </c>
      <c r="AR10" s="286">
        <v>-98.9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511</v>
      </c>
      <c r="AL11" s="1117"/>
      <c r="AM11" s="1117"/>
      <c r="AN11" s="1118"/>
      <c r="AO11" s="284" t="s">
        <v>512</v>
      </c>
      <c r="AP11" s="284" t="s">
        <v>512</v>
      </c>
      <c r="AQ11" s="285">
        <v>1414</v>
      </c>
      <c r="AR11" s="286" t="s">
        <v>512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513</v>
      </c>
      <c r="AL12" s="1117"/>
      <c r="AM12" s="1117"/>
      <c r="AN12" s="1118"/>
      <c r="AO12" s="284" t="s">
        <v>512</v>
      </c>
      <c r="AP12" s="284" t="s">
        <v>512</v>
      </c>
      <c r="AQ12" s="285">
        <v>40</v>
      </c>
      <c r="AR12" s="286" t="s">
        <v>512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514</v>
      </c>
      <c r="AL13" s="1117"/>
      <c r="AM13" s="1117"/>
      <c r="AN13" s="1118"/>
      <c r="AO13" s="284">
        <v>125261</v>
      </c>
      <c r="AP13" s="284">
        <v>11550</v>
      </c>
      <c r="AQ13" s="285">
        <v>4611</v>
      </c>
      <c r="AR13" s="286">
        <v>150.5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515</v>
      </c>
      <c r="AL14" s="1117"/>
      <c r="AM14" s="1117"/>
      <c r="AN14" s="1118"/>
      <c r="AO14" s="284">
        <v>10808</v>
      </c>
      <c r="AP14" s="284">
        <v>997</v>
      </c>
      <c r="AQ14" s="285">
        <v>2427</v>
      </c>
      <c r="AR14" s="286">
        <v>-58.9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516</v>
      </c>
      <c r="AL15" s="1120"/>
      <c r="AM15" s="1120"/>
      <c r="AN15" s="1121"/>
      <c r="AO15" s="284">
        <v>-208201</v>
      </c>
      <c r="AP15" s="284">
        <v>-19198</v>
      </c>
      <c r="AQ15" s="285">
        <v>-7785</v>
      </c>
      <c r="AR15" s="286">
        <v>146.6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3054203</v>
      </c>
      <c r="AP16" s="284">
        <v>281623</v>
      </c>
      <c r="AQ16" s="285">
        <v>124572</v>
      </c>
      <c r="AR16" s="286">
        <v>126.1</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521</v>
      </c>
      <c r="AL21" s="1123"/>
      <c r="AM21" s="1123"/>
      <c r="AN21" s="1124"/>
      <c r="AO21" s="297">
        <v>31.9</v>
      </c>
      <c r="AP21" s="298">
        <v>10.78</v>
      </c>
      <c r="AQ21" s="299">
        <v>21.12</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522</v>
      </c>
      <c r="AL22" s="1123"/>
      <c r="AM22" s="1123"/>
      <c r="AN22" s="1124"/>
      <c r="AO22" s="302">
        <v>97.9</v>
      </c>
      <c r="AP22" s="303">
        <v>96.3</v>
      </c>
      <c r="AQ22" s="304">
        <v>1.6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523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504</v>
      </c>
      <c r="AP30" s="272"/>
      <c r="AQ30" s="273" t="s">
        <v>505</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506</v>
      </c>
      <c r="AQ31" s="279" t="s">
        <v>507</v>
      </c>
      <c r="AR31" s="280" t="s">
        <v>508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526</v>
      </c>
      <c r="AL32" s="1131"/>
      <c r="AM32" s="1131"/>
      <c r="AN32" s="1132"/>
      <c r="AO32" s="312">
        <v>884513</v>
      </c>
      <c r="AP32" s="312">
        <v>81560</v>
      </c>
      <c r="AQ32" s="313">
        <v>62543</v>
      </c>
      <c r="AR32" s="314">
        <v>30.4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527</v>
      </c>
      <c r="AL33" s="1131"/>
      <c r="AM33" s="1131"/>
      <c r="AN33" s="1132"/>
      <c r="AO33" s="312" t="s">
        <v>512</v>
      </c>
      <c r="AP33" s="312" t="s">
        <v>512</v>
      </c>
      <c r="AQ33" s="313" t="s">
        <v>512</v>
      </c>
      <c r="AR33" s="314" t="s">
        <v>512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528</v>
      </c>
      <c r="AL34" s="1131"/>
      <c r="AM34" s="1131"/>
      <c r="AN34" s="1132"/>
      <c r="AO34" s="312" t="s">
        <v>512</v>
      </c>
      <c r="AP34" s="312" t="s">
        <v>512</v>
      </c>
      <c r="AQ34" s="313" t="s">
        <v>512</v>
      </c>
      <c r="AR34" s="314" t="s">
        <v>512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529</v>
      </c>
      <c r="AL35" s="1131"/>
      <c r="AM35" s="1131"/>
      <c r="AN35" s="1132"/>
      <c r="AO35" s="312">
        <v>162767</v>
      </c>
      <c r="AP35" s="312">
        <v>15008</v>
      </c>
      <c r="AQ35" s="313">
        <v>16620</v>
      </c>
      <c r="AR35" s="314">
        <v>-9.6999999999999993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530</v>
      </c>
      <c r="AL36" s="1131"/>
      <c r="AM36" s="1131"/>
      <c r="AN36" s="1132"/>
      <c r="AO36" s="312" t="s">
        <v>512</v>
      </c>
      <c r="AP36" s="312" t="s">
        <v>512</v>
      </c>
      <c r="AQ36" s="313">
        <v>3562</v>
      </c>
      <c r="AR36" s="314" t="s">
        <v>512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531</v>
      </c>
      <c r="AL37" s="1131"/>
      <c r="AM37" s="1131"/>
      <c r="AN37" s="1132"/>
      <c r="AO37" s="312" t="s">
        <v>512</v>
      </c>
      <c r="AP37" s="312" t="s">
        <v>512</v>
      </c>
      <c r="AQ37" s="313">
        <v>625</v>
      </c>
      <c r="AR37" s="314" t="s">
        <v>512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532</v>
      </c>
      <c r="AL38" s="1134"/>
      <c r="AM38" s="1134"/>
      <c r="AN38" s="1135"/>
      <c r="AO38" s="315" t="s">
        <v>512</v>
      </c>
      <c r="AP38" s="315" t="s">
        <v>512</v>
      </c>
      <c r="AQ38" s="316">
        <v>3</v>
      </c>
      <c r="AR38" s="304" t="s">
        <v>512</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533</v>
      </c>
      <c r="AL39" s="1134"/>
      <c r="AM39" s="1134"/>
      <c r="AN39" s="1135"/>
      <c r="AO39" s="312">
        <v>-9032</v>
      </c>
      <c r="AP39" s="312">
        <v>-833</v>
      </c>
      <c r="AQ39" s="313">
        <v>-2822</v>
      </c>
      <c r="AR39" s="314">
        <v>-70.5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534</v>
      </c>
      <c r="AL40" s="1131"/>
      <c r="AM40" s="1131"/>
      <c r="AN40" s="1132"/>
      <c r="AO40" s="312">
        <v>-454688</v>
      </c>
      <c r="AP40" s="312">
        <v>-41926</v>
      </c>
      <c r="AQ40" s="313">
        <v>-53912</v>
      </c>
      <c r="AR40" s="314">
        <v>-22.2</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583560</v>
      </c>
      <c r="AP41" s="312">
        <v>53809</v>
      </c>
      <c r="AQ41" s="313">
        <v>26618</v>
      </c>
      <c r="AR41" s="314">
        <v>102.2</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504</v>
      </c>
      <c r="AN49" s="1127" t="s">
        <v>538</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539</v>
      </c>
      <c r="AO50" s="329" t="s">
        <v>540</v>
      </c>
      <c r="AP50" s="330" t="s">
        <v>541</v>
      </c>
      <c r="AQ50" s="331" t="s">
        <v>542</v>
      </c>
      <c r="AR50" s="332" t="s">
        <v>543</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2394508</v>
      </c>
      <c r="AN51" s="334">
        <v>205449</v>
      </c>
      <c r="AO51" s="335">
        <v>132.4</v>
      </c>
      <c r="AP51" s="336">
        <v>88328</v>
      </c>
      <c r="AQ51" s="337">
        <v>-1.9</v>
      </c>
      <c r="AR51" s="338">
        <v>134.30000000000001</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751971</v>
      </c>
      <c r="AN52" s="342">
        <v>64519</v>
      </c>
      <c r="AO52" s="343">
        <v>-23.2</v>
      </c>
      <c r="AP52" s="344">
        <v>49013</v>
      </c>
      <c r="AQ52" s="345">
        <v>6.4</v>
      </c>
      <c r="AR52" s="346">
        <v>-29.6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1917477</v>
      </c>
      <c r="AN53" s="334">
        <v>167202</v>
      </c>
      <c r="AO53" s="335">
        <v>-18.600000000000001</v>
      </c>
      <c r="AP53" s="336">
        <v>103390</v>
      </c>
      <c r="AQ53" s="337">
        <v>17.100000000000001</v>
      </c>
      <c r="AR53" s="338">
        <v>-35.700000000000003</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1329958</v>
      </c>
      <c r="AN54" s="342">
        <v>115971</v>
      </c>
      <c r="AO54" s="343">
        <v>79.7</v>
      </c>
      <c r="AP54" s="344">
        <v>51269</v>
      </c>
      <c r="AQ54" s="345">
        <v>4.5999999999999996</v>
      </c>
      <c r="AR54" s="346">
        <v>75.099999999999994</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1690293</v>
      </c>
      <c r="AN55" s="334">
        <v>150986</v>
      </c>
      <c r="AO55" s="335">
        <v>-9.6999999999999993</v>
      </c>
      <c r="AP55" s="336">
        <v>117234</v>
      </c>
      <c r="AQ55" s="337">
        <v>13.4</v>
      </c>
      <c r="AR55" s="338">
        <v>-23.1</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1554902</v>
      </c>
      <c r="AN56" s="342">
        <v>138893</v>
      </c>
      <c r="AO56" s="343">
        <v>19.8</v>
      </c>
      <c r="AP56" s="344">
        <v>59796</v>
      </c>
      <c r="AQ56" s="345">
        <v>16.600000000000001</v>
      </c>
      <c r="AR56" s="346">
        <v>3.2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718855</v>
      </c>
      <c r="AN57" s="334">
        <v>65161</v>
      </c>
      <c r="AO57" s="335">
        <v>-56.8</v>
      </c>
      <c r="AP57" s="336">
        <v>97758</v>
      </c>
      <c r="AQ57" s="337">
        <v>-16.600000000000001</v>
      </c>
      <c r="AR57" s="338">
        <v>-40.200000000000003</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651534</v>
      </c>
      <c r="AN58" s="342">
        <v>59059</v>
      </c>
      <c r="AO58" s="343">
        <v>-57.5</v>
      </c>
      <c r="AP58" s="344">
        <v>45946</v>
      </c>
      <c r="AQ58" s="345">
        <v>-23.2</v>
      </c>
      <c r="AR58" s="346">
        <v>-34.299999999999997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554175</v>
      </c>
      <c r="AN59" s="334">
        <v>51100</v>
      </c>
      <c r="AO59" s="335">
        <v>-21.6</v>
      </c>
      <c r="AP59" s="336">
        <v>91338</v>
      </c>
      <c r="AQ59" s="337">
        <v>-6.6</v>
      </c>
      <c r="AR59" s="338">
        <v>-15</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437020</v>
      </c>
      <c r="AN60" s="342">
        <v>40297</v>
      </c>
      <c r="AO60" s="343">
        <v>-31.8</v>
      </c>
      <c r="AP60" s="344">
        <v>43989</v>
      </c>
      <c r="AQ60" s="345">
        <v>-4.3</v>
      </c>
      <c r="AR60" s="346">
        <v>-27.5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1455062</v>
      </c>
      <c r="AN61" s="349">
        <v>127980</v>
      </c>
      <c r="AO61" s="350">
        <v>5.0999999999999996</v>
      </c>
      <c r="AP61" s="351">
        <v>99610</v>
      </c>
      <c r="AQ61" s="352">
        <v>1.1000000000000001</v>
      </c>
      <c r="AR61" s="338">
        <v>4</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945077</v>
      </c>
      <c r="AN62" s="342">
        <v>83748</v>
      </c>
      <c r="AO62" s="343">
        <v>-2.6</v>
      </c>
      <c r="AP62" s="344">
        <v>50003</v>
      </c>
      <c r="AQ62" s="345">
        <v>0</v>
      </c>
      <c r="AR62" s="346">
        <v>-2.6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43BMpdy/uebeBq1CvN7lujPNnI/8py3kFI741XAbTICT0aVcRS+iEje9H8seHqeAzpONqUTZOEilkyoeZXpTTg==" saltValue="ECBh7sgttw9BGHIgO70zD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552</v>
      </c>
    </row>
    <row r="121" spans="125:125" ht="13.5" hidden="1" customHeight="1" x14ac:dyDescent="0.2">
      <c r="DU121" s="259"/>
    </row>
  </sheetData>
  <sheetProtection algorithmName="SHA-512" hashValue="Agj1xwDBp81cGL8OtyTl8QLm1CL82Gv0qLwLc8by1wBOrw39JKU3YRBLmhMl8zUEmB/Z0yyI9ygG6ePtyPUzSw==" saltValue="Mr40f4dvjFAEA6qKKbI3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553</v>
      </c>
    </row>
  </sheetData>
  <sheetProtection algorithmName="SHA-512" hashValue="Chh4ay2XcZaBu0KiTVRvedPOHQAYB9NDEO9AXVov5oUwpYwM1PrvBF71NlGSKKwCKp+Eq04Rn77T/6E+n9LDfA==" saltValue="Dv0IXlcnTtezFUxM1e9c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139" t="s">
        <v>3</v>
      </c>
      <c r="D47" s="1139"/>
      <c r="E47" s="1140"/>
      <c r="F47" s="11">
        <v>29.91</v>
      </c>
      <c r="G47" s="12">
        <v>32.07</v>
      </c>
      <c r="H47" s="12">
        <v>25.76</v>
      </c>
      <c r="I47" s="12">
        <v>31.54</v>
      </c>
      <c r="J47" s="13">
        <v>38.64</v>
      </c>
    </row>
    <row r="48" spans="2:10" ht="57.75" customHeight="1" x14ac:dyDescent="0.2">
      <c r="B48" s="14"/>
      <c r="C48" s="1141" t="s">
        <v>4</v>
      </c>
      <c r="D48" s="1141"/>
      <c r="E48" s="1142"/>
      <c r="F48" s="15">
        <v>7.64</v>
      </c>
      <c r="G48" s="16">
        <v>8.11</v>
      </c>
      <c r="H48" s="16">
        <v>7.32</v>
      </c>
      <c r="I48" s="16">
        <v>7.91</v>
      </c>
      <c r="J48" s="17">
        <v>6.66</v>
      </c>
    </row>
    <row r="49" spans="2:10" ht="57.75" customHeight="1" thickBot="1" x14ac:dyDescent="0.25">
      <c r="B49" s="18"/>
      <c r="C49" s="1143" t="s">
        <v>5</v>
      </c>
      <c r="D49" s="1143"/>
      <c r="E49" s="1144"/>
      <c r="F49" s="19">
        <v>6.24</v>
      </c>
      <c r="G49" s="20">
        <v>2.36</v>
      </c>
      <c r="H49" s="20" t="s">
        <v>559</v>
      </c>
      <c r="I49" s="20">
        <v>5.68</v>
      </c>
      <c r="J49" s="21">
        <v>6.04</v>
      </c>
    </row>
    <row r="50" spans="2:10" ht="13.2" x14ac:dyDescent="0.2"/>
  </sheetData>
  <sheetProtection algorithmName="SHA-512" hashValue="IUaTG/itXRe3/1YpzCjOE/unJoXQ4v7GglQLX7/zkJGLBbFQmtkYZ5fyIl4JTPlTMYCfAxpTvLC8stHKyrSFSw==" saltValue="qe9GAxYwW5gCspYf9Bsj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2024-03-18T04:59:44Z</cp:lastPrinted>
  <dcterms:created xsi:type="dcterms:W3CDTF">2024-02-05T01:03:26Z</dcterms:created>
  <dcterms:modified xsi:type="dcterms:W3CDTF">2024-03-26T06:04:29Z</dcterms:modified>
  <cp:category/>
</cp:coreProperties>
</file>