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8_{AF788B04-0DED-446D-A819-8682AEF29D70}" xr6:coauthVersionLast="47" xr6:coauthVersionMax="47" xr10:uidLastSave="{00000000-0000-0000-0000-000000000000}"/>
  <bookViews>
    <workbookView xWindow="29280" yWindow="48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BE36" i="10"/>
  <c r="AM36" i="10"/>
  <c r="C36" i="10"/>
  <c r="BW35" i="10"/>
  <c r="BW36" i="10" s="1"/>
  <c r="BE35" i="10"/>
  <c r="BW34" i="10"/>
  <c r="C34" i="10"/>
  <c r="CO34" i="10" l="1"/>
  <c r="CO35" i="10" s="1"/>
  <c r="CO36" i="10" s="1"/>
  <c r="BW37" i="10"/>
  <c r="BW38" i="10" s="1"/>
  <c r="BW39" i="10" s="1"/>
  <c r="C35" i="10"/>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alcChain>
</file>

<file path=xl/sharedStrings.xml><?xml version="1.0" encoding="utf-8"?>
<sst xmlns="http://schemas.openxmlformats.org/spreadsheetml/2006/main" count="1187" uniqueCount="575">
  <si>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</si>
  <si>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</si>
  <si>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</si>
  <si>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</si>
  <si>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</si>
  <si>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</si>
  <si>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</si>
  <si>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</si>
  <si>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</si>
  <si>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</si>
  <si>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</si>
  <si>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</si>
  <si>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</si>
  <si>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</si>
  <si>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</si>
  <si>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</si>
  <si>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</si>
  <si>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</si>
  <si>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</si>
  <si>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</si>
  <si>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</si>
  <si>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</si>
  <si>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</si>
  <si>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</si>
  <si>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</si>
  <si>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</si>
  <si>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</si>
  <si>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</si>
  <si>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</si>
  <si>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</si>
  <si>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</si>
  <si>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</si>
  <si>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</si>
  <si>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</si>
  <si>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</si>
  <si>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</si>
  <si>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</si>
  <si>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</si>
  <si>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</si>
  <si>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</si>
  <si>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</si>
  <si>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</si>
  <si>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</si>
  <si>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</si>
  <si>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</si>
  <si>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</si>
  <si>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</si>
  <si>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</si>
  <si>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</si>
  <si>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</si>
  <si>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</si>
  <si>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</si>
  <si>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</si>
  <si>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</si>
  <si>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</si>
  <si>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</si>
  <si>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</si>
  <si>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</si>
  <si>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</si>
  <si>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</si>
  <si>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</si>
  <si>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</si>
  <si>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</si>
  <si>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</si>
  <si>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</si>
  <si>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</si>
  <si>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</si>
  <si>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</si>
  <si>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</si>
  <si>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</si>
  <si>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</si>
  <si>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</si>
  <si>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</si>
  <si>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</si>
  <si>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</si>
  <si>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</si>
  <si>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</si>
  <si>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</si>
  <si>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</si>
  <si>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</si>
  <si>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</si>
  <si>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</si>
  <si>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</si>
  <si>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</si>
  <si>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</si>
  <si>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</si>
  <si>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</si>
  <si>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</si>
  <si>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</si>
  <si>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</si>
  <si>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</si>
  <si>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</si>
  <si>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</si>
  <si>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</si>
  <si>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箱根町</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</si>
  <si>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</si>
  <si>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</si>
  <si>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</si>
  <si>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</si>
  <si>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</si>
  <si>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</si>
  <si>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</si>
  <si>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</si>
  <si>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</si>
  <si>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</si>
  <si>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</si>
  <si>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</si>
  <si>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</si>
  <si>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</si>
  <si>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</si>
  <si>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</si>
  <si>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</si>
  <si>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</si>
  <si>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</si>
  <si>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</si>
  <si>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</si>
  <si>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</si>
  <si>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</si>
  <si>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</si>
  <si>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</si>
  <si>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</si>
  <si>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</si>
  <si>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</si>
  <si>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</si>
  <si>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</si>
  <si>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</si>
  <si>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</si>
  <si>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</si>
  <si>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</si>
  <si>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</si>
  <si>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</si>
  <si>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</si>
  <si>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</si>
  <si>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</si>
  <si>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</si>
  <si>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</si>
  <si>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</si>
  <si>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</si>
  <si>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</si>
  <si>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</si>
  <si>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</si>
  <si>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</si>
  <si>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</si>
  <si>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</si>
  <si>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-3.3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</si>
  <si>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</si>
  <si>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</si>
  <si>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</si>
  <si>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</si>
  <si>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</si>
  <si>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</si>
  <si>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</si>
  <si>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</si>
  <si>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</si>
  <si>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</si>
  <si>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</si>
  <si>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</si>
  <si>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</si>
  <si>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</si>
  <si>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</si>
  <si>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</si>
  <si>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</si>
  <si>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</si>
  <si>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</si>
  <si>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</si>
  <si>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</si>
  <si>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</si>
  <si>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</si>
  <si>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</si>
  <si>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</si>
  <si>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</si>
  <si>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</si>
  <si>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</si>
  <si>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</si>
  <si>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</si>
  <si>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</si>
  <si>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</si>
  <si>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</si>
  <si>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</si>
  <si>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</si>
  <si>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</si>
  <si>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</si>
  <si>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</si>
  <si>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</si>
  <si>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</si>
  <si>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</si>
  <si>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</si>
  <si>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</si>
  <si>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</si>
  <si>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</si>
  <si>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</si>
  <si>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</si>
  <si>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</si>
  <si>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</si>
  <si>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</si>
  <si>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</si>
  <si>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</si>
  <si>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</si>
  <si>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</si>
  <si>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</si>
  <si>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</si>
  <si>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</si>
  <si>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</si>
  <si>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神奈川県箱根町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</si>
  <si>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</si>
  <si>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</si>
  <si>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</si>
  <si>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</si>
  <si>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</si>
  <si>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</si>
  <si>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</si>
  <si>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</si>
  <si>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</si>
  <si>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</si>
  <si>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</si>
  <si>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</si>
  <si>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</si>
  <si>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</si>
  <si>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</si>
  <si>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</si>
  <si>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</si>
  <si>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</si>
  <si>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</si>
  <si>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</si>
  <si>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</si>
  <si>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</si>
  <si>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</si>
  <si>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</si>
  <si>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</si>
  <si>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</si>
  <si>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</si>
  <si>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</si>
  <si>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</si>
  <si>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</si>
  <si>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</si>
  <si>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</si>
  <si>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</si>
  <si>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</si>
  <si>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</si>
  <si>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</si>
  <si>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</si>
  <si>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</si>
  <si>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</si>
  <si>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</si>
  <si>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</si>
  <si>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</si>
  <si>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</si>
  <si>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</si>
  <si>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</si>
  <si>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</si>
  <si>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</si>
  <si>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</si>
  <si>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</si>
  <si>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</si>
  <si>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</si>
  <si>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</si>
  <si>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</si>
  <si>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</si>
  <si>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</si>
  <si>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</si>
  <si>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</si>
  <si>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</si>
  <si>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</si>
  <si>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</si>
  <si>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</si>
  <si>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</si>
  <si>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</si>
  <si>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</si>
  <si>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</si>
  <si>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</si>
  <si>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</si>
  <si>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</si>
  <si>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</si>
  <si>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</si>
  <si>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</si>
  <si>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</si>
  <si>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</si>
  <si>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</si>
  <si>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</si>
  <si>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</si>
  <si>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</si>
  <si>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</si>
  <si>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</si>
  <si>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</si>
  <si>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</si>
  <si>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</si>
  <si>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</si>
  <si>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</si>
  <si>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</si>
  <si>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</si>
  <si>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</si>
  <si>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</si>
  <si>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</si>
  <si>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</si>
  <si>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</si>
  <si>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</si>
  <si>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</si>
  <si>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</si>
  <si>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</si>
  <si>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</si>
  <si>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</si>
  <si>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</si>
  <si>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</si>
  <si>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</si>
  <si>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</si>
  <si>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</si>
  <si>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</si>
  <si>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</si>
  <si>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</si>
  <si>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</si>
  <si>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</si>
  <si>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</si>
  <si>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</si>
  <si>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</si>
  <si>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</si>
  <si>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</si>
  <si>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</si>
  <si>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</si>
  <si>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</si>
  <si>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</si>
  <si>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</si>
  <si>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</si>
  <si>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</si>
  <si>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</si>
  <si>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</si>
  <si>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</si>
  <si>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</si>
  <si>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</si>
  <si>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</si>
  <si>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</si>
  <si>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</si>
  <si>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</si>
  <si>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</si>
  <si>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</si>
  <si>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</si>
  <si>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</si>
  <si>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</si>
  <si>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</si>
  <si>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</si>
  <si>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</si>
  <si>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</si>
  <si>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</si>
  <si>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</si>
  <si>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</si>
  <si>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</si>
  <si>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</si>
  <si>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</si>
  <si>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</si>
  <si>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</si>
  <si>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</si>
  <si>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</si>
  <si>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</si>
  <si>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</si>
  <si>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</si>
  <si>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神奈川県箱根町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</si>
  <si>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</si>
  <si>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</si>
  <si>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</si>
  <si>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</si>
  <si>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</si>
  <si>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</si>
  <si>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</si>
  <si>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</si>
  <si>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</si>
  <si>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</si>
  <si>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</si>
  <si>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</si>
  <si>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</si>
  <si>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</si>
  <si>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</si>
  <si>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</si>
  <si>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</si>
  <si>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</si>
  <si>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</si>
  <si>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</si>
  <si>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育英奨学金特別会計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</si>
  <si>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</si>
  <si>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</si>
  <si>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</si>
  <si>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</si>
  <si>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</si>
  <si>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</si>
  <si>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</si>
  <si>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</si>
  <si>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</si>
  <si>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</si>
  <si>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</si>
  <si>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</si>
  <si>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</si>
  <si>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</si>
  <si>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</si>
  <si>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</si>
  <si>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</si>
  <si>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</si>
  <si>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公共下水道事業会計</t>
    <phoneticPr fontId="5"/>
  </si>
  <si>
    <t>温泉特別会計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</si>
  <si>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</si>
  <si>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</si>
  <si>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</si>
  <si>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</si>
  <si>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</si>
  <si>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</si>
  <si>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</si>
  <si>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</si>
  <si>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</si>
  <si>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</si>
  <si>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</si>
  <si>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</si>
  <si>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</si>
  <si>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</si>
  <si>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</si>
  <si>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</si>
  <si>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</si>
  <si>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</si>
  <si>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</si>
  <si>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</si>
  <si>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</si>
  <si>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</si>
  <si>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</si>
  <si>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</si>
  <si>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</si>
  <si>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</si>
  <si>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</si>
  <si>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</si>
  <si>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</si>
  <si>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</si>
  <si>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</si>
  <si>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</si>
  <si>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</si>
  <si>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</si>
  <si>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</si>
  <si>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</si>
  <si>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</si>
  <si>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</si>
  <si>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</si>
  <si>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</si>
  <si>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</si>
  <si>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</si>
  <si>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</si>
  <si>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</si>
  <si>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</si>
  <si>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</si>
  <si>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</si>
  <si>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</si>
  <si>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</si>
  <si>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</si>
  <si>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</si>
  <si>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</si>
  <si>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</si>
  <si>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</si>
  <si>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</si>
  <si>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</si>
  <si>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</si>
  <si>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</si>
  <si>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</si>
  <si>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</si>
  <si>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</si>
  <si>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</si>
  <si>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</si>
  <si>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</si>
  <si>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</si>
  <si>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</si>
  <si>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</si>
  <si>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</si>
  <si>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</si>
  <si>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</si>
  <si>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</si>
  <si>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</si>
  <si>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</si>
  <si>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</si>
  <si>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</si>
  <si>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</si>
  <si>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</si>
  <si>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</si>
  <si>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</si>
  <si>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</si>
  <si>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</si>
  <si>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</si>
  <si>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</si>
  <si>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</si>
  <si>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</si>
  <si>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</si>
  <si>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</si>
  <si>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</si>
  <si>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</si>
  <si>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</si>
  <si>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</si>
  <si>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</si>
  <si>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</si>
  <si>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</si>
  <si>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</si>
  <si>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</si>
  <si>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</si>
  <si>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</si>
  <si>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</si>
  <si>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</si>
  <si>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</si>
  <si>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</si>
  <si>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</si>
  <si>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</si>
  <si>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</si>
  <si>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</si>
  <si>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</si>
  <si>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</si>
  <si>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</si>
  <si>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</si>
  <si>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</si>
  <si>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</si>
  <si>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</si>
  <si>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</si>
  <si>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</si>
  <si>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</si>
  <si>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</si>
  <si>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</si>
  <si>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</si>
  <si>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</si>
  <si>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</si>
  <si>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</si>
  <si>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</si>
  <si>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</si>
  <si>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</si>
  <si>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</si>
  <si>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</si>
  <si>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</si>
  <si>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</si>
  <si>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</si>
  <si>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</si>
  <si>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</si>
  <si>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</si>
  <si>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</si>
  <si>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</si>
  <si>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</si>
  <si>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6.79</t>
  </si>
  <si>
    <t>▲ 2.24</t>
  </si>
  <si>
    <t>一般会計</t>
  </si>
  <si>
    <t>公共下水道事業会計</t>
  </si>
  <si>
    <t>水道事業会計</t>
  </si>
  <si>
    <t>介護保険特別会計</t>
  </si>
  <si>
    <t>温泉特別会計</t>
  </si>
  <si>
    <t>後期高齢者医療特別会計</t>
  </si>
  <si>
    <t>国民健康保険特別会計</t>
  </si>
  <si>
    <t>育英奨学金特別会計</t>
  </si>
  <si>
    <t>その他会計（赤字）</t>
  </si>
  <si>
    <t>その他会計（黒字）</t>
  </si>
  <si>
    <t>R02</t>
    <phoneticPr fontId="5"/>
  </si>
  <si>
    <t>R03</t>
    <phoneticPr fontId="5"/>
  </si>
  <si>
    <t>R04</t>
    <phoneticPr fontId="5"/>
  </si>
  <si>
    <t>R05</t>
    <phoneticPr fontId="5"/>
  </si>
  <si>
    <t>R06</t>
    <phoneticPr fontId="5"/>
  </si>
  <si>
    <t>箱根町外二カ市組合</t>
    <rPh sb="0" eb="3">
      <t>ハコネマチ</t>
    </rPh>
    <rPh sb="3" eb="4">
      <t>ソト</t>
    </rPh>
    <rPh sb="4" eb="5">
      <t>ニ</t>
    </rPh>
    <rPh sb="6" eb="7">
      <t>イチ</t>
    </rPh>
    <rPh sb="7" eb="9">
      <t>クミアイ</t>
    </rPh>
    <phoneticPr fontId="2"/>
  </si>
  <si>
    <t>神奈川県市町村退職手当組合</t>
    <rPh sb="0" eb="4">
      <t>カナガワケン</t>
    </rPh>
    <rPh sb="4" eb="9">
      <t>シチョウソンタイショク</t>
    </rPh>
    <rPh sb="9" eb="11">
      <t>テアテ</t>
    </rPh>
    <rPh sb="11" eb="13">
      <t>クミアイ</t>
    </rPh>
    <phoneticPr fontId="2"/>
  </si>
  <si>
    <t>神奈川県後期高齢者医療広域連合</t>
    <rPh sb="0" eb="6">
      <t>カナガワケンコウキ</t>
    </rPh>
    <rPh sb="6" eb="9">
      <t>コウレイシャ</t>
    </rPh>
    <rPh sb="9" eb="11">
      <t>イリョウ</t>
    </rPh>
    <rPh sb="11" eb="13">
      <t>コウイキ</t>
    </rPh>
    <rPh sb="13" eb="15">
      <t>レンゴウ</t>
    </rPh>
    <phoneticPr fontId="2"/>
  </si>
  <si>
    <t>神奈川県後期高齢者医療広域連合（後期高齢者医療特別会計）</t>
    <rPh sb="0" eb="6">
      <t>カナガワケンコウキ</t>
    </rPh>
    <rPh sb="6" eb="9">
      <t>コウレイシャ</t>
    </rPh>
    <rPh sb="9" eb="11">
      <t>イリョウ</t>
    </rPh>
    <rPh sb="11" eb="13">
      <t>コウイキ</t>
    </rPh>
    <rPh sb="13" eb="15">
      <t>レンゴウ</t>
    </rPh>
    <rPh sb="16" eb="18">
      <t>コウキ</t>
    </rPh>
    <rPh sb="18" eb="21">
      <t>コウレイシャ</t>
    </rPh>
    <rPh sb="21" eb="23">
      <t>イリョウ</t>
    </rPh>
    <rPh sb="23" eb="25">
      <t>トクベツ</t>
    </rPh>
    <rPh sb="25" eb="27">
      <t>カイケイ</t>
    </rPh>
    <phoneticPr fontId="2"/>
  </si>
  <si>
    <t>神奈川県市町村情報システム協同事業組合</t>
    <rPh sb="0" eb="9">
      <t>カナガワケンシチョウソンジョウホウ</t>
    </rPh>
    <rPh sb="13" eb="15">
      <t>キョウドウ</t>
    </rPh>
    <rPh sb="15" eb="19">
      <t>ジギョウクミアイ</t>
    </rPh>
    <phoneticPr fontId="2"/>
  </si>
  <si>
    <t>（公財）箱根町文化スポーツ財団</t>
    <rPh sb="1" eb="2">
      <t>コウ</t>
    </rPh>
    <rPh sb="2" eb="3">
      <t>ザイ</t>
    </rPh>
    <rPh sb="4" eb="7">
      <t>ハコネマチ</t>
    </rPh>
    <rPh sb="7" eb="9">
      <t>ブンカ</t>
    </rPh>
    <rPh sb="13" eb="15">
      <t>ザイダン</t>
    </rPh>
    <phoneticPr fontId="2"/>
  </si>
  <si>
    <t>（一財）箱根町観光協会</t>
    <rPh sb="1" eb="2">
      <t>イチ</t>
    </rPh>
    <rPh sb="2" eb="3">
      <t>ザイ</t>
    </rPh>
    <rPh sb="4" eb="7">
      <t>ハコネマチ</t>
    </rPh>
    <rPh sb="7" eb="11">
      <t>カンコウキョウカイ</t>
    </rPh>
    <phoneticPr fontId="2"/>
  </si>
  <si>
    <t>（公財）かながわ健康財団</t>
    <rPh sb="1" eb="2">
      <t>コウ</t>
    </rPh>
    <rPh sb="2" eb="3">
      <t>ザイ</t>
    </rPh>
    <rPh sb="8" eb="10">
      <t>ケンコウ</t>
    </rPh>
    <rPh sb="10" eb="12">
      <t>ザイダン</t>
    </rPh>
    <phoneticPr fontId="2"/>
  </si>
  <si>
    <t>災害支援基金</t>
    <rPh sb="0" eb="6">
      <t>サイガイシエンキキン</t>
    </rPh>
    <phoneticPr fontId="5"/>
  </si>
  <si>
    <t>国際交流基金</t>
    <rPh sb="0" eb="6">
      <t>コクサイコウリュウキキン</t>
    </rPh>
    <phoneticPr fontId="5"/>
  </si>
  <si>
    <t>社会福祉基金</t>
    <rPh sb="0" eb="4">
      <t>シャカイフクシ</t>
    </rPh>
    <rPh sb="4" eb="6">
      <t>キキン</t>
    </rPh>
    <phoneticPr fontId="5"/>
  </si>
  <si>
    <t>町有林整備基金</t>
    <rPh sb="0" eb="2">
      <t>チョウユウ</t>
    </rPh>
    <rPh sb="2" eb="3">
      <t>リン</t>
    </rPh>
    <rPh sb="3" eb="5">
      <t>セイビ</t>
    </rPh>
    <rPh sb="5" eb="7">
      <t>キキン</t>
    </rPh>
    <phoneticPr fontId="5"/>
  </si>
  <si>
    <t>-</t>
    <phoneticPr fontId="2"/>
  </si>
  <si>
    <t>南足柄市外四ケ市町組合</t>
    <rPh sb="0" eb="1">
      <t>ミナミ</t>
    </rPh>
    <rPh sb="1" eb="3">
      <t>アシガラ</t>
    </rPh>
    <rPh sb="3" eb="4">
      <t>シ</t>
    </rPh>
    <rPh sb="4" eb="5">
      <t>ソト</t>
    </rPh>
    <rPh sb="5" eb="6">
      <t>ヨン</t>
    </rPh>
    <rPh sb="7" eb="8">
      <t>イチ</t>
    </rPh>
    <rPh sb="8" eb="9">
      <t>チョウ</t>
    </rPh>
    <rPh sb="9" eb="11">
      <t>クミアイ</t>
    </rPh>
    <phoneticPr fontId="2"/>
  </si>
  <si>
    <t>育英奨学基金</t>
    <rPh sb="0" eb="2">
      <t>イクエイ</t>
    </rPh>
    <rPh sb="2" eb="4">
      <t>ショウガク</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</si>
  <si>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</si>
  <si>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</si>
  <si>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有形固定資産減価償却率共に他の団体と比べ、高い値となっている。この要因は年間約2,000万人の観光客への対応として、ごみ処理施設、下水道施設及び消防施設等で多くの施設や人員が必要なためである。町単独で見ると、有形固定資産減価償却率は前年度と同水準で経過しているが、将来負担比率は充当可能財源等が財政調整基金の増に伴いの増となり、全体では前年度より減となった。今後有形固定資産の更新時期を迎えるにあたり、将来負担比率への影響を考慮した形で更新を行っていく必要がある。</t>
    <rPh sb="0" eb="6">
      <t>ショウライフタンヒリツ</t>
    </rPh>
    <rPh sb="7" eb="11">
      <t>ユウケイコテイ</t>
    </rPh>
    <rPh sb="11" eb="13">
      <t>シサン</t>
    </rPh>
    <rPh sb="13" eb="15">
      <t>ゲンカ</t>
    </rPh>
    <rPh sb="15" eb="18">
      <t>ショウキャクリツ</t>
    </rPh>
    <rPh sb="18" eb="19">
      <t>トモ</t>
    </rPh>
    <rPh sb="20" eb="21">
      <t>ホカ</t>
    </rPh>
    <rPh sb="22" eb="24">
      <t>ダンタイ</t>
    </rPh>
    <rPh sb="25" eb="26">
      <t>クラ</t>
    </rPh>
    <rPh sb="28" eb="29">
      <t>タカ</t>
    </rPh>
    <rPh sb="30" eb="31">
      <t>アタイ</t>
    </rPh>
    <rPh sb="40" eb="42">
      <t>ヨウイン</t>
    </rPh>
    <rPh sb="43" eb="45">
      <t>ネンカン</t>
    </rPh>
    <rPh sb="45" eb="46">
      <t>ヤク</t>
    </rPh>
    <rPh sb="51" eb="53">
      <t>マンニン</t>
    </rPh>
    <rPh sb="54" eb="56">
      <t>カンコウ</t>
    </rPh>
    <rPh sb="56" eb="57">
      <t>キャク</t>
    </rPh>
    <rPh sb="59" eb="61">
      <t>タイオウ</t>
    </rPh>
    <rPh sb="67" eb="71">
      <t>ショリシセツ</t>
    </rPh>
    <rPh sb="72" eb="75">
      <t>ゲスイドウ</t>
    </rPh>
    <rPh sb="75" eb="78">
      <t>シセツオヨ</t>
    </rPh>
    <rPh sb="79" eb="83">
      <t>ショウボウシセツ</t>
    </rPh>
    <rPh sb="83" eb="84">
      <t>ナド</t>
    </rPh>
    <rPh sb="85" eb="86">
      <t>オオ</t>
    </rPh>
    <rPh sb="88" eb="90">
      <t>シセツ</t>
    </rPh>
    <rPh sb="91" eb="93">
      <t>ジンイン</t>
    </rPh>
    <rPh sb="94" eb="96">
      <t>ヒツヨウ</t>
    </rPh>
    <rPh sb="103" eb="106">
      <t>マチタンドク</t>
    </rPh>
    <rPh sb="107" eb="108">
      <t>ミ</t>
    </rPh>
    <rPh sb="123" eb="126">
      <t>ゼンネンド</t>
    </rPh>
    <rPh sb="127" eb="130">
      <t>ドウスイジュン</t>
    </rPh>
    <rPh sb="131" eb="133">
      <t>ケイカ</t>
    </rPh>
    <rPh sb="139" eb="145">
      <t>ショウライフタンヒリツ</t>
    </rPh>
    <rPh sb="175" eb="178">
      <t>ゼンネンド</t>
    </rPh>
    <rPh sb="186" eb="188">
      <t>コンゴ</t>
    </rPh>
    <rPh sb="188" eb="194">
      <t>ユウケイコテイシサン</t>
    </rPh>
    <rPh sb="195" eb="199">
      <t>コウシンジキ</t>
    </rPh>
    <rPh sb="200" eb="201">
      <t>ムカ</t>
    </rPh>
    <rPh sb="208" eb="214">
      <t>ショウライフタンヒリツ</t>
    </rPh>
    <rPh sb="216" eb="218">
      <t>エイキョウ</t>
    </rPh>
    <rPh sb="219" eb="221">
      <t>コウリョ</t>
    </rPh>
    <rPh sb="223" eb="224">
      <t>カタチ</t>
    </rPh>
    <rPh sb="225" eb="227">
      <t>コウシン</t>
    </rPh>
    <rPh sb="228" eb="229">
      <t>オコナ</t>
    </rPh>
    <rPh sb="233" eb="235">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</si>
  <si>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</si>
  <si>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</si>
  <si>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</si>
  <si>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</si>
  <si>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</si>
  <si>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</si>
  <si>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</si>
  <si>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及び実質公債費比率は他の団体と比較して高い水準にある。将来負担比率は、充当可能財源等の増により、2.8pt減となった。実質公債費比率については、第三セクター等改革推進債などの償還完了により、元利償還金の額が減となったため、令和６年度では減となった。今後、公共施設の老朽化に伴う改修工事等により、各値が増加する可能性があるため、借入と償還のバランスを考慮し、財政の健全化に努める。</t>
    <rPh sb="0" eb="6">
      <t>ショウライフタンヒリツ</t>
    </rPh>
    <rPh sb="6" eb="7">
      <t>オヨ</t>
    </rPh>
    <rPh sb="8" eb="12">
      <t>ジッシツコウサイ</t>
    </rPh>
    <rPh sb="12" eb="13">
      <t>ヒ</t>
    </rPh>
    <rPh sb="13" eb="15">
      <t>ヒリツ</t>
    </rPh>
    <rPh sb="16" eb="17">
      <t>ホカ</t>
    </rPh>
    <rPh sb="18" eb="20">
      <t>ダンタイ</t>
    </rPh>
    <rPh sb="21" eb="23">
      <t>ヒカク</t>
    </rPh>
    <rPh sb="25" eb="26">
      <t>タカ</t>
    </rPh>
    <rPh sb="27" eb="29">
      <t>スイジュン</t>
    </rPh>
    <rPh sb="41" eb="43">
      <t>ジュウトウ</t>
    </rPh>
    <rPh sb="43" eb="45">
      <t>カノウ</t>
    </rPh>
    <rPh sb="45" eb="48">
      <t>ザイゲンナド</t>
    </rPh>
    <rPh sb="49" eb="50">
      <t>ゾウ</t>
    </rPh>
    <rPh sb="59" eb="60">
      <t>ゲン</t>
    </rPh>
    <rPh sb="65" eb="67">
      <t>ジッシツ</t>
    </rPh>
    <rPh sb="117" eb="119">
      <t>レイワ</t>
    </rPh>
    <rPh sb="120" eb="122">
      <t>ネンド</t>
    </rPh>
    <rPh sb="124" eb="125">
      <t>ゲン</t>
    </rPh>
    <rPh sb="130" eb="132">
      <t>コンゴ</t>
    </rPh>
    <rPh sb="133" eb="137">
      <t>コウキョウシセツ</t>
    </rPh>
    <rPh sb="138" eb="141">
      <t>ロウキュウカ</t>
    </rPh>
    <rPh sb="142" eb="143">
      <t>トモナ</t>
    </rPh>
    <rPh sb="144" eb="148">
      <t>カイシュウコウジ</t>
    </rPh>
    <rPh sb="148" eb="149">
      <t>ナド</t>
    </rPh>
    <rPh sb="153" eb="154">
      <t>カク</t>
    </rPh>
    <rPh sb="154" eb="155">
      <t>アタイ</t>
    </rPh>
    <rPh sb="156" eb="158">
      <t>ゾウカ</t>
    </rPh>
    <rPh sb="160" eb="163">
      <t>カノウセイ</t>
    </rPh>
    <rPh sb="169" eb="171">
      <t>カリイレ</t>
    </rPh>
    <rPh sb="172" eb="174">
      <t>ショウカン</t>
    </rPh>
    <rPh sb="180" eb="182">
      <t>コウリョ</t>
    </rPh>
    <rPh sb="184" eb="186">
      <t>ザイセイ</t>
    </rPh>
    <rPh sb="187" eb="190">
      <t>ケンゼンカ</t>
    </rPh>
    <rPh sb="191" eb="192">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</si>
</sst>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6" fillId="0" borderId="41" xfId="16"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27786C7-BE7A-4BCD-8BDF-D2EBD1166E4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9D09-4D28-935D-04CE35AD911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150986</c:v>
                </c:pt>
                <c:pt idx="1">
                  <c:v>65161</c:v>
                </c:pt>
                <c:pt idx="2">
                  <c:v>51100</c:v>
                </c:pt>
                <c:pt idx="3">
                  <c:v>123433</c:v>
                </c:pt>
                <c:pt idx="4">
                  <c:v>218357</c:v>
                </c:pt>
              </c:numCache>
            </c:numRef>
          </c:val>
          <c:smooth val="0"/>
          <c:extLst>
            <c:ext xmlns:c16="http://schemas.microsoft.com/office/drawing/2014/chart" uri="{C3380CC4-5D6E-409C-BE32-E72D297353CC}">
              <c16:uniqueId val="{00000001-9D09-4D28-935D-04CE35AD911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7.32</c:v>
                </c:pt>
                <c:pt idx="1">
                  <c:v>7.91</c:v>
                </c:pt>
                <c:pt idx="2">
                  <c:v>6.66</c:v>
                </c:pt>
                <c:pt idx="3">
                  <c:v>7.47</c:v>
                </c:pt>
                <c:pt idx="4">
                  <c:v>6.68</c:v>
                </c:pt>
              </c:numCache>
            </c:numRef>
          </c:val>
          <c:extLst>
            <c:ext xmlns:c16="http://schemas.microsoft.com/office/drawing/2014/chart" uri="{C3380CC4-5D6E-409C-BE32-E72D297353CC}">
              <c16:uniqueId val="{00000000-2212-45AA-A778-F10583672CB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25.76</c:v>
                </c:pt>
                <c:pt idx="1">
                  <c:v>31.54</c:v>
                </c:pt>
                <c:pt idx="2">
                  <c:v>38.64</c:v>
                </c:pt>
                <c:pt idx="3">
                  <c:v>34.979999999999997</c:v>
                </c:pt>
                <c:pt idx="4">
                  <c:v>45.56</c:v>
                </c:pt>
              </c:numCache>
            </c:numRef>
          </c:val>
          <c:extLst>
            <c:ext xmlns:c16="http://schemas.microsoft.com/office/drawing/2014/chart" uri="{C3380CC4-5D6E-409C-BE32-E72D297353CC}">
              <c16:uniqueId val="{00000001-2212-45AA-A778-F10583672CB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-6.79</c:v>
                </c:pt>
                <c:pt idx="1">
                  <c:v>5.68</c:v>
                </c:pt>
                <c:pt idx="2">
                  <c:v>6.04</c:v>
                </c:pt>
                <c:pt idx="3">
                  <c:v>-2.2400000000000002</c:v>
                </c:pt>
                <c:pt idx="4">
                  <c:v>10.46</c:v>
                </c:pt>
              </c:numCache>
            </c:numRef>
          </c:val>
          <c:smooth val="0"/>
          <c:extLst>
            <c:ext xmlns:c16="http://schemas.microsoft.com/office/drawing/2014/chart" uri="{C3380CC4-5D6E-409C-BE32-E72D297353CC}">
              <c16:uniqueId val="{00000002-2212-45AA-A778-F10583672CB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B53-4C58-A4CC-130FED3DF09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B53-4C58-A4CC-130FED3DF097}"/>
            </c:ext>
          </c:extLst>
        </c:ser>
        <c:ser>
          <c:idx val="2"/>
          <c:order val="2"/>
          <c:tx>
            <c:strRef>
              <c:f>データシート!$A$29</c:f>
              <c:strCache>
                <c:ptCount val="1"/>
                <c:pt idx="0">
                  <c:v>育英奨学金特別会計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0.32</c:v>
                </c:pt>
                <c:pt idx="2">
                  <c:v>#N/A</c:v>
                </c:pt>
                <c:pt idx="3">
                  <c:v>0.4</c:v>
                </c:pt>
                <c:pt idx="4">
                  <c:v>#N/A</c:v>
                </c:pt>
                <c:pt idx="5">
                  <c:v>0.37</c:v>
                </c:pt>
                <c:pt idx="6">
                  <c:v>#N/A</c:v>
                </c:pt>
                <c:pt idx="7">
                  <c:v>0.22</c:v>
                </c:pt>
                <c:pt idx="8">
                  <c:v>#N/A</c:v>
                </c:pt>
                <c:pt idx="9">
                  <c:v>7.0000000000000007E-2</c:v>
                </c:pt>
              </c:numCache>
            </c:numRef>
          </c:val>
          <c:extLst>
            <c:ext xmlns:c16="http://schemas.microsoft.com/office/drawing/2014/chart" uri="{C3380CC4-5D6E-409C-BE32-E72D297353CC}">
              <c16:uniqueId val="{00000002-6B53-4C58-A4CC-130FED3DF097}"/>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0.93</c:v>
                </c:pt>
                <c:pt idx="2">
                  <c:v>#N/A</c:v>
                </c:pt>
                <c:pt idx="3">
                  <c:v>0.97</c:v>
                </c:pt>
                <c:pt idx="4">
                  <c:v>#N/A</c:v>
                </c:pt>
                <c:pt idx="5">
                  <c:v>1.41</c:v>
                </c:pt>
                <c:pt idx="6">
                  <c:v>#N/A</c:v>
                </c:pt>
                <c:pt idx="7">
                  <c:v>0.74</c:v>
                </c:pt>
                <c:pt idx="8">
                  <c:v>#N/A</c:v>
                </c:pt>
                <c:pt idx="9">
                  <c:v>0.5</c:v>
                </c:pt>
              </c:numCache>
            </c:numRef>
          </c:val>
          <c:extLst>
            <c:ext xmlns:c16="http://schemas.microsoft.com/office/drawing/2014/chart" uri="{C3380CC4-5D6E-409C-BE32-E72D297353CC}">
              <c16:uniqueId val="{00000003-6B53-4C58-A4CC-130FED3DF09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0.18</c:v>
                </c:pt>
                <c:pt idx="2">
                  <c:v>#N/A</c:v>
                </c:pt>
                <c:pt idx="3">
                  <c:v>0.21</c:v>
                </c:pt>
                <c:pt idx="4">
                  <c:v>#N/A</c:v>
                </c:pt>
                <c:pt idx="5">
                  <c:v>0.26</c:v>
                </c:pt>
                <c:pt idx="6">
                  <c:v>#N/A</c:v>
                </c:pt>
                <c:pt idx="7">
                  <c:v>0.25</c:v>
                </c:pt>
                <c:pt idx="8">
                  <c:v>#N/A</c:v>
                </c:pt>
                <c:pt idx="9">
                  <c:v>0.55000000000000004</c:v>
                </c:pt>
              </c:numCache>
            </c:numRef>
          </c:val>
          <c:extLst>
            <c:ext xmlns:c16="http://schemas.microsoft.com/office/drawing/2014/chart" uri="{C3380CC4-5D6E-409C-BE32-E72D297353CC}">
              <c16:uniqueId val="{00000004-6B53-4C58-A4CC-130FED3DF097}"/>
            </c:ext>
          </c:extLst>
        </c:ser>
        <c:ser>
          <c:idx val="5"/>
          <c:order val="5"/>
          <c:tx>
            <c:strRef>
              <c:f>データシート!$A$32</c:f>
              <c:strCache>
                <c:ptCount val="1"/>
                <c:pt idx="0">
                  <c:v>温泉特別会計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0.62</c:v>
                </c:pt>
                <c:pt idx="2">
                  <c:v>#N/A</c:v>
                </c:pt>
                <c:pt idx="3">
                  <c:v>0.49</c:v>
                </c:pt>
                <c:pt idx="4">
                  <c:v>#N/A</c:v>
                </c:pt>
                <c:pt idx="5">
                  <c:v>0.25</c:v>
                </c:pt>
                <c:pt idx="6">
                  <c:v>#N/A</c:v>
                </c:pt>
                <c:pt idx="7">
                  <c:v>0.52</c:v>
                </c:pt>
                <c:pt idx="8">
                  <c:v>#N/A</c:v>
                </c:pt>
                <c:pt idx="9">
                  <c:v>0.56000000000000005</c:v>
                </c:pt>
              </c:numCache>
            </c:numRef>
          </c:val>
          <c:extLst>
            <c:ext xmlns:c16="http://schemas.microsoft.com/office/drawing/2014/chart" uri="{C3380CC4-5D6E-409C-BE32-E72D297353CC}">
              <c16:uniqueId val="{00000005-6B53-4C58-A4CC-130FED3DF097}"/>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0.86</c:v>
                </c:pt>
                <c:pt idx="2">
                  <c:v>#N/A</c:v>
                </c:pt>
                <c:pt idx="3">
                  <c:v>0.91</c:v>
                </c:pt>
                <c:pt idx="4">
                  <c:v>#N/A</c:v>
                </c:pt>
                <c:pt idx="5">
                  <c:v>0.68</c:v>
                </c:pt>
                <c:pt idx="6">
                  <c:v>#N/A</c:v>
                </c:pt>
                <c:pt idx="7">
                  <c:v>0.75</c:v>
                </c:pt>
                <c:pt idx="8">
                  <c:v>#N/A</c:v>
                </c:pt>
                <c:pt idx="9">
                  <c:v>1.05</c:v>
                </c:pt>
              </c:numCache>
            </c:numRef>
          </c:val>
          <c:extLst>
            <c:ext xmlns:c16="http://schemas.microsoft.com/office/drawing/2014/chart" uri="{C3380CC4-5D6E-409C-BE32-E72D297353CC}">
              <c16:uniqueId val="{00000006-6B53-4C58-A4CC-130FED3DF097}"/>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2.63</c:v>
                </c:pt>
                <c:pt idx="2">
                  <c:v>#N/A</c:v>
                </c:pt>
                <c:pt idx="3">
                  <c:v>2.46</c:v>
                </c:pt>
                <c:pt idx="4">
                  <c:v>#N/A</c:v>
                </c:pt>
                <c:pt idx="5">
                  <c:v>2.54</c:v>
                </c:pt>
                <c:pt idx="6">
                  <c:v>#N/A</c:v>
                </c:pt>
                <c:pt idx="7">
                  <c:v>3.84</c:v>
                </c:pt>
                <c:pt idx="8">
                  <c:v>#N/A</c:v>
                </c:pt>
                <c:pt idx="9">
                  <c:v>4.46</c:v>
                </c:pt>
              </c:numCache>
            </c:numRef>
          </c:val>
          <c:extLst>
            <c:ext xmlns:c16="http://schemas.microsoft.com/office/drawing/2014/chart" uri="{C3380CC4-5D6E-409C-BE32-E72D297353CC}">
              <c16:uniqueId val="{00000007-6B53-4C58-A4CC-130FED3DF097}"/>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3.78</c:v>
                </c:pt>
                <c:pt idx="2">
                  <c:v>#N/A</c:v>
                </c:pt>
                <c:pt idx="3">
                  <c:v>3.45</c:v>
                </c:pt>
                <c:pt idx="4">
                  <c:v>#N/A</c:v>
                </c:pt>
                <c:pt idx="5">
                  <c:v>3.9</c:v>
                </c:pt>
                <c:pt idx="6">
                  <c:v>#N/A</c:v>
                </c:pt>
                <c:pt idx="7">
                  <c:v>5.56</c:v>
                </c:pt>
                <c:pt idx="8">
                  <c:v>#N/A</c:v>
                </c:pt>
                <c:pt idx="9">
                  <c:v>6.6</c:v>
                </c:pt>
              </c:numCache>
            </c:numRef>
          </c:val>
          <c:extLst>
            <c:ext xmlns:c16="http://schemas.microsoft.com/office/drawing/2014/chart" uri="{C3380CC4-5D6E-409C-BE32-E72D297353CC}">
              <c16:uniqueId val="{00000008-6B53-4C58-A4CC-130FED3DF09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6.99</c:v>
                </c:pt>
                <c:pt idx="2">
                  <c:v>#N/A</c:v>
                </c:pt>
                <c:pt idx="3">
                  <c:v>7.5</c:v>
                </c:pt>
                <c:pt idx="4">
                  <c:v>#N/A</c:v>
                </c:pt>
                <c:pt idx="5">
                  <c:v>6.28</c:v>
                </c:pt>
                <c:pt idx="6">
                  <c:v>#N/A</c:v>
                </c:pt>
                <c:pt idx="7">
                  <c:v>7.24</c:v>
                </c:pt>
                <c:pt idx="8">
                  <c:v>#N/A</c:v>
                </c:pt>
                <c:pt idx="9">
                  <c:v>6.6</c:v>
                </c:pt>
              </c:numCache>
            </c:numRef>
          </c:val>
          <c:extLst>
            <c:ext xmlns:c16="http://schemas.microsoft.com/office/drawing/2014/chart" uri="{C3380CC4-5D6E-409C-BE32-E72D297353CC}">
              <c16:uniqueId val="{00000009-6B53-4C58-A4CC-130FED3DF09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450</c:v>
                </c:pt>
                <c:pt idx="5">
                  <c:v>453</c:v>
                </c:pt>
                <c:pt idx="8">
                  <c:v>463</c:v>
                </c:pt>
                <c:pt idx="11">
                  <c:v>472</c:v>
                </c:pt>
                <c:pt idx="14">
                  <c:v>460</c:v>
                </c:pt>
              </c:numCache>
            </c:numRef>
          </c:val>
          <c:extLst>
            <c:ext xmlns:c16="http://schemas.microsoft.com/office/drawing/2014/chart" uri="{C3380CC4-5D6E-409C-BE32-E72D297353CC}">
              <c16:uniqueId val="{00000000-C4C4-48D4-8F77-5668487DBD1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4C4-48D4-8F77-5668487DBD1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4C4-48D4-8F77-5668487DBD1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4C4-48D4-8F77-5668487DBD1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111</c:v>
                </c:pt>
                <c:pt idx="3">
                  <c:v>184</c:v>
                </c:pt>
                <c:pt idx="6">
                  <c:v>163</c:v>
                </c:pt>
                <c:pt idx="9">
                  <c:v>157</c:v>
                </c:pt>
                <c:pt idx="12">
                  <c:v>153</c:v>
                </c:pt>
              </c:numCache>
            </c:numRef>
          </c:val>
          <c:extLst>
            <c:ext xmlns:c16="http://schemas.microsoft.com/office/drawing/2014/chart" uri="{C3380CC4-5D6E-409C-BE32-E72D297353CC}">
              <c16:uniqueId val="{00000004-C4C4-48D4-8F77-5668487DBD1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C4-48D4-8F77-5668487DBD1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4C4-48D4-8F77-5668487DBD1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897</c:v>
                </c:pt>
                <c:pt idx="3">
                  <c:v>1081</c:v>
                </c:pt>
                <c:pt idx="6">
                  <c:v>885</c:v>
                </c:pt>
                <c:pt idx="9">
                  <c:v>940</c:v>
                </c:pt>
                <c:pt idx="12">
                  <c:v>861</c:v>
                </c:pt>
              </c:numCache>
            </c:numRef>
          </c:val>
          <c:extLst>
            <c:ext xmlns:c16="http://schemas.microsoft.com/office/drawing/2014/chart" uri="{C3380CC4-5D6E-409C-BE32-E72D297353CC}">
              <c16:uniqueId val="{00000007-C4C4-48D4-8F77-5668487DBD1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558</c:v>
                </c:pt>
                <c:pt idx="2">
                  <c:v>#N/A</c:v>
                </c:pt>
                <c:pt idx="3">
                  <c:v>#N/A</c:v>
                </c:pt>
                <c:pt idx="4">
                  <c:v>812</c:v>
                </c:pt>
                <c:pt idx="5">
                  <c:v>#N/A</c:v>
                </c:pt>
                <c:pt idx="6">
                  <c:v>#N/A</c:v>
                </c:pt>
                <c:pt idx="7">
                  <c:v>585</c:v>
                </c:pt>
                <c:pt idx="8">
                  <c:v>#N/A</c:v>
                </c:pt>
                <c:pt idx="9">
                  <c:v>#N/A</c:v>
                </c:pt>
                <c:pt idx="10">
                  <c:v>625</c:v>
                </c:pt>
                <c:pt idx="11">
                  <c:v>#N/A</c:v>
                </c:pt>
                <c:pt idx="12">
                  <c:v>#N/A</c:v>
                </c:pt>
                <c:pt idx="13">
                  <c:v>554</c:v>
                </c:pt>
                <c:pt idx="14">
                  <c:v>#N/A</c:v>
                </c:pt>
              </c:numCache>
            </c:numRef>
          </c:val>
          <c:smooth val="0"/>
          <c:extLst>
            <c:ext xmlns:c16="http://schemas.microsoft.com/office/drawing/2014/chart" uri="{C3380CC4-5D6E-409C-BE32-E72D297353CC}">
              <c16:uniqueId val="{00000008-C4C4-48D4-8F77-5668487DBD1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5705</c:v>
                </c:pt>
                <c:pt idx="5">
                  <c:v>5512</c:v>
                </c:pt>
                <c:pt idx="8">
                  <c:v>5352</c:v>
                </c:pt>
                <c:pt idx="11">
                  <c:v>5413</c:v>
                </c:pt>
                <c:pt idx="14">
                  <c:v>5334</c:v>
                </c:pt>
              </c:numCache>
            </c:numRef>
          </c:val>
          <c:extLst>
            <c:ext xmlns:c16="http://schemas.microsoft.com/office/drawing/2014/chart" uri="{C3380CC4-5D6E-409C-BE32-E72D297353CC}">
              <c16:uniqueId val="{00000000-69CB-453F-BA25-3F242F91084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276</c:v>
                </c:pt>
                <c:pt idx="5">
                  <c:v>5</c:v>
                </c:pt>
                <c:pt idx="8">
                  <c:v>24</c:v>
                </c:pt>
                <c:pt idx="11">
                  <c:v>61</c:v>
                </c:pt>
                <c:pt idx="14">
                  <c:v>73</c:v>
                </c:pt>
              </c:numCache>
            </c:numRef>
          </c:val>
          <c:extLst>
            <c:ext xmlns:c16="http://schemas.microsoft.com/office/drawing/2014/chart" uri="{C3380CC4-5D6E-409C-BE32-E72D297353CC}">
              <c16:uniqueId val="{00000001-69CB-453F-BA25-3F242F91084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2234</c:v>
                </c:pt>
                <c:pt idx="5">
                  <c:v>2527</c:v>
                </c:pt>
                <c:pt idx="8">
                  <c:v>2923</c:v>
                </c:pt>
                <c:pt idx="11">
                  <c:v>2699</c:v>
                </c:pt>
                <c:pt idx="14">
                  <c:v>3339</c:v>
                </c:pt>
              </c:numCache>
            </c:numRef>
          </c:val>
          <c:extLst>
            <c:ext xmlns:c16="http://schemas.microsoft.com/office/drawing/2014/chart" uri="{C3380CC4-5D6E-409C-BE32-E72D297353CC}">
              <c16:uniqueId val="{00000002-69CB-453F-BA25-3F242F91084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9CB-453F-BA25-3F242F91084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9CB-453F-BA25-3F242F91084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9CB-453F-BA25-3F242F91084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2694</c:v>
                </c:pt>
                <c:pt idx="3">
                  <c:v>2678</c:v>
                </c:pt>
                <c:pt idx="6">
                  <c:v>2651</c:v>
                </c:pt>
                <c:pt idx="9">
                  <c:v>2621</c:v>
                </c:pt>
                <c:pt idx="12">
                  <c:v>2578</c:v>
                </c:pt>
              </c:numCache>
            </c:numRef>
          </c:val>
          <c:extLst>
            <c:ext xmlns:c16="http://schemas.microsoft.com/office/drawing/2014/chart" uri="{C3380CC4-5D6E-409C-BE32-E72D297353CC}">
              <c16:uniqueId val="{00000006-69CB-453F-BA25-3F242F91084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69CB-453F-BA25-3F242F91084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1854</c:v>
                </c:pt>
                <c:pt idx="3">
                  <c:v>1977</c:v>
                </c:pt>
                <c:pt idx="6">
                  <c:v>1963</c:v>
                </c:pt>
                <c:pt idx="9">
                  <c:v>2204</c:v>
                </c:pt>
                <c:pt idx="12">
                  <c:v>2017</c:v>
                </c:pt>
              </c:numCache>
            </c:numRef>
          </c:val>
          <c:extLst>
            <c:ext xmlns:c16="http://schemas.microsoft.com/office/drawing/2014/chart" uri="{C3380CC4-5D6E-409C-BE32-E72D297353CC}">
              <c16:uniqueId val="{00000008-69CB-453F-BA25-3F242F91084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9CB-453F-BA25-3F242F91084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8408</c:v>
                </c:pt>
                <c:pt idx="3">
                  <c:v>7726</c:v>
                </c:pt>
                <c:pt idx="6">
                  <c:v>7037</c:v>
                </c:pt>
                <c:pt idx="9">
                  <c:v>6794</c:v>
                </c:pt>
                <c:pt idx="12">
                  <c:v>7507</c:v>
                </c:pt>
              </c:numCache>
            </c:numRef>
          </c:val>
          <c:extLst>
            <c:ext xmlns:c16="http://schemas.microsoft.com/office/drawing/2014/chart" uri="{C3380CC4-5D6E-409C-BE32-E72D297353CC}">
              <c16:uniqueId val="{0000000A-69CB-453F-BA25-3F242F91084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4741</c:v>
                </c:pt>
                <c:pt idx="2">
                  <c:v>#N/A</c:v>
                </c:pt>
                <c:pt idx="3">
                  <c:v>#N/A</c:v>
                </c:pt>
                <c:pt idx="4">
                  <c:v>4336</c:v>
                </c:pt>
                <c:pt idx="5">
                  <c:v>#N/A</c:v>
                </c:pt>
                <c:pt idx="6">
                  <c:v>#N/A</c:v>
                </c:pt>
                <c:pt idx="7">
                  <c:v>3352</c:v>
                </c:pt>
                <c:pt idx="8">
                  <c:v>#N/A</c:v>
                </c:pt>
                <c:pt idx="9">
                  <c:v>#N/A</c:v>
                </c:pt>
                <c:pt idx="10">
                  <c:v>3445</c:v>
                </c:pt>
                <c:pt idx="11">
                  <c:v>#N/A</c:v>
                </c:pt>
                <c:pt idx="12">
                  <c:v>#N/A</c:v>
                </c:pt>
                <c:pt idx="13">
                  <c:v>3355</c:v>
                </c:pt>
                <c:pt idx="14">
                  <c:v>#N/A</c:v>
                </c:pt>
              </c:numCache>
            </c:numRef>
          </c:val>
          <c:smooth val="0"/>
          <c:extLst>
            <c:ext xmlns:c16="http://schemas.microsoft.com/office/drawing/2014/chart" uri="{C3380CC4-5D6E-409C-BE32-E72D297353CC}">
              <c16:uniqueId val="{0000000B-69CB-453F-BA25-3F242F91084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2216</c:v>
                </c:pt>
                <c:pt idx="1">
                  <c:v>2034</c:v>
                </c:pt>
                <c:pt idx="2">
                  <c:v>2691</c:v>
                </c:pt>
              </c:numCache>
            </c:numRef>
          </c:val>
          <c:extLst>
            <c:ext xmlns:c16="http://schemas.microsoft.com/office/drawing/2014/chart" uri="{C3380CC4-5D6E-409C-BE32-E72D297353CC}">
              <c16:uniqueId val="{00000000-C2C7-477D-84E4-0D1E1B29923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C2C7-477D-84E4-0D1E1B29923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498</c:v>
                </c:pt>
                <c:pt idx="1">
                  <c:v>503</c:v>
                </c:pt>
                <c:pt idx="2">
                  <c:v>495</c:v>
                </c:pt>
              </c:numCache>
            </c:numRef>
          </c:val>
          <c:extLst>
            <c:ext xmlns:c16="http://schemas.microsoft.com/office/drawing/2014/chart" uri="{C3380CC4-5D6E-409C-BE32-E72D297353CC}">
              <c16:uniqueId val="{00000002-C2C7-477D-84E4-0D1E1B29923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7.8506012814605136E-4"/>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{54790D09-5196-438D-B884-89114FDF934D}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1EB-4F33-880A-A76E5B72990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{9DABDD5F-EC0C-4D1B-8107-080FCAE51783}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1EB-4F33-880A-A76E5B72990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{3B2A519F-E18D-4975-86F3-15DA035A6F43}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1EB-4F33-880A-A76E5B72990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{173E7DA5-880D-4FB2-956B-44D4E3CBD360}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1EB-4F33-880A-A76E5B72990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{1BFCB7F6-758F-4A99-94DD-729E72E9205A}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1EB-4F33-880A-A76E5B72990A}"/>
                </c:ext>
              </c:extLst>
            </c:dLbl>
            <c:dLbl>
              <c:idx val="8"/>
              <c:layout>
                <c:manualLayout>
                  <c:x val="0"/>
                  <c:y val="-7.8506012814596863E-4"/>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{53108C36-B1F3-4F23-9561-D691C6825964}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1EB-4F33-880A-A76E5B72990A}"/>
                </c:ext>
              </c:extLst>
            </c:dLbl>
            <c:dLbl>
              <c:idx val="16"/>
              <c:layout>
                <c:manualLayout>
                  <c:x val="0"/>
                  <c:y val="-4.086753051699228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{6EACE82E-BD0C-4FA6-BFB0-20D01B14CCF5}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1EB-4F33-880A-A76E5B72990A}"/>
                </c:ext>
              </c:extLst>
            </c:dLbl>
            <c:dLbl>
              <c:idx val="24"/>
              <c:layout>
                <c:manualLayout>
                  <c:x val="0"/>
                  <c:y val="3.096333982340054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{4C72B970-5637-4D45-A987-67917FAD8C36}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1EB-4F33-880A-A76E5B72990A}"/>
                </c:ext>
              </c:extLst>
            </c:dLbl>
            <c:dLbl>
              <c:idx val="32"/>
              <c:layout>
                <c:manualLayout>
                  <c:x val="0"/>
                  <c:y val="9.9038354627646093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{826F3F32-7D35-4829-8C06-578D22F8DC30}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1EB-4F33-880A-A76E5B72990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72.3</c:v>
                </c:pt>
                <c:pt idx="8">
                  <c:v>72.599999999999994</c:v>
                </c:pt>
                <c:pt idx="16">
                  <c:v>73.8</c:v>
                </c:pt>
                <c:pt idx="24">
                  <c:v>74.2</c:v>
                </c:pt>
                <c:pt idx="32">
                  <c:v>74.3</c:v>
                </c:pt>
              </c:numCache>
            </c:numRef>
          </c:xVal>
          <c:yVal>
            <c:numRef>
              <c:f>公会計指標分析・財政指標組合せ分析表!$BP$51:$DC$51</c:f>
              <c:numCache>
                <c:formatCode>#,##0.0;"▲ "#,##0.0</c:formatCode>
                <c:ptCount val="40"/>
                <c:pt idx="0">
                  <c:v>88.1</c:v>
                </c:pt>
                <c:pt idx="8">
                  <c:v>82.3</c:v>
                </c:pt>
                <c:pt idx="16">
                  <c:v>63.4</c:v>
                </c:pt>
                <c:pt idx="24">
                  <c:v>64.400000000000006</c:v>
                </c:pt>
                <c:pt idx="32">
                  <c:v>61.6</c:v>
                </c:pt>
              </c:numCache>
            </c:numRef>
          </c:yVal>
          <c:smooth val="0"/>
          <c:extLst>
            <c:ext xmlns:c16="http://schemas.microsoft.com/office/drawing/2014/chart" uri="{C3380CC4-5D6E-409C-BE32-E72D297353CC}">
              <c16:uniqueId val="{00000009-F1EB-4F33-880A-A76E5B72990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{C6F27F78-5D3C-4A8F-B65B-F45D866116D5}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1EB-4F33-880A-A76E5B72990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{651941F7-7992-4C97-AA53-88BD2EEA0202}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1EB-4F33-880A-A76E5B72990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{7C55AB1C-4D5D-4B77-8417-DF6CC42CDC24}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1EB-4F33-880A-A76E5B72990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{BF4EDF7B-A37A-4ADA-AF50-D8F3F398731F}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1EB-4F33-880A-A76E5B72990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{4C3FBE36-7A43-459D-97AA-6B2E30908AAF}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1EB-4F33-880A-A76E5B72990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{0A9381DB-DBBF-4FC0-8BF8-5073BF6D3308}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1EB-4F33-880A-A76E5B72990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{3599440B-21AE-42FE-A4BB-218248A8192F}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1EB-4F33-880A-A76E5B72990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{AAA3D8B8-134E-420B-AD70-55D34AA984B1}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1EB-4F33-880A-A76E5B72990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{A896F743-7D03-4B6D-A912-26CF3E351EBD}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1EB-4F33-880A-A76E5B72990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F1EB-4F33-880A-A76E5B72990A}"/>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{FB174418-8D4B-4B3E-89F2-B57FA7BB8F98}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67B-4130-BFBD-E6CF1B4508F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{BCD93877-F660-49CD-A960-4CAFBEDDBDE9}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67B-4130-BFBD-E6CF1B4508F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{3F44D283-8A26-4054-AE28-68DB1C606F91}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67B-4130-BFBD-E6CF1B4508F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{36B29407-41E7-446B-A5DF-1CC9DBDAD27D}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67B-4130-BFBD-E6CF1B4508F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{E9364410-5D86-4668-90C7-E4A459D9BD26}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67B-4130-BFBD-E6CF1B4508F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{31F87E88-4A50-49B8-A3C7-F45D25EA8495}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67B-4130-BFBD-E6CF1B4508F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{004DA5C7-9EE8-4405-BCF8-ACC0C503C9B1}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67B-4130-BFBD-E6CF1B4508F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{9596B1AF-FD5A-49DE-9945-7441AAEB86BC}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67B-4130-BFBD-E6CF1B4508F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{4A1C8BCE-F318-4481-90E9-0483815C3278}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67B-4130-BFBD-E6CF1B4508F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10.4</c:v>
                </c:pt>
                <c:pt idx="8">
                  <c:v>12.3</c:v>
                </c:pt>
                <c:pt idx="16">
                  <c:v>12.2</c:v>
                </c:pt>
                <c:pt idx="24">
                  <c:v>12.7</c:v>
                </c:pt>
                <c:pt idx="32">
                  <c:v>10.9</c:v>
                </c:pt>
              </c:numCache>
            </c:numRef>
          </c:xVal>
          <c:yVal>
            <c:numRef>
              <c:f>公会計指標分析・財政指標組合せ分析表!$BP$73:$DC$73</c:f>
              <c:numCache>
                <c:formatCode>#,##0.0;"▲ "#,##0.0</c:formatCode>
                <c:ptCount val="40"/>
                <c:pt idx="0">
                  <c:v>88.1</c:v>
                </c:pt>
                <c:pt idx="8">
                  <c:v>82.3</c:v>
                </c:pt>
                <c:pt idx="16">
                  <c:v>63.4</c:v>
                </c:pt>
                <c:pt idx="24">
                  <c:v>64.400000000000006</c:v>
                </c:pt>
                <c:pt idx="32">
                  <c:v>61.6</c:v>
                </c:pt>
              </c:numCache>
            </c:numRef>
          </c:yVal>
          <c:smooth val="0"/>
          <c:extLst>
            <c:ext xmlns:c16="http://schemas.microsoft.com/office/drawing/2014/chart" uri="{C3380CC4-5D6E-409C-BE32-E72D297353CC}">
              <c16:uniqueId val="{00000009-A67B-4130-BFBD-E6CF1B4508F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{7E3FBDF1-6EAC-4204-BA33-2070452A5508}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67B-4130-BFBD-E6CF1B4508F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{96BB061B-756E-445F-A54A-72AE8997EB99}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67B-4130-BFBD-E6CF1B4508F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{4E0677CD-9156-4454-BF88-F1B1C25DA226}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67B-4130-BFBD-E6CF1B4508F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{A91B362F-DFDE-44F2-A1D7-34B2DC1FB73E}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67B-4130-BFBD-E6CF1B4508F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{F8D08638-FDC2-4899-AE29-83EABD3B3453}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67B-4130-BFBD-E6CF1B4508F8}"/>
                </c:ext>
              </c:extLst>
            </c:dLbl>
            <c:dLbl>
              <c:idx val="8"/>
              <c:layout>
                <c:manualLayout>
                  <c:x val="0"/>
                  <c:y val="1.67190444322823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{068B161B-4CE7-4D96-AFF0-757226B93603}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67B-4130-BFBD-E6CF1B4508F8}"/>
                </c:ext>
              </c:extLst>
            </c:dLbl>
            <c:dLbl>
              <c:idx val="16"/>
              <c:layout>
                <c:manualLayout>
                  <c:x val="0"/>
                  <c:y val="-4.234036825633413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{B85E7E01-6BCB-45A1-9BCD-DBFA9934AEBE}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67B-4130-BFBD-E6CF1B4508F8}"/>
                </c:ext>
              </c:extLst>
            </c:dLbl>
            <c:dLbl>
              <c:idx val="24"/>
              <c:layout>
                <c:manualLayout>
                  <c:x val="0"/>
                  <c:y val="3.173164454996105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{667BF344-B707-496A-9AC7-8051ED665E91}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67B-4130-BFBD-E6CF1B4508F8}"/>
                </c:ext>
              </c:extLst>
            </c:dLbl>
            <c:dLbl>
              <c:idx val="32"/>
              <c:layout>
                <c:manualLayout>
                  <c:x val="0"/>
                  <c:y val="-6.1098069945551524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{FA9532BC-D626-4EA2-BE96-8892EE54C01F}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67B-4130-BFBD-E6CF1B4508F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A67B-4130-BFBD-E6CF1B4508F8}"/>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神奈川県箱根町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10,835
9,616
92.86
14,593,810
14,108,803
394,750
5,905,552
7,507,029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類似団体の中では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番目に高い水準となっており、全国平均及び県内平均との比較においても継続して高い水準を保っている。しかし、財政力指数は、在住人口をベースとして計算されており、年間を通じて</a:t>
          </a:r>
          <a:r>
            <a:rPr kumimoji="1" lang="en-US" altLang="ja-JP" sz="1300">
              <a:latin typeface="ＭＳ Ｐゴシック" panose="020B0600070205080204" pitchFamily="50" charset="-128"/>
              <a:ea typeface="ＭＳ Ｐゴシック" panose="020B0600070205080204" pitchFamily="50" charset="-128"/>
            </a:rPr>
            <a:t>2,000</a:t>
          </a:r>
          <a:r>
            <a:rPr kumimoji="1" lang="ja-JP" altLang="en-US" sz="1300">
              <a:latin typeface="ＭＳ Ｐゴシック" panose="020B0600070205080204" pitchFamily="50" charset="-128"/>
              <a:ea typeface="ＭＳ Ｐゴシック" panose="020B0600070205080204" pitchFamily="50" charset="-128"/>
            </a:rPr>
            <a:t>万人にも上る観光客についてはほとんど反映されていない。</a:t>
          </a:r>
        </a:p>
        <a:p>
          <a:r>
            <a:rPr kumimoji="1" lang="ja-JP" altLang="en-US" sz="1300">
              <a:latin typeface="ＭＳ Ｐゴシック" panose="020B0600070205080204" pitchFamily="50" charset="-128"/>
              <a:ea typeface="ＭＳ Ｐゴシック" panose="020B0600070205080204" pitchFamily="50" charset="-128"/>
            </a:rPr>
            <a:t>　観光を基幹産業とする当町において、観光関連の事業に要する経費や、観光客も考慮した環境衛生施設の維持管理、消防・救急体制の強化等に多額の経費を要している。そのため、町の規模で必要とされている金額と実際の決算額との間に大きな乖離が生じ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67733</xdr:rowOff>
    </xdr:from>
    <xdr:to>
      <xdr:col>23</xdr:col>
      <xdr:colOff>133350</xdr:colOff>
      <xdr:row>38</xdr:row>
      <xdr:rowOff>67733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65828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37571</xdr:rowOff>
    </xdr:from>
    <xdr:to>
      <xdr:col>19</xdr:col>
      <xdr:colOff>133350</xdr:colOff>
      <xdr:row>38</xdr:row>
      <xdr:rowOff>67733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6552671"/>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148696</xdr:rowOff>
    </xdr:from>
    <xdr:to>
      <xdr:col>15</xdr:col>
      <xdr:colOff>82550</xdr:colOff>
      <xdr:row>38</xdr:row>
      <xdr:rowOff>37571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649234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98425</xdr:rowOff>
    </xdr:from>
    <xdr:to>
      <xdr:col>11</xdr:col>
      <xdr:colOff>31750</xdr:colOff>
      <xdr:row>37</xdr:row>
      <xdr:rowOff>148696</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6442075"/>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16933</xdr:rowOff>
    </xdr:from>
    <xdr:to>
      <xdr:col>23</xdr:col>
      <xdr:colOff>184150</xdr:colOff>
      <xdr:row>38</xdr:row>
      <xdr:rowOff>118533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33460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16933</xdr:rowOff>
    </xdr:from>
    <xdr:to>
      <xdr:col>19</xdr:col>
      <xdr:colOff>184150</xdr:colOff>
      <xdr:row>38</xdr:row>
      <xdr:rowOff>118533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128710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300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158221</xdr:rowOff>
    </xdr:from>
    <xdr:to>
      <xdr:col>15</xdr:col>
      <xdr:colOff>133350</xdr:colOff>
      <xdr:row>38</xdr:row>
      <xdr:rowOff>88371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650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98548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27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97896</xdr:rowOff>
    </xdr:from>
    <xdr:to>
      <xdr:col>11</xdr:col>
      <xdr:colOff>82550</xdr:colOff>
      <xdr:row>38</xdr:row>
      <xdr:rowOff>28046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644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38223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210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47625</xdr:rowOff>
    </xdr:from>
    <xdr:to>
      <xdr:col>7</xdr:col>
      <xdr:colOff>31750</xdr:colOff>
      <xdr:row>37</xdr:row>
      <xdr:rowOff>149225</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159402</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16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歳出、歳入ともに増となっているが、歳入の増が大きかったため、経常収支比率は昨年度から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99.4</a:t>
          </a:r>
          <a:r>
            <a:rPr kumimoji="1" lang="ja-JP" altLang="en-US" sz="1300">
              <a:latin typeface="ＭＳ Ｐゴシック" panose="020B0600070205080204" pitchFamily="50" charset="-128"/>
              <a:ea typeface="ＭＳ Ｐゴシック" panose="020B0600070205080204" pitchFamily="50" charset="-128"/>
            </a:rPr>
            <a:t>％となったもの。</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今後も、箱根町行財政改革アクションプランを着実に実行することで、歳入確保、歳出削減を推進し、財政の健全化を図っていく。</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67</xdr:row>
      <xdr:rowOff>88054</xdr:rowOff>
    </xdr:from>
    <xdr:to>
      <xdr:col>23</xdr:col>
      <xdr:colOff>133350</xdr:colOff>
      <xdr:row>67</xdr:row>
      <xdr:rowOff>100119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575204"/>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67</xdr:row>
      <xdr:rowOff>100119</xdr:rowOff>
    </xdr:from>
    <xdr:to>
      <xdr:col>19</xdr:col>
      <xdr:colOff>133350</xdr:colOff>
      <xdr:row>67</xdr:row>
      <xdr:rowOff>100119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5872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67</xdr:row>
      <xdr:rowOff>96096</xdr:rowOff>
    </xdr:from>
    <xdr:to>
      <xdr:col>15</xdr:col>
      <xdr:colOff>82550</xdr:colOff>
      <xdr:row>67</xdr:row>
      <xdr:rowOff>100119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583246"/>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67</xdr:row>
      <xdr:rowOff>96096</xdr:rowOff>
    </xdr:from>
    <xdr:to>
      <xdr:col>11</xdr:col>
      <xdr:colOff>31750</xdr:colOff>
      <xdr:row>67</xdr:row>
      <xdr:rowOff>144356</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58324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67</xdr:row>
      <xdr:rowOff>37254</xdr:rowOff>
    </xdr:from>
    <xdr:to>
      <xdr:col>23</xdr:col>
      <xdr:colOff>184150</xdr:colOff>
      <xdr:row>67</xdr:row>
      <xdr:rowOff>138854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52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104581</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42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67</xdr:row>
      <xdr:rowOff>49319</xdr:rowOff>
    </xdr:from>
    <xdr:to>
      <xdr:col>19</xdr:col>
      <xdr:colOff>184150</xdr:colOff>
      <xdr:row>67</xdr:row>
      <xdr:rowOff>150919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53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135696</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622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67</xdr:row>
      <xdr:rowOff>49319</xdr:rowOff>
    </xdr:from>
    <xdr:to>
      <xdr:col>15</xdr:col>
      <xdr:colOff>133350</xdr:colOff>
      <xdr:row>67</xdr:row>
      <xdr:rowOff>150919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53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135696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622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67</xdr:row>
      <xdr:rowOff>45296</xdr:rowOff>
    </xdr:from>
    <xdr:to>
      <xdr:col>11</xdr:col>
      <xdr:colOff>82550</xdr:colOff>
      <xdr:row>67</xdr:row>
      <xdr:rowOff>146896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53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67</xdr:row>
      <xdr:rowOff>131673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618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67</xdr:row>
      <xdr:rowOff>93556</xdr:rowOff>
    </xdr:from>
    <xdr:to>
      <xdr:col>7</xdr:col>
      <xdr:colOff>31750</xdr:colOff>
      <xdr:row>68</xdr:row>
      <xdr:rowOff>23706</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58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68</xdr:row>
      <xdr:rowOff>8483</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667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[654,753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当町の人口は</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万人ほどであるが、年間を通じて</a:t>
          </a:r>
          <a:r>
            <a:rPr kumimoji="1" lang="en-US" altLang="ja-JP" sz="1300">
              <a:latin typeface="ＭＳ Ｐゴシック" panose="020B0600070205080204" pitchFamily="50" charset="-128"/>
              <a:ea typeface="ＭＳ Ｐゴシック" panose="020B0600070205080204" pitchFamily="50" charset="-128"/>
            </a:rPr>
            <a:t>2,000</a:t>
          </a:r>
          <a:r>
            <a:rPr kumimoji="1" lang="ja-JP" altLang="en-US" sz="1300">
              <a:latin typeface="ＭＳ Ｐゴシック" panose="020B0600070205080204" pitchFamily="50" charset="-128"/>
              <a:ea typeface="ＭＳ Ｐゴシック" panose="020B0600070205080204" pitchFamily="50" charset="-128"/>
            </a:rPr>
            <a:t>万人もの観光客が訪れる首都圏でも有数の観光地であり、観光客へ対応するために人口を大きく上回る処理能力を有したごみ処理施設、下水道施設の維持管理や消防・救急体制の強化が必要不可欠である。そのため、県内平均及び全国平均を大きく上回っている。</a:t>
          </a:r>
        </a:p>
        <a:p>
          <a:r>
            <a:rPr kumimoji="1" lang="ja-JP" altLang="en-US" sz="1300">
              <a:latin typeface="ＭＳ Ｐゴシック" panose="020B0600070205080204" pitchFamily="50" charset="-128"/>
              <a:ea typeface="ＭＳ Ｐゴシック" panose="020B0600070205080204" pitchFamily="50" charset="-128"/>
            </a:rPr>
            <a:t>　また、人口の減少に加えて維持管理費用がかかっていることもあり、一人当たりの人件費・物件費は増加傾向にある。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55031</xdr:rowOff>
    </xdr:from>
    <xdr:to>
      <xdr:col>23</xdr:col>
      <xdr:colOff>133350</xdr:colOff>
      <xdr:row>88</xdr:row>
      <xdr:rowOff>29666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971181"/>
          <a:ext cx="838200" cy="14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34975</xdr:rowOff>
    </xdr:from>
    <xdr:to>
      <xdr:col>19</xdr:col>
      <xdr:colOff>133350</xdr:colOff>
      <xdr:row>87</xdr:row>
      <xdr:rowOff>55031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951125"/>
          <a:ext cx="889000" cy="2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133502</xdr:rowOff>
    </xdr:from>
    <xdr:to>
      <xdr:col>15</xdr:col>
      <xdr:colOff>82550</xdr:colOff>
      <xdr:row>87</xdr:row>
      <xdr:rowOff>34975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878202"/>
          <a:ext cx="889000" cy="7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122800</xdr:rowOff>
    </xdr:from>
    <xdr:to>
      <xdr:col>11</xdr:col>
      <xdr:colOff>31750</xdr:colOff>
      <xdr:row>86</xdr:row>
      <xdr:rowOff>133502</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867500"/>
          <a:ext cx="889000" cy="1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150316</xdr:rowOff>
    </xdr:from>
    <xdr:to>
      <xdr:col>23</xdr:col>
      <xdr:colOff>184150</xdr:colOff>
      <xdr:row>88</xdr:row>
      <xdr:rowOff>80466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506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46193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96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4231</xdr:rowOff>
    </xdr:from>
    <xdr:to>
      <xdr:col>19</xdr:col>
      <xdr:colOff>184150</xdr:colOff>
      <xdr:row>87</xdr:row>
      <xdr:rowOff>105831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92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90608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5006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155625</xdr:rowOff>
    </xdr:from>
    <xdr:to>
      <xdr:col>15</xdr:col>
      <xdr:colOff>133350</xdr:colOff>
      <xdr:row>87</xdr:row>
      <xdr:rowOff>85775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9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70552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986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82702</xdr:rowOff>
    </xdr:from>
    <xdr:to>
      <xdr:col>11</xdr:col>
      <xdr:colOff>82550</xdr:colOff>
      <xdr:row>87</xdr:row>
      <xdr:rowOff>12852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82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169079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91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72000</xdr:rowOff>
    </xdr:from>
    <xdr:to>
      <xdr:col>7</xdr:col>
      <xdr:colOff>31750</xdr:colOff>
      <xdr:row>87</xdr:row>
      <xdr:rowOff>2150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8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158377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9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ポイントの減となり、国基準を下回っているため、今後もより一層給与の適正化に努めていく。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128411</xdr:rowOff>
    </xdr:from>
    <xdr:to>
      <xdr:col>81</xdr:col>
      <xdr:colOff>44450</xdr:colOff>
      <xdr:row>87</xdr:row>
      <xdr:rowOff>104422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873111"/>
          <a:ext cx="8382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115005</xdr:rowOff>
    </xdr:from>
    <xdr:to>
      <xdr:col>77</xdr:col>
      <xdr:colOff>44450</xdr:colOff>
      <xdr:row>87</xdr:row>
      <xdr:rowOff>104422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859705"/>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115005</xdr:rowOff>
    </xdr:from>
    <xdr:to>
      <xdr:col>72</xdr:col>
      <xdr:colOff>203200</xdr:colOff>
      <xdr:row>87</xdr:row>
      <xdr:rowOff>64205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85970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64205</xdr:rowOff>
    </xdr:from>
    <xdr:to>
      <xdr:col>68</xdr:col>
      <xdr:colOff>152400</xdr:colOff>
      <xdr:row>88</xdr:row>
      <xdr:rowOff>80434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980355"/>
          <a:ext cx="889000" cy="18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15116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77611</xdr:rowOff>
    </xdr:from>
    <xdr:to>
      <xdr:col>81</xdr:col>
      <xdr:colOff>95250</xdr:colOff>
      <xdr:row>87</xdr:row>
      <xdr:rowOff>7761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49688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9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53622</xdr:rowOff>
    </xdr:from>
    <xdr:to>
      <xdr:col>77</xdr:col>
      <xdr:colOff>95250</xdr:colOff>
      <xdr:row>87</xdr:row>
      <xdr:rowOff>155222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139999</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05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64205</xdr:rowOff>
    </xdr:from>
    <xdr:to>
      <xdr:col>73</xdr:col>
      <xdr:colOff>44450</xdr:colOff>
      <xdr:row>86</xdr:row>
      <xdr:rowOff>165805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150582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13405</xdr:rowOff>
    </xdr:from>
    <xdr:to>
      <xdr:col>68</xdr:col>
      <xdr:colOff>203200</xdr:colOff>
      <xdr:row>87</xdr:row>
      <xdr:rowOff>115005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99782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29634</xdr:rowOff>
    </xdr:from>
    <xdr:to>
      <xdr:col>64</xdr:col>
      <xdr:colOff>152400</xdr:colOff>
      <xdr:row>88</xdr:row>
      <xdr:rowOff>131234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116011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執行方法の見直しや、効率的な組織の改編などにより、職員の削減を継続的に行ってきたが、年間を通じて</a:t>
          </a:r>
          <a:r>
            <a:rPr kumimoji="1" lang="en-US" altLang="ja-JP" sz="1300">
              <a:latin typeface="ＭＳ Ｐゴシック" panose="020B0600070205080204" pitchFamily="50" charset="-128"/>
              <a:ea typeface="ＭＳ Ｐゴシック" panose="020B0600070205080204" pitchFamily="50" charset="-128"/>
            </a:rPr>
            <a:t>2,000</a:t>
          </a:r>
          <a:r>
            <a:rPr kumimoji="1" lang="ja-JP" altLang="en-US" sz="1300">
              <a:latin typeface="ＭＳ Ｐゴシック" panose="020B0600070205080204" pitchFamily="50" charset="-128"/>
              <a:ea typeface="ＭＳ Ｐゴシック" panose="020B0600070205080204" pitchFamily="50" charset="-128"/>
            </a:rPr>
            <a:t>万人に上る観光客に対応するため、観光・ごみ処理・下水道及び消防に関連する施設に勤務する職員を数多く必要とすることから、類似団体の平均値を大きく上回る数値となっている。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98349</xdr:rowOff>
    </xdr:from>
    <xdr:to>
      <xdr:col>81</xdr:col>
      <xdr:colOff>44450</xdr:colOff>
      <xdr:row>67</xdr:row>
      <xdr:rowOff>114757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1585499"/>
          <a:ext cx="838200" cy="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114757</xdr:rowOff>
    </xdr:from>
    <xdr:to>
      <xdr:col>77</xdr:col>
      <xdr:colOff>44450</xdr:colOff>
      <xdr:row>67</xdr:row>
      <xdr:rowOff>123444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1601907"/>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62636</xdr:rowOff>
    </xdr:from>
    <xdr:to>
      <xdr:col>72</xdr:col>
      <xdr:colOff>203200</xdr:colOff>
      <xdr:row>67</xdr:row>
      <xdr:rowOff>123444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1549786"/>
          <a:ext cx="8890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67</xdr:row>
      <xdr:rowOff>40919</xdr:rowOff>
    </xdr:from>
    <xdr:to>
      <xdr:col>68</xdr:col>
      <xdr:colOff>152400</xdr:colOff>
      <xdr:row>67</xdr:row>
      <xdr:rowOff>62636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1528069"/>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67</xdr:row>
      <xdr:rowOff>47549</xdr:rowOff>
    </xdr:from>
    <xdr:to>
      <xdr:col>81</xdr:col>
      <xdr:colOff>95250</xdr:colOff>
      <xdr:row>67</xdr:row>
      <xdr:rowOff>149149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153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114876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143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67</xdr:row>
      <xdr:rowOff>63957</xdr:rowOff>
    </xdr:from>
    <xdr:to>
      <xdr:col>77</xdr:col>
      <xdr:colOff>95250</xdr:colOff>
      <xdr:row>67</xdr:row>
      <xdr:rowOff>165557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155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150334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1637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67</xdr:row>
      <xdr:rowOff>72644</xdr:rowOff>
    </xdr:from>
    <xdr:to>
      <xdr:col>73</xdr:col>
      <xdr:colOff>44450</xdr:colOff>
      <xdr:row>68</xdr:row>
      <xdr:rowOff>2794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155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159021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164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67</xdr:row>
      <xdr:rowOff>11836</xdr:rowOff>
    </xdr:from>
    <xdr:to>
      <xdr:col>68</xdr:col>
      <xdr:colOff>203200</xdr:colOff>
      <xdr:row>67</xdr:row>
      <xdr:rowOff>113436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149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98213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1585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161569</xdr:rowOff>
    </xdr:from>
    <xdr:to>
      <xdr:col>64</xdr:col>
      <xdr:colOff>152400</xdr:colOff>
      <xdr:row>67</xdr:row>
      <xdr:rowOff>91719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147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76496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156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公債費については、年間を通じて</a:t>
          </a:r>
          <a:r>
            <a:rPr kumimoji="1" lang="en-US" altLang="ja-JP" sz="1300">
              <a:latin typeface="ＭＳ Ｐゴシック" panose="020B0600070205080204" pitchFamily="50" charset="-128"/>
              <a:ea typeface="ＭＳ Ｐゴシック" panose="020B0600070205080204" pitchFamily="50" charset="-128"/>
            </a:rPr>
            <a:t>2,000</a:t>
          </a:r>
          <a:r>
            <a:rPr kumimoji="1" lang="ja-JP" altLang="en-US" sz="1300">
              <a:latin typeface="ＭＳ Ｐゴシック" panose="020B0600070205080204" pitchFamily="50" charset="-128"/>
              <a:ea typeface="ＭＳ Ｐゴシック" panose="020B0600070205080204" pitchFamily="50" charset="-128"/>
            </a:rPr>
            <a:t>万人にも上る観光客に対応するため、ごみ処理施設、下水道施設の整備や消防力の強化に係る負担が大きく、劇的な数値の改善は難しい状況にある。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令和６年度は、令和５年度と比較し、</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の減となっている。これは、元利償還金の減に加え、標準財政規模が増加したことによる減であるが、今後、ごみ処理施設の広域化工事などの大規模事業が予定されており、将来的に比率が高まる恐れがあるため、地方債の発行と償還のバランスが適切となるよう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112268</xdr:rowOff>
    </xdr:from>
    <xdr:to>
      <xdr:col>81</xdr:col>
      <xdr:colOff>44450</xdr:colOff>
      <xdr:row>43</xdr:row>
      <xdr:rowOff>114554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313168"/>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66294</xdr:rowOff>
    </xdr:from>
    <xdr:to>
      <xdr:col>77</xdr:col>
      <xdr:colOff>44450</xdr:colOff>
      <xdr:row>43</xdr:row>
      <xdr:rowOff>114554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43864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66294</xdr:rowOff>
    </xdr:from>
    <xdr:to>
      <xdr:col>72</xdr:col>
      <xdr:colOff>203200</xdr:colOff>
      <xdr:row>43</xdr:row>
      <xdr:rowOff>75946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43864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64008</xdr:rowOff>
    </xdr:from>
    <xdr:to>
      <xdr:col>68</xdr:col>
      <xdr:colOff>152400</xdr:colOff>
      <xdr:row>43</xdr:row>
      <xdr:rowOff>75946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264908"/>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61468</xdr:rowOff>
    </xdr:from>
    <xdr:to>
      <xdr:col>81</xdr:col>
      <xdr:colOff>95250</xdr:colOff>
      <xdr:row>42</xdr:row>
      <xdr:rowOff>163068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2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33545</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23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63754</xdr:rowOff>
    </xdr:from>
    <xdr:to>
      <xdr:col>77</xdr:col>
      <xdr:colOff>95250</xdr:colOff>
      <xdr:row>43</xdr:row>
      <xdr:rowOff>165354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4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150131</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52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15494</xdr:rowOff>
    </xdr:from>
    <xdr:to>
      <xdr:col>73</xdr:col>
      <xdr:colOff>44450</xdr:colOff>
      <xdr:row>43</xdr:row>
      <xdr:rowOff>117094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101871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47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25146</xdr:rowOff>
    </xdr:from>
    <xdr:to>
      <xdr:col>68</xdr:col>
      <xdr:colOff>203200</xdr:colOff>
      <xdr:row>43</xdr:row>
      <xdr:rowOff>126746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111523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48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13208</xdr:rowOff>
    </xdr:from>
    <xdr:to>
      <xdr:col>64</xdr:col>
      <xdr:colOff>152400</xdr:colOff>
      <xdr:row>42</xdr:row>
      <xdr:rowOff>114808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99585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分子構成要因のひとつである充当可能財源等が財政調整基金の増に伴い</a:t>
          </a:r>
          <a:r>
            <a:rPr kumimoji="1" lang="en-US" altLang="ja-JP" sz="1300">
              <a:latin typeface="ＭＳ Ｐゴシック" panose="020B0600070205080204" pitchFamily="50" charset="-128"/>
              <a:ea typeface="ＭＳ Ｐゴシック" panose="020B0600070205080204" pitchFamily="50" charset="-128"/>
            </a:rPr>
            <a:t>573,473</a:t>
          </a:r>
          <a:r>
            <a:rPr kumimoji="1" lang="ja-JP" altLang="en-US" sz="1300">
              <a:latin typeface="ＭＳ Ｐゴシック" panose="020B0600070205080204" pitchFamily="50" charset="-128"/>
              <a:ea typeface="ＭＳ Ｐゴシック" panose="020B0600070205080204" pitchFamily="50" charset="-128"/>
            </a:rPr>
            <a:t>千円増となった要因が大きく、将来負担比率は昨年度と比較して</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131013</xdr:rowOff>
    </xdr:from>
    <xdr:to>
      <xdr:col>81</xdr:col>
      <xdr:colOff>44450</xdr:colOff>
      <xdr:row>17</xdr:row>
      <xdr:rowOff>158039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3045663"/>
          <a:ext cx="838200" cy="2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148387</xdr:rowOff>
    </xdr:from>
    <xdr:to>
      <xdr:col>77</xdr:col>
      <xdr:colOff>44450</xdr:colOff>
      <xdr:row>17</xdr:row>
      <xdr:rowOff>158039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3063037"/>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148387</xdr:rowOff>
    </xdr:from>
    <xdr:to>
      <xdr:col>72</xdr:col>
      <xdr:colOff>203200</xdr:colOff>
      <xdr:row>18</xdr:row>
      <xdr:rowOff>159360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3063037"/>
          <a:ext cx="889000" cy="18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159360</xdr:rowOff>
    </xdr:from>
    <xdr:to>
      <xdr:col>68</xdr:col>
      <xdr:colOff>152400</xdr:colOff>
      <xdr:row>19</xdr:row>
      <xdr:rowOff>43891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245460"/>
          <a:ext cx="889000" cy="5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80213</xdr:rowOff>
    </xdr:from>
    <xdr:to>
      <xdr:col>81</xdr:col>
      <xdr:colOff>95250</xdr:colOff>
      <xdr:row>18</xdr:row>
      <xdr:rowOff>10363</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99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52290</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966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107239</xdr:rowOff>
    </xdr:from>
    <xdr:to>
      <xdr:col>77</xdr:col>
      <xdr:colOff>95250</xdr:colOff>
      <xdr:row>18</xdr:row>
      <xdr:rowOff>37389</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02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22166</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108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97587</xdr:rowOff>
    </xdr:from>
    <xdr:to>
      <xdr:col>73</xdr:col>
      <xdr:colOff>44450</xdr:colOff>
      <xdr:row>18</xdr:row>
      <xdr:rowOff>27737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0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12514</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0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108560</xdr:rowOff>
    </xdr:from>
    <xdr:to>
      <xdr:col>68</xdr:col>
      <xdr:colOff>203200</xdr:colOff>
      <xdr:row>19</xdr:row>
      <xdr:rowOff>38710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1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23487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2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164541</xdr:rowOff>
    </xdr:from>
    <xdr:to>
      <xdr:col>64</xdr:col>
      <xdr:colOff>152400</xdr:colOff>
      <xdr:row>19</xdr:row>
      <xdr:rowOff>94691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25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79468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337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神奈川県箱根町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10,835
9,616
92.86
14,593,810
14,108,803
394,750
5,905,552
7,507,029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山岳地域に集落が点在する地形により、保育園・幼稚園、出張所などに勤務する職員を多く必要とするほか、観光地であることから消防職員も多く必要なため、県内及び全国平均値を大きく上回り、類似団体との比較においては最も低い順位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127000</xdr:rowOff>
    </xdr:from>
    <xdr:to>
      <xdr:col>24</xdr:col>
      <xdr:colOff>25400</xdr:colOff>
      <xdr:row>40</xdr:row>
      <xdr:rowOff>157480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9850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123190</xdr:rowOff>
    </xdr:from>
    <xdr:to>
      <xdr:col>19</xdr:col>
      <xdr:colOff>187325</xdr:colOff>
      <xdr:row>40</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981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69850</xdr:rowOff>
    </xdr:from>
    <xdr:to>
      <xdr:col>15</xdr:col>
      <xdr:colOff>98425</xdr:colOff>
      <xdr:row>40</xdr:row>
      <xdr:rowOff>123190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92785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69850</xdr:rowOff>
    </xdr:from>
    <xdr:to>
      <xdr:col>11</xdr:col>
      <xdr:colOff>9525</xdr:colOff>
      <xdr:row>40</xdr:row>
      <xdr:rowOff>119380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9278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106680</xdr:rowOff>
    </xdr:from>
    <xdr:to>
      <xdr:col>24</xdr:col>
      <xdr:colOff>76200</xdr:colOff>
      <xdr:row>41</xdr:row>
      <xdr:rowOff>36830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96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15257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87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76200</xdr:rowOff>
    </xdr:from>
    <xdr:to>
      <xdr:col>20</xdr:col>
      <xdr:colOff>38100</xdr:colOff>
      <xdr:row>41</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162577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72390</xdr:rowOff>
    </xdr:from>
    <xdr:to>
      <xdr:col>15</xdr:col>
      <xdr:colOff>149225</xdr:colOff>
      <xdr:row>41</xdr:row>
      <xdr:rowOff>2540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93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158767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701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19050</xdr:rowOff>
    </xdr:from>
    <xdr:to>
      <xdr:col>11</xdr:col>
      <xdr:colOff>60325</xdr:colOff>
      <xdr:row>40</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8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96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68580</xdr:rowOff>
    </xdr:from>
    <xdr:to>
      <xdr:col>6</xdr:col>
      <xdr:colOff>171450</xdr:colOff>
      <xdr:row>40</xdr:row>
      <xdr:rowOff>170180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92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154957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1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年度より</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ポイントの増となった。</a:t>
          </a:r>
        </a:p>
        <a:p>
          <a:r>
            <a:rPr kumimoji="1" lang="ja-JP" altLang="en-US" sz="1200">
              <a:latin typeface="ＭＳ Ｐゴシック" panose="020B0600070205080204" pitchFamily="50" charset="-128"/>
              <a:ea typeface="ＭＳ Ｐゴシック" panose="020B0600070205080204" pitchFamily="50" charset="-128"/>
            </a:rPr>
            <a:t>　物件費は委託料が多くを占めているが、その大半はごみ処理施設の維持管理など、環境衛生に要する経費であり、年間</a:t>
          </a:r>
          <a:r>
            <a:rPr kumimoji="1" lang="en-US" altLang="ja-JP" sz="1200">
              <a:latin typeface="ＭＳ Ｐゴシック" panose="020B0600070205080204" pitchFamily="50" charset="-128"/>
              <a:ea typeface="ＭＳ Ｐゴシック" panose="020B0600070205080204" pitchFamily="50" charset="-128"/>
            </a:rPr>
            <a:t>2,000</a:t>
          </a:r>
          <a:r>
            <a:rPr kumimoji="1" lang="ja-JP" altLang="en-US" sz="1200">
              <a:latin typeface="ＭＳ Ｐゴシック" panose="020B0600070205080204" pitchFamily="50" charset="-128"/>
              <a:ea typeface="ＭＳ Ｐゴシック" panose="020B0600070205080204" pitchFamily="50" charset="-128"/>
            </a:rPr>
            <a:t>万人もの観光客に対応するために必要不可欠なものである。</a:t>
          </a:r>
        </a:p>
        <a:p>
          <a:r>
            <a:rPr kumimoji="1" lang="ja-JP" altLang="en-US" sz="1200">
              <a:latin typeface="ＭＳ Ｐゴシック" panose="020B0600070205080204" pitchFamily="50" charset="-128"/>
              <a:ea typeface="ＭＳ Ｐゴシック" panose="020B0600070205080204" pitchFamily="50" charset="-128"/>
            </a:rPr>
            <a:t>　また、委託等に係る人件費は増加傾向にあり、今後も物件費全体の増が見込まれることから、住民及び観光客に十分なサービスを提供しつつ、事業等の見直しを推進し、経費の削減に努めていく。</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21</xdr:row>
      <xdr:rowOff>22225</xdr:rowOff>
    </xdr:from>
    <xdr:to>
      <xdr:col>82</xdr:col>
      <xdr:colOff>107950</xdr:colOff>
      <xdr:row>21</xdr:row>
      <xdr:rowOff>98425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362267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21</xdr:row>
      <xdr:rowOff>22225</xdr:rowOff>
    </xdr:from>
    <xdr:to>
      <xdr:col>78</xdr:col>
      <xdr:colOff>69850</xdr:colOff>
      <xdr:row>21</xdr:row>
      <xdr:rowOff>31750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36226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20</xdr:row>
      <xdr:rowOff>98425</xdr:rowOff>
    </xdr:from>
    <xdr:to>
      <xdr:col>73</xdr:col>
      <xdr:colOff>180975</xdr:colOff>
      <xdr:row>21</xdr:row>
      <xdr:rowOff>31750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352742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98425</xdr:rowOff>
    </xdr:from>
    <xdr:to>
      <xdr:col>69</xdr:col>
      <xdr:colOff>92075</xdr:colOff>
      <xdr:row>20</xdr:row>
      <xdr:rowOff>155575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35274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21</xdr:row>
      <xdr:rowOff>47625</xdr:rowOff>
    </xdr:from>
    <xdr:to>
      <xdr:col>82</xdr:col>
      <xdr:colOff>158750</xdr:colOff>
      <xdr:row>21</xdr:row>
      <xdr:rowOff>149225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64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127652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55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142875</xdr:rowOff>
    </xdr:from>
    <xdr:to>
      <xdr:col>78</xdr:col>
      <xdr:colOff>120650</xdr:colOff>
      <xdr:row>21</xdr:row>
      <xdr:rowOff>73025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57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57802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658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152400</xdr:rowOff>
    </xdr:from>
    <xdr:to>
      <xdr:col>74</xdr:col>
      <xdr:colOff>31750</xdr:colOff>
      <xdr:row>21</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58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67327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47625</xdr:rowOff>
    </xdr:from>
    <xdr:to>
      <xdr:col>69</xdr:col>
      <xdr:colOff>142875</xdr:colOff>
      <xdr:row>20</xdr:row>
      <xdr:rowOff>149225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347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134002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56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104775</xdr:rowOff>
    </xdr:from>
    <xdr:to>
      <xdr:col>65</xdr:col>
      <xdr:colOff>53975</xdr:colOff>
      <xdr:row>21</xdr:row>
      <xdr:rowOff>34925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53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21</xdr:row>
      <xdr:rowOff>19702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62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令和６年度は令和５年度から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ポイント増となったもの。</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国の法令に基づき実施されているものが多いほか、町が単独で行う各種扶助費にも多額の費用が掛かっており、歳出削減が難しく、財政を圧迫されることが懸念される。　</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105228</xdr:rowOff>
    </xdr:from>
    <xdr:to>
      <xdr:col>24</xdr:col>
      <xdr:colOff>25400</xdr:colOff>
      <xdr:row>54</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3635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105228</xdr:rowOff>
    </xdr:from>
    <xdr:to>
      <xdr:col>19</xdr:col>
      <xdr:colOff>187325</xdr:colOff>
      <xdr:row>54</xdr:row>
      <xdr:rowOff>105228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3635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105228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352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94343</xdr:rowOff>
    </xdr:from>
    <xdr:to>
      <xdr:col>11</xdr:col>
      <xdr:colOff>9525</xdr:colOff>
      <xdr:row>54</xdr:row>
      <xdr:rowOff>105228</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352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54428</xdr:rowOff>
    </xdr:from>
    <xdr:to>
      <xdr:col>20</xdr:col>
      <xdr:colOff>38100</xdr:colOff>
      <xdr:row>54</xdr:row>
      <xdr:rowOff>156028</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166205</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08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54428</xdr:rowOff>
    </xdr:from>
    <xdr:to>
      <xdr:col>15</xdr:col>
      <xdr:colOff>149225</xdr:colOff>
      <xdr:row>54</xdr:row>
      <xdr:rowOff>156028</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166205</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43543</xdr:rowOff>
    </xdr:from>
    <xdr:to>
      <xdr:col>11</xdr:col>
      <xdr:colOff>60325</xdr:colOff>
      <xdr:row>54</xdr:row>
      <xdr:rowOff>145143</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155320</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54428</xdr:rowOff>
    </xdr:from>
    <xdr:to>
      <xdr:col>6</xdr:col>
      <xdr:colOff>171450</xdr:colOff>
      <xdr:row>54</xdr:row>
      <xdr:rowOff>156028</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166205</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令和６年度は維持補修費の減により、昨年度と比較して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ポイントの減となっている。</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4535</xdr:rowOff>
    </xdr:from>
    <xdr:to>
      <xdr:col>82</xdr:col>
      <xdr:colOff>107950</xdr:colOff>
      <xdr:row>57</xdr:row>
      <xdr:rowOff>80735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977718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45555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818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80735</xdr:rowOff>
    </xdr:from>
    <xdr:to>
      <xdr:col>78</xdr:col>
      <xdr:colOff>69850</xdr:colOff>
      <xdr:row>57</xdr:row>
      <xdr:rowOff>146050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98533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57</xdr:row>
      <xdr:rowOff>156935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893800" y="99187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156935</xdr:rowOff>
    </xdr:from>
    <xdr:to>
      <xdr:col>69</xdr:col>
      <xdr:colOff>92075</xdr:colOff>
      <xdr:row>58</xdr:row>
      <xdr:rowOff>94343</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929585"/>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125185</xdr:rowOff>
    </xdr:from>
    <xdr:to>
      <xdr:col>82</xdr:col>
      <xdr:colOff>158750</xdr:colOff>
      <xdr:row>57</xdr:row>
      <xdr:rowOff>55335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141712</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5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29935</xdr:rowOff>
    </xdr:from>
    <xdr:to>
      <xdr:col>78</xdr:col>
      <xdr:colOff>120650</xdr:colOff>
      <xdr:row>57</xdr:row>
      <xdr:rowOff>131535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95250</xdr:rowOff>
    </xdr:from>
    <xdr:to>
      <xdr:col>74</xdr:col>
      <xdr:colOff>31750</xdr:colOff>
      <xdr:row>58</xdr:row>
      <xdr:rowOff>25400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106135</xdr:rowOff>
    </xdr:from>
    <xdr:to>
      <xdr:col>69</xdr:col>
      <xdr:colOff>142875</xdr:colOff>
      <xdr:row>58</xdr:row>
      <xdr:rowOff>36285</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46462</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43543</xdr:rowOff>
    </xdr:from>
    <xdr:to>
      <xdr:col>65</xdr:col>
      <xdr:colOff>53975</xdr:colOff>
      <xdr:row>58</xdr:row>
      <xdr:rowOff>145143</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155320</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75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年度は、昨年度と増減が無かった。</a:t>
          </a:r>
        </a:p>
        <a:p>
          <a:r>
            <a:rPr kumimoji="1" lang="ja-JP" altLang="en-US" sz="1300">
              <a:latin typeface="ＭＳ Ｐゴシック" panose="020B0600070205080204" pitchFamily="50" charset="-128"/>
              <a:ea typeface="ＭＳ Ｐゴシック" panose="020B0600070205080204" pitchFamily="50" charset="-128"/>
            </a:rPr>
            <a:t>　県内及び全国平均を大きく下回り、類似団体内の順位では上位となっている。</a:t>
          </a:r>
        </a:p>
        <a:p>
          <a:r>
            <a:rPr kumimoji="1" lang="ja-JP" altLang="en-US" sz="1300">
              <a:latin typeface="ＭＳ Ｐゴシック" panose="020B0600070205080204" pitchFamily="50" charset="-128"/>
              <a:ea typeface="ＭＳ Ｐゴシック" panose="020B0600070205080204" pitchFamily="50" charset="-128"/>
            </a:rPr>
            <a:t>　今後も引き続き、適正な執行に努めていく。</a:t>
          </a: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127000</xdr:rowOff>
    </xdr:from>
    <xdr:to>
      <xdr:col>82</xdr:col>
      <xdr:colOff>107950</xdr:colOff>
      <xdr:row>34</xdr:row>
      <xdr:rowOff>127000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595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127000</xdr:rowOff>
    </xdr:from>
    <xdr:to>
      <xdr:col>78</xdr:col>
      <xdr:colOff>69850</xdr:colOff>
      <xdr:row>34</xdr:row>
      <xdr:rowOff>131572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59563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113284</xdr:rowOff>
    </xdr:from>
    <xdr:to>
      <xdr:col>73</xdr:col>
      <xdr:colOff>180975</xdr:colOff>
      <xdr:row>34</xdr:row>
      <xdr:rowOff>131572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59425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113284</xdr:rowOff>
    </xdr:from>
    <xdr:to>
      <xdr:col>69</xdr:col>
      <xdr:colOff>92075</xdr:colOff>
      <xdr:row>34</xdr:row>
      <xdr:rowOff>131572</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59425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76200</xdr:rowOff>
    </xdr:from>
    <xdr:to>
      <xdr:col>82</xdr:col>
      <xdr:colOff>158750</xdr:colOff>
      <xdr:row>35</xdr:row>
      <xdr:rowOff>6350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156227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81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76200</xdr:rowOff>
    </xdr:from>
    <xdr:to>
      <xdr:col>78</xdr:col>
      <xdr:colOff>120650</xdr:colOff>
      <xdr:row>35</xdr:row>
      <xdr:rowOff>6350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80772</xdr:rowOff>
    </xdr:from>
    <xdr:to>
      <xdr:col>74</xdr:col>
      <xdr:colOff>31750</xdr:colOff>
      <xdr:row>35</xdr:row>
      <xdr:rowOff>10922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21099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6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62484</xdr:rowOff>
    </xdr:from>
    <xdr:to>
      <xdr:col>69</xdr:col>
      <xdr:colOff>142875</xdr:colOff>
      <xdr:row>34</xdr:row>
      <xdr:rowOff>164084</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89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2811</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66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80772</xdr:rowOff>
    </xdr:from>
    <xdr:to>
      <xdr:col>65</xdr:col>
      <xdr:colOff>53975</xdr:colOff>
      <xdr:row>35</xdr:row>
      <xdr:rowOff>10922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21099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6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令和６年度は令和５年度から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ポイント減となった。これは平成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年以前に実施した事業等の償還が完了したことが主な要因である。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今後、老朽化した公共施設に対し、投資が必要となるが、公共施設再編・整備計画に従いながらも地方債の発行と償還のバランスが適切となるよう努めていく。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145287</xdr:rowOff>
    </xdr:from>
    <xdr:to>
      <xdr:col>24</xdr:col>
      <xdr:colOff>25400</xdr:colOff>
      <xdr:row>77</xdr:row>
      <xdr:rowOff>37846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75487"/>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5842</xdr:rowOff>
    </xdr:from>
    <xdr:to>
      <xdr:col>19</xdr:col>
      <xdr:colOff>187325</xdr:colOff>
      <xdr:row>77</xdr:row>
      <xdr:rowOff>37846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2074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xdr:rowOff>
    </xdr:from>
    <xdr:to>
      <xdr:col>15</xdr:col>
      <xdr:colOff>98425</xdr:colOff>
      <xdr:row>77</xdr:row>
      <xdr:rowOff>133858</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20749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33274</xdr:rowOff>
    </xdr:from>
    <xdr:to>
      <xdr:col>11</xdr:col>
      <xdr:colOff>9525</xdr:colOff>
      <xdr:row>77</xdr:row>
      <xdr:rowOff>133858</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323492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94487</xdr:rowOff>
    </xdr:from>
    <xdr:to>
      <xdr:col>24</xdr:col>
      <xdr:colOff>76200</xdr:colOff>
      <xdr:row>77</xdr:row>
      <xdr:rowOff>24637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111014</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969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158496</xdr:rowOff>
    </xdr:from>
    <xdr:to>
      <xdr:col>20</xdr:col>
      <xdr:colOff>38100</xdr:colOff>
      <xdr:row>77</xdr:row>
      <xdr:rowOff>88646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98823</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957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126492</xdr:rowOff>
    </xdr:from>
    <xdr:to>
      <xdr:col>15</xdr:col>
      <xdr:colOff>149225</xdr:colOff>
      <xdr:row>77</xdr:row>
      <xdr:rowOff>56642</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66819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83058</xdr:rowOff>
    </xdr:from>
    <xdr:to>
      <xdr:col>11</xdr:col>
      <xdr:colOff>60325</xdr:colOff>
      <xdr:row>78</xdr:row>
      <xdr:rowOff>13208</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169435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人件費や物件費の増により、昨年度と比較して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今後も引き続き、経費の削減に努めていく。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30987</xdr:rowOff>
    </xdr:from>
    <xdr:to>
      <xdr:col>82</xdr:col>
      <xdr:colOff>107950</xdr:colOff>
      <xdr:row>80</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746987"/>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30987</xdr:rowOff>
    </xdr:from>
    <xdr:to>
      <xdr:col>78</xdr:col>
      <xdr:colOff>69850</xdr:colOff>
      <xdr:row>80</xdr:row>
      <xdr:rowOff>62992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37469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101854</xdr:rowOff>
    </xdr:from>
    <xdr:to>
      <xdr:col>73</xdr:col>
      <xdr:colOff>180975</xdr:colOff>
      <xdr:row>80</xdr:row>
      <xdr:rowOff>62992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64640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101854</xdr:rowOff>
    </xdr:from>
    <xdr:to>
      <xdr:col>69</xdr:col>
      <xdr:colOff>92075</xdr:colOff>
      <xdr:row>80</xdr:row>
      <xdr:rowOff>85852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646404"/>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30480</xdr:rowOff>
    </xdr:from>
    <xdr:to>
      <xdr:col>82</xdr:col>
      <xdr:colOff>158750</xdr:colOff>
      <xdr:row>80</xdr:row>
      <xdr:rowOff>132080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2557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151637</xdr:rowOff>
    </xdr:from>
    <xdr:to>
      <xdr:col>78</xdr:col>
      <xdr:colOff>120650</xdr:colOff>
      <xdr:row>80</xdr:row>
      <xdr:rowOff>81787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66564</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782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12192</xdr:rowOff>
    </xdr:from>
    <xdr:to>
      <xdr:col>74</xdr:col>
      <xdr:colOff>31750</xdr:colOff>
      <xdr:row>80</xdr:row>
      <xdr:rowOff>113792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72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98569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81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51054</xdr:rowOff>
    </xdr:from>
    <xdr:to>
      <xdr:col>69</xdr:col>
      <xdr:colOff>142875</xdr:colOff>
      <xdr:row>79</xdr:row>
      <xdr:rowOff>152654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137431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35052</xdr:rowOff>
    </xdr:from>
    <xdr:to>
      <xdr:col>65</xdr:col>
      <xdr:colOff>53975</xdr:colOff>
      <xdr:row>80</xdr:row>
      <xdr:rowOff>136652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121429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83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神奈川県箱根町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167611</xdr:rowOff>
    </xdr:from>
    <xdr:to>
      <xdr:col>29</xdr:col>
      <xdr:colOff>127000</xdr:colOff>
      <xdr:row>12</xdr:row>
      <xdr:rowOff>60764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101186"/>
          <a:ext cx="647700" cy="64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60764</xdr:rowOff>
    </xdr:from>
    <xdr:to>
      <xdr:col>26</xdr:col>
      <xdr:colOff>50800</xdr:colOff>
      <xdr:row>12</xdr:row>
      <xdr:rowOff>87195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165789"/>
          <a:ext cx="698500" cy="26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87195</xdr:rowOff>
    </xdr:from>
    <xdr:to>
      <xdr:col>22</xdr:col>
      <xdr:colOff>114300</xdr:colOff>
      <xdr:row>12</xdr:row>
      <xdr:rowOff>144806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192220"/>
          <a:ext cx="698500" cy="57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12</xdr:row>
      <xdr:rowOff>144806</xdr:rowOff>
    </xdr:from>
    <xdr:to>
      <xdr:col>18</xdr:col>
      <xdr:colOff>177800</xdr:colOff>
      <xdr:row>13</xdr:row>
      <xdr:rowOff>4053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249831"/>
          <a:ext cx="698500" cy="30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116811</xdr:rowOff>
    </xdr:from>
    <xdr:to>
      <xdr:col>29</xdr:col>
      <xdr:colOff>177800</xdr:colOff>
      <xdr:row>12</xdr:row>
      <xdr:rowOff>46961</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0503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63488</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199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9964</xdr:rowOff>
    </xdr:from>
    <xdr:to>
      <xdr:col>26</xdr:col>
      <xdr:colOff>101600</xdr:colOff>
      <xdr:row>12</xdr:row>
      <xdr:rowOff>111564</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114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10</xdr:row>
      <xdr:rowOff>121741</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1883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36395</xdr:rowOff>
    </xdr:from>
    <xdr:to>
      <xdr:col>22</xdr:col>
      <xdr:colOff>165100</xdr:colOff>
      <xdr:row>12</xdr:row>
      <xdr:rowOff>137995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1414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10</xdr:row>
      <xdr:rowOff>148172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1910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12</xdr:row>
      <xdr:rowOff>94006</xdr:rowOff>
    </xdr:from>
    <xdr:to>
      <xdr:col>19</xdr:col>
      <xdr:colOff>38100</xdr:colOff>
      <xdr:row>13</xdr:row>
      <xdr:rowOff>24156</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199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34333</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196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12</xdr:row>
      <xdr:rowOff>124703</xdr:rowOff>
    </xdr:from>
    <xdr:to>
      <xdr:col>15</xdr:col>
      <xdr:colOff>101600</xdr:colOff>
      <xdr:row>13</xdr:row>
      <xdr:rowOff>54853</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229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65030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199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197942</xdr:rowOff>
    </xdr:from>
    <xdr:to>
      <xdr:col>29</xdr:col>
      <xdr:colOff>127000</xdr:colOff>
      <xdr:row>34</xdr:row>
      <xdr:rowOff>315347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465392"/>
          <a:ext cx="647700" cy="117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197942</xdr:rowOff>
    </xdr:from>
    <xdr:to>
      <xdr:col>26</xdr:col>
      <xdr:colOff>50800</xdr:colOff>
      <xdr:row>34</xdr:row>
      <xdr:rowOff>263989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465392"/>
          <a:ext cx="698500" cy="660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228555</xdr:rowOff>
    </xdr:from>
    <xdr:to>
      <xdr:col>22</xdr:col>
      <xdr:colOff>114300</xdr:colOff>
      <xdr:row>34</xdr:row>
      <xdr:rowOff>263989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153105"/>
          <a:ext cx="698500" cy="3783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228555</xdr:rowOff>
    </xdr:from>
    <xdr:to>
      <xdr:col>18</xdr:col>
      <xdr:colOff>177800</xdr:colOff>
      <xdr:row>34</xdr:row>
      <xdr:rowOff>338589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153105"/>
          <a:ext cx="698500" cy="452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264547</xdr:rowOff>
    </xdr:from>
    <xdr:to>
      <xdr:col>29</xdr:col>
      <xdr:colOff>177800</xdr:colOff>
      <xdr:row>35</xdr:row>
      <xdr:rowOff>23247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31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109624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7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147142</xdr:rowOff>
    </xdr:from>
    <xdr:to>
      <xdr:col>26</xdr:col>
      <xdr:colOff>101600</xdr:colOff>
      <xdr:row>34</xdr:row>
      <xdr:rowOff>248742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14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258919</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183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213189</xdr:rowOff>
    </xdr:from>
    <xdr:to>
      <xdr:col>22</xdr:col>
      <xdr:colOff>165100</xdr:colOff>
      <xdr:row>34</xdr:row>
      <xdr:rowOff>314789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80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324966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4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177755</xdr:rowOff>
    </xdr:from>
    <xdr:to>
      <xdr:col>19</xdr:col>
      <xdr:colOff>38100</xdr:colOff>
      <xdr:row>33</xdr:row>
      <xdr:rowOff>279355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102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118082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587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287789</xdr:rowOff>
    </xdr:from>
    <xdr:to>
      <xdr:col>15</xdr:col>
      <xdr:colOff>101600</xdr:colOff>
      <xdr:row>35</xdr:row>
      <xdr:rowOff>46489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552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56665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2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神奈川県箱根町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10,835
9,616
92.86
14,593,810
14,108,803
394,750
5,905,552
7,507,029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97025</xdr:rowOff>
    </xdr:from>
    <xdr:to>
      <xdr:col>24</xdr:col>
      <xdr:colOff>63500</xdr:colOff>
      <xdr:row>30</xdr:row>
      <xdr:rowOff>169674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5240525"/>
          <a:ext cx="838200" cy="7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169674</xdr:rowOff>
    </xdr:from>
    <xdr:to>
      <xdr:col>19</xdr:col>
      <xdr:colOff>177800</xdr:colOff>
      <xdr:row>31</xdr:row>
      <xdr:rowOff>22634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5313174"/>
          <a:ext cx="889000" cy="2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22634</xdr:rowOff>
    </xdr:from>
    <xdr:to>
      <xdr:col>15</xdr:col>
      <xdr:colOff>50800</xdr:colOff>
      <xdr:row>31</xdr:row>
      <xdr:rowOff>70073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5337584"/>
          <a:ext cx="889000" cy="4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70073</xdr:rowOff>
    </xdr:from>
    <xdr:to>
      <xdr:col>10</xdr:col>
      <xdr:colOff>114300</xdr:colOff>
      <xdr:row>31</xdr:row>
      <xdr:rowOff>101963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5385023"/>
          <a:ext cx="889000" cy="3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46225</xdr:rowOff>
    </xdr:from>
    <xdr:to>
      <xdr:col>24</xdr:col>
      <xdr:colOff>114300</xdr:colOff>
      <xdr:row>30</xdr:row>
      <xdr:rowOff>147825</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18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170702</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142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118874</xdr:rowOff>
    </xdr:from>
    <xdr:to>
      <xdr:col>20</xdr:col>
      <xdr:colOff>38100</xdr:colOff>
      <xdr:row>31</xdr:row>
      <xdr:rowOff>49024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526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29</xdr:row>
      <xdr:rowOff>65551</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03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143284</xdr:rowOff>
    </xdr:from>
    <xdr:to>
      <xdr:col>15</xdr:col>
      <xdr:colOff>101600</xdr:colOff>
      <xdr:row>31</xdr:row>
      <xdr:rowOff>73434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528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89961</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06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19273</xdr:rowOff>
    </xdr:from>
    <xdr:to>
      <xdr:col>10</xdr:col>
      <xdr:colOff>165100</xdr:colOff>
      <xdr:row>31</xdr:row>
      <xdr:rowOff>120873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533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29</xdr:row>
      <xdr:rowOff>137400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109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51163</xdr:rowOff>
    </xdr:from>
    <xdr:to>
      <xdr:col>6</xdr:col>
      <xdr:colOff>38100</xdr:colOff>
      <xdr:row>31</xdr:row>
      <xdr:rowOff>152763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5366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29</xdr:row>
      <xdr:rowOff>169290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141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4323</xdr:rowOff>
    </xdr:from>
    <xdr:to>
      <xdr:col>24</xdr:col>
      <xdr:colOff>63500</xdr:colOff>
      <xdr:row>54</xdr:row>
      <xdr:rowOff>32535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091173"/>
          <a:ext cx="838200" cy="199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32535</xdr:rowOff>
    </xdr:from>
    <xdr:to>
      <xdr:col>19</xdr:col>
      <xdr:colOff>177800</xdr:colOff>
      <xdr:row>54</xdr:row>
      <xdr:rowOff>56131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290835"/>
          <a:ext cx="889000" cy="2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56131</xdr:rowOff>
    </xdr:from>
    <xdr:to>
      <xdr:col>15</xdr:col>
      <xdr:colOff>50800</xdr:colOff>
      <xdr:row>54</xdr:row>
      <xdr:rowOff>145836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314431"/>
          <a:ext cx="889000" cy="8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145836</xdr:rowOff>
    </xdr:from>
    <xdr:to>
      <xdr:col>10</xdr:col>
      <xdr:colOff>114300</xdr:colOff>
      <xdr:row>54</xdr:row>
      <xdr:rowOff>156989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404136"/>
          <a:ext cx="889000" cy="1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124973</xdr:rowOff>
    </xdr:from>
    <xdr:to>
      <xdr:col>24</xdr:col>
      <xdr:colOff>114300</xdr:colOff>
      <xdr:row>53</xdr:row>
      <xdr:rowOff>55123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04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147850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889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153185</xdr:rowOff>
    </xdr:from>
    <xdr:to>
      <xdr:col>20</xdr:col>
      <xdr:colOff>38100</xdr:colOff>
      <xdr:row>54</xdr:row>
      <xdr:rowOff>83335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2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99862</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015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5331</xdr:rowOff>
    </xdr:from>
    <xdr:to>
      <xdr:col>15</xdr:col>
      <xdr:colOff>101600</xdr:colOff>
      <xdr:row>54</xdr:row>
      <xdr:rowOff>106931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26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123458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03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95036</xdr:rowOff>
    </xdr:from>
    <xdr:to>
      <xdr:col>10</xdr:col>
      <xdr:colOff>165100</xdr:colOff>
      <xdr:row>55</xdr:row>
      <xdr:rowOff>25186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35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41713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12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106189</xdr:rowOff>
    </xdr:from>
    <xdr:to>
      <xdr:col>6</xdr:col>
      <xdr:colOff>38100</xdr:colOff>
      <xdr:row>55</xdr:row>
      <xdr:rowOff>36339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3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52866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139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106004</xdr:rowOff>
    </xdr:from>
    <xdr:to>
      <xdr:col>24</xdr:col>
      <xdr:colOff>63500</xdr:colOff>
      <xdr:row>76</xdr:row>
      <xdr:rowOff>4507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2964754"/>
          <a:ext cx="838200" cy="6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45174</xdr:rowOff>
    </xdr:from>
    <xdr:to>
      <xdr:col>19</xdr:col>
      <xdr:colOff>177800</xdr:colOff>
      <xdr:row>75</xdr:row>
      <xdr:rowOff>106004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2903924"/>
          <a:ext cx="889000" cy="6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139814</xdr:rowOff>
    </xdr:from>
    <xdr:to>
      <xdr:col>15</xdr:col>
      <xdr:colOff>50800</xdr:colOff>
      <xdr:row>75</xdr:row>
      <xdr:rowOff>45174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827114"/>
          <a:ext cx="889000" cy="7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32144</xdr:rowOff>
    </xdr:from>
    <xdr:to>
      <xdr:col>10</xdr:col>
      <xdr:colOff>114300</xdr:colOff>
      <xdr:row>74</xdr:row>
      <xdr:rowOff>139814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2719444"/>
          <a:ext cx="889000" cy="10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44147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1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125156</xdr:rowOff>
    </xdr:from>
    <xdr:to>
      <xdr:col>24</xdr:col>
      <xdr:colOff>114300</xdr:colOff>
      <xdr:row>76</xdr:row>
      <xdr:rowOff>55305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8390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148033</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35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55204</xdr:rowOff>
    </xdr:from>
    <xdr:to>
      <xdr:col>20</xdr:col>
      <xdr:colOff>38100</xdr:colOff>
      <xdr:row>75</xdr:row>
      <xdr:rowOff>156804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91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1881</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68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165824</xdr:rowOff>
    </xdr:from>
    <xdr:to>
      <xdr:col>15</xdr:col>
      <xdr:colOff>101600</xdr:colOff>
      <xdr:row>75</xdr:row>
      <xdr:rowOff>95974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85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112501</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6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89014</xdr:rowOff>
    </xdr:from>
    <xdr:to>
      <xdr:col>10</xdr:col>
      <xdr:colOff>165100</xdr:colOff>
      <xdr:row>75</xdr:row>
      <xdr:rowOff>19164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77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35691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55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152794</xdr:rowOff>
    </xdr:from>
    <xdr:to>
      <xdr:col>6</xdr:col>
      <xdr:colOff>38100</xdr:colOff>
      <xdr:row>74</xdr:row>
      <xdr:rowOff>82944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66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99471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44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110995</xdr:rowOff>
    </xdr:from>
    <xdr:to>
      <xdr:col>24</xdr:col>
      <xdr:colOff>63500</xdr:colOff>
      <xdr:row>97</xdr:row>
      <xdr:rowOff>123503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741645"/>
          <a:ext cx="838200" cy="1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110995</xdr:rowOff>
    </xdr:from>
    <xdr:to>
      <xdr:col>19</xdr:col>
      <xdr:colOff>177800</xdr:colOff>
      <xdr:row>97</xdr:row>
      <xdr:rowOff>138449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41645"/>
          <a:ext cx="889000" cy="2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66123</xdr:rowOff>
    </xdr:from>
    <xdr:to>
      <xdr:col>15</xdr:col>
      <xdr:colOff>50800</xdr:colOff>
      <xdr:row>97</xdr:row>
      <xdr:rowOff>138449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96773"/>
          <a:ext cx="889000" cy="7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66123</xdr:rowOff>
    </xdr:from>
    <xdr:to>
      <xdr:col>10</xdr:col>
      <xdr:colOff>114300</xdr:colOff>
      <xdr:row>98</xdr:row>
      <xdr:rowOff>140222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96773"/>
          <a:ext cx="889000" cy="24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72703</xdr:rowOff>
    </xdr:from>
    <xdr:to>
      <xdr:col>24</xdr:col>
      <xdr:colOff>114300</xdr:colOff>
      <xdr:row>98</xdr:row>
      <xdr:rowOff>2853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70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51130</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8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60195</xdr:rowOff>
    </xdr:from>
    <xdr:to>
      <xdr:col>20</xdr:col>
      <xdr:colOff>38100</xdr:colOff>
      <xdr:row>97</xdr:row>
      <xdr:rowOff>161795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9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152922</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78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87649</xdr:rowOff>
    </xdr:from>
    <xdr:to>
      <xdr:col>15</xdr:col>
      <xdr:colOff>101600</xdr:colOff>
      <xdr:row>98</xdr:row>
      <xdr:rowOff>17799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8926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1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15323</xdr:rowOff>
    </xdr:from>
    <xdr:to>
      <xdr:col>10</xdr:col>
      <xdr:colOff>165100</xdr:colOff>
      <xdr:row>97</xdr:row>
      <xdr:rowOff>116923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4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108050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3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89422</xdr:rowOff>
    </xdr:from>
    <xdr:to>
      <xdr:col>6</xdr:col>
      <xdr:colOff>38100</xdr:colOff>
      <xdr:row>99</xdr:row>
      <xdr:rowOff>19572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9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10699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8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111517</xdr:rowOff>
    </xdr:from>
    <xdr:to>
      <xdr:col>55</xdr:col>
      <xdr:colOff>0</xdr:colOff>
      <xdr:row>38</xdr:row>
      <xdr:rowOff>25511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455167"/>
          <a:ext cx="838200" cy="8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111517</xdr:rowOff>
    </xdr:from>
    <xdr:to>
      <xdr:col>50</xdr:col>
      <xdr:colOff>114300</xdr:colOff>
      <xdr:row>37</xdr:row>
      <xdr:rowOff>145229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455167"/>
          <a:ext cx="889000" cy="3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137590</xdr:rowOff>
    </xdr:from>
    <xdr:to>
      <xdr:col>45</xdr:col>
      <xdr:colOff>177800</xdr:colOff>
      <xdr:row>37</xdr:row>
      <xdr:rowOff>145229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481240"/>
          <a:ext cx="889000" cy="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29378</xdr:rowOff>
    </xdr:from>
    <xdr:to>
      <xdr:col>41</xdr:col>
      <xdr:colOff>50800</xdr:colOff>
      <xdr:row>37</xdr:row>
      <xdr:rowOff>137590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030128"/>
          <a:ext cx="889000" cy="45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146161</xdr:rowOff>
    </xdr:from>
    <xdr:to>
      <xdr:col>55</xdr:col>
      <xdr:colOff>50800</xdr:colOff>
      <xdr:row>38</xdr:row>
      <xdr:rowOff>76311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48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61088</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0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60717</xdr:rowOff>
    </xdr:from>
    <xdr:to>
      <xdr:col>50</xdr:col>
      <xdr:colOff>165100</xdr:colOff>
      <xdr:row>37</xdr:row>
      <xdr:rowOff>162317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0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153444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497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94429</xdr:rowOff>
    </xdr:from>
    <xdr:to>
      <xdr:col>46</xdr:col>
      <xdr:colOff>38100</xdr:colOff>
      <xdr:row>38</xdr:row>
      <xdr:rowOff>24578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3807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15706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53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86790</xdr:rowOff>
    </xdr:from>
    <xdr:to>
      <xdr:col>41</xdr:col>
      <xdr:colOff>101600</xdr:colOff>
      <xdr:row>38</xdr:row>
      <xdr:rowOff>16940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43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8067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523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150028</xdr:rowOff>
    </xdr:from>
    <xdr:to>
      <xdr:col>36</xdr:col>
      <xdr:colOff>165100</xdr:colOff>
      <xdr:row>35</xdr:row>
      <xdr:rowOff>80178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9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96705</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754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154886</xdr:rowOff>
    </xdr:from>
    <xdr:to>
      <xdr:col>55</xdr:col>
      <xdr:colOff>0</xdr:colOff>
      <xdr:row>57</xdr:row>
      <xdr:rowOff>28982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584636"/>
          <a:ext cx="838200" cy="216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28982</xdr:rowOff>
    </xdr:from>
    <xdr:to>
      <xdr:col>50</xdr:col>
      <xdr:colOff>114300</xdr:colOff>
      <xdr:row>58</xdr:row>
      <xdr:rowOff>22885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01632"/>
          <a:ext cx="889000" cy="16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162192</xdr:rowOff>
    </xdr:from>
    <xdr:to>
      <xdr:col>45</xdr:col>
      <xdr:colOff>177800</xdr:colOff>
      <xdr:row>58</xdr:row>
      <xdr:rowOff>22885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34842"/>
          <a:ext cx="889000" cy="3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137446</xdr:rowOff>
    </xdr:from>
    <xdr:to>
      <xdr:col>41</xdr:col>
      <xdr:colOff>50800</xdr:colOff>
      <xdr:row>57</xdr:row>
      <xdr:rowOff>162192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738646"/>
          <a:ext cx="889000" cy="19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104086</xdr:rowOff>
    </xdr:from>
    <xdr:to>
      <xdr:col>55</xdr:col>
      <xdr:colOff>50800</xdr:colOff>
      <xdr:row>56</xdr:row>
      <xdr:rowOff>34236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126963</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385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149632</xdr:rowOff>
    </xdr:from>
    <xdr:to>
      <xdr:col>50</xdr:col>
      <xdr:colOff>165100</xdr:colOff>
      <xdr:row>57</xdr:row>
      <xdr:rowOff>79782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5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96309</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526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143535</xdr:rowOff>
    </xdr:from>
    <xdr:to>
      <xdr:col>46</xdr:col>
      <xdr:colOff>38100</xdr:colOff>
      <xdr:row>58</xdr:row>
      <xdr:rowOff>73685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64812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111392</xdr:rowOff>
    </xdr:from>
    <xdr:to>
      <xdr:col>41</xdr:col>
      <xdr:colOff>101600</xdr:colOff>
      <xdr:row>58</xdr:row>
      <xdr:rowOff>41542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8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32669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7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86646</xdr:rowOff>
    </xdr:from>
    <xdr:to>
      <xdr:col>36</xdr:col>
      <xdr:colOff>165100</xdr:colOff>
      <xdr:row>57</xdr:row>
      <xdr:rowOff>16796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8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33323</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46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170704</xdr:rowOff>
    </xdr:from>
    <xdr:to>
      <xdr:col>55</xdr:col>
      <xdr:colOff>0</xdr:colOff>
      <xdr:row>78</xdr:row>
      <xdr:rowOff>6643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72354"/>
          <a:ext cx="838200" cy="7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6643</xdr:rowOff>
    </xdr:from>
    <xdr:to>
      <xdr:col>50</xdr:col>
      <xdr:colOff>114300</xdr:colOff>
      <xdr:row>78</xdr:row>
      <xdr:rowOff>14833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79743"/>
          <a:ext cx="889000" cy="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14833</xdr:rowOff>
    </xdr:from>
    <xdr:to>
      <xdr:col>45</xdr:col>
      <xdr:colOff>177800</xdr:colOff>
      <xdr:row>78</xdr:row>
      <xdr:rowOff>23394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87933"/>
          <a:ext cx="889000" cy="8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94072</xdr:rowOff>
    </xdr:from>
    <xdr:to>
      <xdr:col>41</xdr:col>
      <xdr:colOff>50800</xdr:colOff>
      <xdr:row>78</xdr:row>
      <xdr:rowOff>23394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124272"/>
          <a:ext cx="889000" cy="27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119904</xdr:rowOff>
    </xdr:from>
    <xdr:to>
      <xdr:col>55</xdr:col>
      <xdr:colOff>50800</xdr:colOff>
      <xdr:row>78</xdr:row>
      <xdr:rowOff>50054</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34831</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3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127293</xdr:rowOff>
    </xdr:from>
    <xdr:to>
      <xdr:col>50</xdr:col>
      <xdr:colOff>165100</xdr:colOff>
      <xdr:row>78</xdr:row>
      <xdr:rowOff>57443</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2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48570</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2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135483</xdr:rowOff>
    </xdr:from>
    <xdr:to>
      <xdr:col>46</xdr:col>
      <xdr:colOff>38100</xdr:colOff>
      <xdr:row>78</xdr:row>
      <xdr:rowOff>65633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3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56760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29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144044</xdr:rowOff>
    </xdr:from>
    <xdr:to>
      <xdr:col>41</xdr:col>
      <xdr:colOff>101600</xdr:colOff>
      <xdr:row>78</xdr:row>
      <xdr:rowOff>74194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4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65321</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2017" y="134384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43272</xdr:rowOff>
    </xdr:from>
    <xdr:to>
      <xdr:col>36</xdr:col>
      <xdr:colOff>165100</xdr:colOff>
      <xdr:row>76</xdr:row>
      <xdr:rowOff>144872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07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161399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84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3203</xdr:rowOff>
    </xdr:from>
    <xdr:to>
      <xdr:col>55</xdr:col>
      <xdr:colOff>0</xdr:colOff>
      <xdr:row>97</xdr:row>
      <xdr:rowOff>36517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462403"/>
          <a:ext cx="838200" cy="20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36517</xdr:rowOff>
    </xdr:from>
    <xdr:to>
      <xdr:col>50</xdr:col>
      <xdr:colOff>114300</xdr:colOff>
      <xdr:row>98</xdr:row>
      <xdr:rowOff>27186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667167"/>
          <a:ext cx="889000" cy="16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22807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8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170579</xdr:rowOff>
    </xdr:from>
    <xdr:to>
      <xdr:col>45</xdr:col>
      <xdr:colOff>177800</xdr:colOff>
      <xdr:row>98</xdr:row>
      <xdr:rowOff>27186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01229"/>
          <a:ext cx="889000" cy="2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75935</xdr:rowOff>
    </xdr:from>
    <xdr:to>
      <xdr:col>41</xdr:col>
      <xdr:colOff>50800</xdr:colOff>
      <xdr:row>97</xdr:row>
      <xdr:rowOff>170579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06585"/>
          <a:ext cx="889000" cy="94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4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123853</xdr:rowOff>
    </xdr:from>
    <xdr:to>
      <xdr:col>55</xdr:col>
      <xdr:colOff>50800</xdr:colOff>
      <xdr:row>96</xdr:row>
      <xdr:rowOff>54003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41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146730</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263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157167</xdr:rowOff>
    </xdr:from>
    <xdr:to>
      <xdr:col>50</xdr:col>
      <xdr:colOff>165100</xdr:colOff>
      <xdr:row>97</xdr:row>
      <xdr:rowOff>87317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1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103844</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391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147836</xdr:rowOff>
    </xdr:from>
    <xdr:to>
      <xdr:col>46</xdr:col>
      <xdr:colOff>38100</xdr:colOff>
      <xdr:row>98</xdr:row>
      <xdr:rowOff>77986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7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69113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7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119779</xdr:rowOff>
    </xdr:from>
    <xdr:to>
      <xdr:col>41</xdr:col>
      <xdr:colOff>101600</xdr:colOff>
      <xdr:row>98</xdr:row>
      <xdr:rowOff>49929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5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66456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25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25135</xdr:rowOff>
    </xdr:from>
    <xdr:to>
      <xdr:col>36</xdr:col>
      <xdr:colOff>165100</xdr:colOff>
      <xdr:row>97</xdr:row>
      <xdr:rowOff>126735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5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143262</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43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60307</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75407"/>
          <a:ext cx="889000" cy="7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13124</xdr:rowOff>
    </xdr:from>
    <xdr:to>
      <xdr:col>71</xdr:col>
      <xdr:colOff>177800</xdr:colOff>
      <xdr:row>38</xdr:row>
      <xdr:rowOff>60307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28224"/>
          <a:ext cx="889000" cy="4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61658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57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9507</xdr:rowOff>
    </xdr:from>
    <xdr:to>
      <xdr:col>72</xdr:col>
      <xdr:colOff>38100</xdr:colOff>
      <xdr:row>38</xdr:row>
      <xdr:rowOff>111107</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2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102234</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1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133774</xdr:rowOff>
    </xdr:from>
    <xdr:to>
      <xdr:col>67</xdr:col>
      <xdr:colOff>101600</xdr:colOff>
      <xdr:row>38</xdr:row>
      <xdr:rowOff>63924</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80451</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25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88667</xdr:rowOff>
    </xdr:from>
    <xdr:to>
      <xdr:col>85</xdr:col>
      <xdr:colOff>127000</xdr:colOff>
      <xdr:row>76</xdr:row>
      <xdr:rowOff>119441</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118867"/>
          <a:ext cx="838200" cy="3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88667</xdr:rowOff>
    </xdr:from>
    <xdr:to>
      <xdr:col>81</xdr:col>
      <xdr:colOff>50800</xdr:colOff>
      <xdr:row>76</xdr:row>
      <xdr:rowOff>109708</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118867"/>
          <a:ext cx="889000" cy="2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34644</xdr:rowOff>
    </xdr:from>
    <xdr:to>
      <xdr:col>76</xdr:col>
      <xdr:colOff>114300</xdr:colOff>
      <xdr:row>76</xdr:row>
      <xdr:rowOff>109708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064844"/>
          <a:ext cx="889000" cy="7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34644</xdr:rowOff>
    </xdr:from>
    <xdr:to>
      <xdr:col>71</xdr:col>
      <xdr:colOff>177800</xdr:colOff>
      <xdr:row>76</xdr:row>
      <xdr:rowOff>116264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064844"/>
          <a:ext cx="889000" cy="8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68641</xdr:rowOff>
    </xdr:from>
    <xdr:to>
      <xdr:col>85</xdr:col>
      <xdr:colOff>177800</xdr:colOff>
      <xdr:row>76</xdr:row>
      <xdr:rowOff>170241</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09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91519</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95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37867</xdr:rowOff>
    </xdr:from>
    <xdr:to>
      <xdr:col>81</xdr:col>
      <xdr:colOff>101600</xdr:colOff>
      <xdr:row>76</xdr:row>
      <xdr:rowOff>139467</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06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155994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84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58908</xdr:rowOff>
    </xdr:from>
    <xdr:to>
      <xdr:col>76</xdr:col>
      <xdr:colOff>165100</xdr:colOff>
      <xdr:row>76</xdr:row>
      <xdr:rowOff>160508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08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5585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155294</xdr:rowOff>
    </xdr:from>
    <xdr:to>
      <xdr:col>72</xdr:col>
      <xdr:colOff>38100</xdr:colOff>
      <xdr:row>76</xdr:row>
      <xdr:rowOff>85444</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1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101971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78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65464</xdr:rowOff>
    </xdr:from>
    <xdr:to>
      <xdr:col>67</xdr:col>
      <xdr:colOff>101600</xdr:colOff>
      <xdr:row>76</xdr:row>
      <xdr:rowOff>167064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0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12141</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87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53060</xdr:rowOff>
    </xdr:from>
    <xdr:to>
      <xdr:col>85</xdr:col>
      <xdr:colOff>127000</xdr:colOff>
      <xdr:row>97</xdr:row>
      <xdr:rowOff>77677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512260"/>
          <a:ext cx="838200" cy="19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54448</xdr:rowOff>
    </xdr:from>
    <xdr:to>
      <xdr:col>81</xdr:col>
      <xdr:colOff>50800</xdr:colOff>
      <xdr:row>97</xdr:row>
      <xdr:rowOff>77677</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685098"/>
          <a:ext cx="889000" cy="2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54448</xdr:rowOff>
    </xdr:from>
    <xdr:to>
      <xdr:col>76</xdr:col>
      <xdr:colOff>114300</xdr:colOff>
      <xdr:row>97</xdr:row>
      <xdr:rowOff>108370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685098"/>
          <a:ext cx="889000" cy="53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108370</xdr:rowOff>
    </xdr:from>
    <xdr:to>
      <xdr:col>71</xdr:col>
      <xdr:colOff>177800</xdr:colOff>
      <xdr:row>97</xdr:row>
      <xdr:rowOff>153481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739020"/>
          <a:ext cx="889000" cy="4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2260</xdr:rowOff>
    </xdr:from>
    <xdr:to>
      <xdr:col>85</xdr:col>
      <xdr:colOff>177800</xdr:colOff>
      <xdr:row>96</xdr:row>
      <xdr:rowOff>103860</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46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25137</xdr:rowOff>
    </xdr:from>
    <xdr:ext cx="599010"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312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26877</xdr:rowOff>
    </xdr:from>
    <xdr:to>
      <xdr:col>81</xdr:col>
      <xdr:colOff>101600</xdr:colOff>
      <xdr:row>97</xdr:row>
      <xdr:rowOff>128477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65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145004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3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3648</xdr:rowOff>
    </xdr:from>
    <xdr:to>
      <xdr:col>76</xdr:col>
      <xdr:colOff>165100</xdr:colOff>
      <xdr:row>97</xdr:row>
      <xdr:rowOff>105248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63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121775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0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57570</xdr:rowOff>
    </xdr:from>
    <xdr:to>
      <xdr:col>72</xdr:col>
      <xdr:colOff>38100</xdr:colOff>
      <xdr:row>97</xdr:row>
      <xdr:rowOff>159170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68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4247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6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102681</xdr:rowOff>
    </xdr:from>
    <xdr:to>
      <xdr:col>67</xdr:col>
      <xdr:colOff>101600</xdr:colOff>
      <xdr:row>98</xdr:row>
      <xdr:rowOff>32831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73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49358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08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597</xdr:rowOff>
    </xdr:from>
    <xdr:to>
      <xdr:col>116</xdr:col>
      <xdr:colOff>63500</xdr:colOff>
      <xdr:row>56</xdr:row>
      <xdr:rowOff>135737</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9601797"/>
          <a:ext cx="838200" cy="13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56735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10000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70434</xdr:rowOff>
    </xdr:from>
    <xdr:to>
      <xdr:col>111</xdr:col>
      <xdr:colOff>177800</xdr:colOff>
      <xdr:row>56</xdr:row>
      <xdr:rowOff>597</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9328734"/>
          <a:ext cx="889000" cy="27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43841</xdr:rowOff>
    </xdr:from>
    <xdr:to>
      <xdr:col>107</xdr:col>
      <xdr:colOff>50800</xdr:colOff>
      <xdr:row>54</xdr:row>
      <xdr:rowOff>70434</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9302141"/>
          <a:ext cx="889000" cy="2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43841</xdr:rowOff>
    </xdr:from>
    <xdr:to>
      <xdr:col>102</xdr:col>
      <xdr:colOff>114300</xdr:colOff>
      <xdr:row>55</xdr:row>
      <xdr:rowOff>138061</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302141"/>
          <a:ext cx="889000" cy="26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148556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151147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84937</xdr:rowOff>
    </xdr:from>
    <xdr:to>
      <xdr:col>116</xdr:col>
      <xdr:colOff>114300</xdr:colOff>
      <xdr:row>57</xdr:row>
      <xdr:rowOff>15087</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68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107814</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53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121247</xdr:rowOff>
    </xdr:from>
    <xdr:to>
      <xdr:col>112</xdr:col>
      <xdr:colOff>38100</xdr:colOff>
      <xdr:row>56</xdr:row>
      <xdr:rowOff>51397</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55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67924</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932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19634</xdr:rowOff>
    </xdr:from>
    <xdr:to>
      <xdr:col>107</xdr:col>
      <xdr:colOff>101600</xdr:colOff>
      <xdr:row>54</xdr:row>
      <xdr:rowOff>121234</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27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137761</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67111" y="905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164491</xdr:rowOff>
    </xdr:from>
    <xdr:to>
      <xdr:col>102</xdr:col>
      <xdr:colOff>165100</xdr:colOff>
      <xdr:row>54</xdr:row>
      <xdr:rowOff>94641</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25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111168</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902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87261</xdr:rowOff>
    </xdr:from>
    <xdr:to>
      <xdr:col>98</xdr:col>
      <xdr:colOff>38100</xdr:colOff>
      <xdr:row>56</xdr:row>
      <xdr:rowOff>17411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51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33938</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9292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80397</xdr:rowOff>
    </xdr:from>
    <xdr:to>
      <xdr:col>116</xdr:col>
      <xdr:colOff>63500</xdr:colOff>
      <xdr:row>73</xdr:row>
      <xdr:rowOff>107906</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596247"/>
          <a:ext cx="838200" cy="2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107906</xdr:rowOff>
    </xdr:from>
    <xdr:to>
      <xdr:col>111</xdr:col>
      <xdr:colOff>177800</xdr:colOff>
      <xdr:row>73</xdr:row>
      <xdr:rowOff>115850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623756"/>
          <a:ext cx="889000" cy="7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115850</xdr:rowOff>
    </xdr:from>
    <xdr:to>
      <xdr:col>107</xdr:col>
      <xdr:colOff>50800</xdr:colOff>
      <xdr:row>74</xdr:row>
      <xdr:rowOff>6731</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631700"/>
          <a:ext cx="889000" cy="6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6731</xdr:rowOff>
    </xdr:from>
    <xdr:to>
      <xdr:col>102</xdr:col>
      <xdr:colOff>114300</xdr:colOff>
      <xdr:row>74</xdr:row>
      <xdr:rowOff>28905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694031"/>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29597</xdr:rowOff>
    </xdr:from>
    <xdr:to>
      <xdr:col>116</xdr:col>
      <xdr:colOff>114300</xdr:colOff>
      <xdr:row>73</xdr:row>
      <xdr:rowOff>131197</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54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8024</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52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57106</xdr:rowOff>
    </xdr:from>
    <xdr:to>
      <xdr:col>112</xdr:col>
      <xdr:colOff>38100</xdr:colOff>
      <xdr:row>73</xdr:row>
      <xdr:rowOff>158706</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57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149833</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66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65050</xdr:rowOff>
    </xdr:from>
    <xdr:to>
      <xdr:col>107</xdr:col>
      <xdr:colOff>101600</xdr:colOff>
      <xdr:row>73</xdr:row>
      <xdr:rowOff>166650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58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157777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7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127381</xdr:rowOff>
    </xdr:from>
    <xdr:to>
      <xdr:col>102</xdr:col>
      <xdr:colOff>165100</xdr:colOff>
      <xdr:row>74</xdr:row>
      <xdr:rowOff>57531</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64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48658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73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149555</xdr:rowOff>
    </xdr:from>
    <xdr:to>
      <xdr:col>98</xdr:col>
      <xdr:colOff>38100</xdr:colOff>
      <xdr:row>74</xdr:row>
      <xdr:rowOff>79705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66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70832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75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当町の人口は</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万人程度であるが、年間を通じて</a:t>
          </a:r>
          <a:r>
            <a:rPr kumimoji="1" lang="en-US" altLang="ja-JP" sz="1300">
              <a:latin typeface="ＭＳ Ｐゴシック" panose="020B0600070205080204" pitchFamily="50" charset="-128"/>
              <a:ea typeface="ＭＳ Ｐゴシック" panose="020B0600070205080204" pitchFamily="50" charset="-128"/>
            </a:rPr>
            <a:t>2,000</a:t>
          </a:r>
          <a:r>
            <a:rPr kumimoji="1" lang="ja-JP" altLang="en-US" sz="1300">
              <a:latin typeface="ＭＳ Ｐゴシック" panose="020B0600070205080204" pitchFamily="50" charset="-128"/>
              <a:ea typeface="ＭＳ Ｐゴシック" panose="020B0600070205080204" pitchFamily="50" charset="-128"/>
            </a:rPr>
            <a:t>万人もの観光客が訪れる、首都圏でも有数の観光地であり、観光客へ対応するために人口を大きく上回る処理能力を有したごみ処理施設、下水道の維持管理や消防・救急体制の強化が必要不可欠となっている。そのため、住民一人当たりのコストは、類似団体と比べて非常に高くなっている。</a:t>
          </a:r>
        </a:p>
        <a:p>
          <a:r>
            <a:rPr kumimoji="1" lang="ja-JP" altLang="en-US" sz="1300">
              <a:latin typeface="ＭＳ Ｐゴシック" panose="020B0600070205080204" pitchFamily="50" charset="-128"/>
              <a:ea typeface="ＭＳ Ｐゴシック" panose="020B0600070205080204" pitchFamily="50" charset="-128"/>
            </a:rPr>
            <a:t>　また、山岳地帯に集落が点在する地形により、消防分署なども多く配置しており、人件費、物件費、維持補修費が他の市町村と比べ非常に高くなっている。</a:t>
          </a:r>
        </a:p>
        <a:p>
          <a:r>
            <a:rPr kumimoji="1" lang="ja-JP" altLang="en-US" sz="1300">
              <a:latin typeface="ＭＳ Ｐゴシック" panose="020B0600070205080204" pitchFamily="50" charset="-128"/>
              <a:ea typeface="ＭＳ Ｐゴシック" panose="020B0600070205080204" pitchFamily="50" charset="-128"/>
            </a:rPr>
            <a:t>　令和６年度は光熱水費に加え、物価や人件費の高騰の影響により物件費が増となっている。また、診療所開設に向けた建設用地の取得や学校施設の長寿命化、ごみ処理広域化に係る工事などの大型事業の影響により、普通建設事業費は増となったもの。</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神奈川県箱根町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10,835
9,616
92.86
14,593,810
14,108,803
394,750
5,905,552
7,507,029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70167</xdr:rowOff>
    </xdr:from>
    <xdr:to>
      <xdr:col>24</xdr:col>
      <xdr:colOff>63500</xdr:colOff>
      <xdr:row>31</xdr:row>
      <xdr:rowOff>140272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385117"/>
          <a:ext cx="838200" cy="70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101219</xdr:rowOff>
    </xdr:from>
    <xdr:to>
      <xdr:col>19</xdr:col>
      <xdr:colOff>177800</xdr:colOff>
      <xdr:row>31</xdr:row>
      <xdr:rowOff>140272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416169"/>
          <a:ext cx="889000" cy="3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101219</xdr:rowOff>
    </xdr:from>
    <xdr:to>
      <xdr:col>15</xdr:col>
      <xdr:colOff>50800</xdr:colOff>
      <xdr:row>31</xdr:row>
      <xdr:rowOff>169418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416169"/>
          <a:ext cx="889000" cy="6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169418</xdr:rowOff>
    </xdr:from>
    <xdr:to>
      <xdr:col>10</xdr:col>
      <xdr:colOff>114300</xdr:colOff>
      <xdr:row>32</xdr:row>
      <xdr:rowOff>87884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484368"/>
          <a:ext cx="889000" cy="8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19367</xdr:rowOff>
    </xdr:from>
    <xdr:to>
      <xdr:col>24</xdr:col>
      <xdr:colOff>114300</xdr:colOff>
      <xdr:row>31</xdr:row>
      <xdr:rowOff>120967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3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105744</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24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89472</xdr:rowOff>
    </xdr:from>
    <xdr:to>
      <xdr:col>20</xdr:col>
      <xdr:colOff>38100</xdr:colOff>
      <xdr:row>32</xdr:row>
      <xdr:rowOff>19622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04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36149</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179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50419</xdr:rowOff>
    </xdr:from>
    <xdr:to>
      <xdr:col>15</xdr:col>
      <xdr:colOff>101600</xdr:colOff>
      <xdr:row>31</xdr:row>
      <xdr:rowOff>152019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36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29</xdr:row>
      <xdr:rowOff>168546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14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118618</xdr:rowOff>
    </xdr:from>
    <xdr:to>
      <xdr:col>10</xdr:col>
      <xdr:colOff>165100</xdr:colOff>
      <xdr:row>32</xdr:row>
      <xdr:rowOff>48768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43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30</xdr:row>
      <xdr:rowOff>65295</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37084</xdr:rowOff>
    </xdr:from>
    <xdr:to>
      <xdr:col>6</xdr:col>
      <xdr:colOff>38100</xdr:colOff>
      <xdr:row>32</xdr:row>
      <xdr:rowOff>138684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52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30</xdr:row>
      <xdr:rowOff>155211</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29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137816</xdr:rowOff>
    </xdr:from>
    <xdr:to>
      <xdr:col>24</xdr:col>
      <xdr:colOff>63500</xdr:colOff>
      <xdr:row>56</xdr:row>
      <xdr:rowOff>1014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396116"/>
          <a:ext cx="838200" cy="20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164998</xdr:rowOff>
    </xdr:from>
    <xdr:to>
      <xdr:col>19</xdr:col>
      <xdr:colOff>177800</xdr:colOff>
      <xdr:row>56</xdr:row>
      <xdr:rowOff>1014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594748"/>
          <a:ext cx="889000" cy="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164998</xdr:rowOff>
    </xdr:from>
    <xdr:to>
      <xdr:col>15</xdr:col>
      <xdr:colOff>50800</xdr:colOff>
      <xdr:row>56</xdr:row>
      <xdr:rowOff>58420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594748"/>
          <a:ext cx="889000" cy="6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57145</xdr:rowOff>
    </xdr:from>
    <xdr:to>
      <xdr:col>10</xdr:col>
      <xdr:colOff>114300</xdr:colOff>
      <xdr:row>56</xdr:row>
      <xdr:rowOff>58420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86895"/>
          <a:ext cx="889000" cy="17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163268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87016</xdr:rowOff>
    </xdr:from>
    <xdr:to>
      <xdr:col>24</xdr:col>
      <xdr:colOff>114300</xdr:colOff>
      <xdr:row>55</xdr:row>
      <xdr:rowOff>17166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34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109893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196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121664</xdr:rowOff>
    </xdr:from>
    <xdr:to>
      <xdr:col>20</xdr:col>
      <xdr:colOff>38100</xdr:colOff>
      <xdr:row>56</xdr:row>
      <xdr:rowOff>51814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5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68341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326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114198</xdr:rowOff>
    </xdr:from>
    <xdr:to>
      <xdr:col>15</xdr:col>
      <xdr:colOff>101600</xdr:colOff>
      <xdr:row>56</xdr:row>
      <xdr:rowOff>44348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4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60875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31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7620</xdr:rowOff>
    </xdr:from>
    <xdr:to>
      <xdr:col>10</xdr:col>
      <xdr:colOff>165100</xdr:colOff>
      <xdr:row>56</xdr:row>
      <xdr:rowOff>109220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125747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384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6345</xdr:rowOff>
    </xdr:from>
    <xdr:to>
      <xdr:col>6</xdr:col>
      <xdr:colOff>38100</xdr:colOff>
      <xdr:row>55</xdr:row>
      <xdr:rowOff>107945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3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124472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11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9375</xdr:rowOff>
    </xdr:from>
    <xdr:to>
      <xdr:col>24</xdr:col>
      <xdr:colOff>63500</xdr:colOff>
      <xdr:row>77</xdr:row>
      <xdr:rowOff>13646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11025"/>
          <a:ext cx="838200" cy="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13646</xdr:rowOff>
    </xdr:from>
    <xdr:to>
      <xdr:col>19</xdr:col>
      <xdr:colOff>177800</xdr:colOff>
      <xdr:row>77</xdr:row>
      <xdr:rowOff>43757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15296"/>
          <a:ext cx="889000" cy="3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43757</xdr:rowOff>
    </xdr:from>
    <xdr:to>
      <xdr:col>15</xdr:col>
      <xdr:colOff>50800</xdr:colOff>
      <xdr:row>77</xdr:row>
      <xdr:rowOff>61254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245407"/>
          <a:ext cx="889000" cy="1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61254</xdr:rowOff>
    </xdr:from>
    <xdr:to>
      <xdr:col>10</xdr:col>
      <xdr:colOff>114300</xdr:colOff>
      <xdr:row>77</xdr:row>
      <xdr:rowOff>163370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62904"/>
          <a:ext cx="889000" cy="10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131936</xdr:rowOff>
    </xdr:from>
    <xdr:to>
      <xdr:col>6</xdr:col>
      <xdr:colOff>38100</xdr:colOff>
      <xdr:row>77</xdr:row>
      <xdr:rowOff>62086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6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78613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3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130025</xdr:rowOff>
    </xdr:from>
    <xdr:to>
      <xdr:col>24</xdr:col>
      <xdr:colOff>114300</xdr:colOff>
      <xdr:row>77</xdr:row>
      <xdr:rowOff>60175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6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44952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75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134296</xdr:rowOff>
    </xdr:from>
    <xdr:to>
      <xdr:col>20</xdr:col>
      <xdr:colOff>38100</xdr:colOff>
      <xdr:row>77</xdr:row>
      <xdr:rowOff>64446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6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55573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57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164407</xdr:rowOff>
    </xdr:from>
    <xdr:to>
      <xdr:col>15</xdr:col>
      <xdr:colOff>101600</xdr:colOff>
      <xdr:row>77</xdr:row>
      <xdr:rowOff>94557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9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85684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28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10454</xdr:rowOff>
    </xdr:from>
    <xdr:to>
      <xdr:col>10</xdr:col>
      <xdr:colOff>165100</xdr:colOff>
      <xdr:row>77</xdr:row>
      <xdr:rowOff>112054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1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103181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04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112570</xdr:rowOff>
    </xdr:from>
    <xdr:to>
      <xdr:col>6</xdr:col>
      <xdr:colOff>38100</xdr:colOff>
      <xdr:row>78</xdr:row>
      <xdr:rowOff>42720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1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33847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0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99014</xdr:rowOff>
    </xdr:from>
    <xdr:to>
      <xdr:col>24</xdr:col>
      <xdr:colOff>63500</xdr:colOff>
      <xdr:row>94</xdr:row>
      <xdr:rowOff>157252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215314"/>
          <a:ext cx="83820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99014</xdr:rowOff>
    </xdr:from>
    <xdr:to>
      <xdr:col>19</xdr:col>
      <xdr:colOff>177800</xdr:colOff>
      <xdr:row>95</xdr:row>
      <xdr:rowOff>102022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215314"/>
          <a:ext cx="889000" cy="17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49225</xdr:rowOff>
    </xdr:from>
    <xdr:to>
      <xdr:col>15</xdr:col>
      <xdr:colOff>50800</xdr:colOff>
      <xdr:row>95</xdr:row>
      <xdr:rowOff>102022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336975"/>
          <a:ext cx="889000" cy="5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49225</xdr:rowOff>
    </xdr:from>
    <xdr:to>
      <xdr:col>10</xdr:col>
      <xdr:colOff>114300</xdr:colOff>
      <xdr:row>95</xdr:row>
      <xdr:rowOff>106581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336975"/>
          <a:ext cx="889000" cy="5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106452</xdr:rowOff>
    </xdr:from>
    <xdr:to>
      <xdr:col>24</xdr:col>
      <xdr:colOff>114300</xdr:colOff>
      <xdr:row>95</xdr:row>
      <xdr:rowOff>36602</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22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129329</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074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48214</xdr:rowOff>
    </xdr:from>
    <xdr:to>
      <xdr:col>20</xdr:col>
      <xdr:colOff>38100</xdr:colOff>
      <xdr:row>94</xdr:row>
      <xdr:rowOff>149814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16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166341</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5939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51222</xdr:rowOff>
    </xdr:from>
    <xdr:to>
      <xdr:col>15</xdr:col>
      <xdr:colOff>101600</xdr:colOff>
      <xdr:row>95</xdr:row>
      <xdr:rowOff>152822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3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169349</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08795" y="16114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169875</xdr:rowOff>
    </xdr:from>
    <xdr:to>
      <xdr:col>10</xdr:col>
      <xdr:colOff>165100</xdr:colOff>
      <xdr:row>95</xdr:row>
      <xdr:rowOff>100025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28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116552</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6061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55781</xdr:rowOff>
    </xdr:from>
    <xdr:to>
      <xdr:col>6</xdr:col>
      <xdr:colOff>38100</xdr:colOff>
      <xdr:row>95</xdr:row>
      <xdr:rowOff>157381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34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2458</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30795" y="1611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58384</xdr:rowOff>
    </xdr:from>
    <xdr:to>
      <xdr:col>55</xdr:col>
      <xdr:colOff>0</xdr:colOff>
      <xdr:row>39</xdr:row>
      <xdr:rowOff>58710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744934"/>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58384</xdr:rowOff>
    </xdr:from>
    <xdr:to>
      <xdr:col>50</xdr:col>
      <xdr:colOff>114300</xdr:colOff>
      <xdr:row>39</xdr:row>
      <xdr:rowOff>58710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44934"/>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58384</xdr:rowOff>
    </xdr:from>
    <xdr:to>
      <xdr:col>45</xdr:col>
      <xdr:colOff>177800</xdr:colOff>
      <xdr:row>39</xdr:row>
      <xdr:rowOff>60343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744934"/>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37483</xdr:rowOff>
    </xdr:from>
    <xdr:to>
      <xdr:col>41</xdr:col>
      <xdr:colOff>50800</xdr:colOff>
      <xdr:row>39</xdr:row>
      <xdr:rowOff>60343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2403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7584</xdr:rowOff>
    </xdr:from>
    <xdr:to>
      <xdr:col>55</xdr:col>
      <xdr:colOff>50800</xdr:colOff>
      <xdr:row>39</xdr:row>
      <xdr:rowOff>109184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9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93961</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609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7910</xdr:rowOff>
    </xdr:from>
    <xdr:to>
      <xdr:col>50</xdr:col>
      <xdr:colOff>165100</xdr:colOff>
      <xdr:row>39</xdr:row>
      <xdr:rowOff>109510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9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100637</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87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7584</xdr:rowOff>
    </xdr:from>
    <xdr:to>
      <xdr:col>46</xdr:col>
      <xdr:colOff>38100</xdr:colOff>
      <xdr:row>39</xdr:row>
      <xdr:rowOff>109184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9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100311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868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9543</xdr:rowOff>
    </xdr:from>
    <xdr:to>
      <xdr:col>41</xdr:col>
      <xdr:colOff>101600</xdr:colOff>
      <xdr:row>39</xdr:row>
      <xdr:rowOff>111143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102270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88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158133</xdr:rowOff>
    </xdr:from>
    <xdr:to>
      <xdr:col>36</xdr:col>
      <xdr:colOff>165100</xdr:colOff>
      <xdr:row>39</xdr:row>
      <xdr:rowOff>88283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7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79410</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65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34112</xdr:rowOff>
    </xdr:from>
    <xdr:to>
      <xdr:col>55</xdr:col>
      <xdr:colOff>0</xdr:colOff>
      <xdr:row>58</xdr:row>
      <xdr:rowOff>55550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978212"/>
          <a:ext cx="838200" cy="2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34112</xdr:rowOff>
    </xdr:from>
    <xdr:to>
      <xdr:col>50</xdr:col>
      <xdr:colOff>114300</xdr:colOff>
      <xdr:row>58</xdr:row>
      <xdr:rowOff>56096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978212"/>
          <a:ext cx="889000" cy="2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56096</xdr:rowOff>
    </xdr:from>
    <xdr:to>
      <xdr:col>45</xdr:col>
      <xdr:colOff>177800</xdr:colOff>
      <xdr:row>58</xdr:row>
      <xdr:rowOff>83451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00196"/>
          <a:ext cx="889000" cy="2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62014</xdr:rowOff>
    </xdr:from>
    <xdr:to>
      <xdr:col>41</xdr:col>
      <xdr:colOff>50800</xdr:colOff>
      <xdr:row>58</xdr:row>
      <xdr:rowOff>83451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006114"/>
          <a:ext cx="889000" cy="2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4750</xdr:rowOff>
    </xdr:from>
    <xdr:to>
      <xdr:col>55</xdr:col>
      <xdr:colOff>50800</xdr:colOff>
      <xdr:row>58</xdr:row>
      <xdr:rowOff>106350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154627</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2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154762</xdr:rowOff>
    </xdr:from>
    <xdr:to>
      <xdr:col>50</xdr:col>
      <xdr:colOff>165100</xdr:colOff>
      <xdr:row>58</xdr:row>
      <xdr:rowOff>84912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2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76039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1002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5296</xdr:rowOff>
    </xdr:from>
    <xdr:to>
      <xdr:col>46</xdr:col>
      <xdr:colOff>38100</xdr:colOff>
      <xdr:row>58</xdr:row>
      <xdr:rowOff>106896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4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98023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04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32651</xdr:rowOff>
    </xdr:from>
    <xdr:to>
      <xdr:col>41</xdr:col>
      <xdr:colOff>101600</xdr:colOff>
      <xdr:row>58</xdr:row>
      <xdr:rowOff>134251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7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125378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1006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11214</xdr:rowOff>
    </xdr:from>
    <xdr:to>
      <xdr:col>36</xdr:col>
      <xdr:colOff>165100</xdr:colOff>
      <xdr:row>58</xdr:row>
      <xdr:rowOff>112814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5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103941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1004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59689</xdr:rowOff>
    </xdr:from>
    <xdr:to>
      <xdr:col>55</xdr:col>
      <xdr:colOff>0</xdr:colOff>
      <xdr:row>77</xdr:row>
      <xdr:rowOff>71265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61339"/>
          <a:ext cx="838200" cy="1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28116</xdr:rowOff>
    </xdr:from>
    <xdr:to>
      <xdr:col>50</xdr:col>
      <xdr:colOff>114300</xdr:colOff>
      <xdr:row>77</xdr:row>
      <xdr:rowOff>59689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29766"/>
          <a:ext cx="889000" cy="3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11844</xdr:rowOff>
    </xdr:from>
    <xdr:to>
      <xdr:col>45</xdr:col>
      <xdr:colOff>177800</xdr:colOff>
      <xdr:row>77</xdr:row>
      <xdr:rowOff>28116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213494"/>
          <a:ext cx="889000" cy="1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104956</xdr:rowOff>
    </xdr:from>
    <xdr:to>
      <xdr:col>41</xdr:col>
      <xdr:colOff>50800</xdr:colOff>
      <xdr:row>77</xdr:row>
      <xdr:rowOff>11844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135156"/>
          <a:ext cx="889000" cy="7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147981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20465</xdr:rowOff>
    </xdr:from>
    <xdr:to>
      <xdr:col>55</xdr:col>
      <xdr:colOff>50800</xdr:colOff>
      <xdr:row>77</xdr:row>
      <xdr:rowOff>122065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2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43342</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7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8889</xdr:rowOff>
    </xdr:from>
    <xdr:to>
      <xdr:col>50</xdr:col>
      <xdr:colOff>165100</xdr:colOff>
      <xdr:row>77</xdr:row>
      <xdr:rowOff>110489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1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127016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98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148766</xdr:rowOff>
    </xdr:from>
    <xdr:to>
      <xdr:col>46</xdr:col>
      <xdr:colOff>38100</xdr:colOff>
      <xdr:row>77</xdr:row>
      <xdr:rowOff>78916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7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95444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5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132494</xdr:rowOff>
    </xdr:from>
    <xdr:to>
      <xdr:col>41</xdr:col>
      <xdr:colOff>101600</xdr:colOff>
      <xdr:row>77</xdr:row>
      <xdr:rowOff>62644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6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79171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93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54156</xdr:rowOff>
    </xdr:from>
    <xdr:to>
      <xdr:col>36</xdr:col>
      <xdr:colOff>165100</xdr:colOff>
      <xdr:row>76</xdr:row>
      <xdr:rowOff>155756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08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833</xdr:rowOff>
    </xdr:from>
    <xdr:ext cx="59901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672795" y="12859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25530</xdr:rowOff>
    </xdr:from>
    <xdr:to>
      <xdr:col>55</xdr:col>
      <xdr:colOff>0</xdr:colOff>
      <xdr:row>98</xdr:row>
      <xdr:rowOff>38322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827630"/>
          <a:ext cx="838200" cy="1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38322</xdr:rowOff>
    </xdr:from>
    <xdr:to>
      <xdr:col>50</xdr:col>
      <xdr:colOff>114300</xdr:colOff>
      <xdr:row>98</xdr:row>
      <xdr:rowOff>52665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840422"/>
          <a:ext cx="889000" cy="1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43994</xdr:rowOff>
    </xdr:from>
    <xdr:to>
      <xdr:col>45</xdr:col>
      <xdr:colOff>177800</xdr:colOff>
      <xdr:row>98</xdr:row>
      <xdr:rowOff>52665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846094"/>
          <a:ext cx="889000" cy="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43994</xdr:rowOff>
    </xdr:from>
    <xdr:to>
      <xdr:col>41</xdr:col>
      <xdr:colOff>50800</xdr:colOff>
      <xdr:row>98</xdr:row>
      <xdr:rowOff>73602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846094"/>
          <a:ext cx="889000" cy="2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146180</xdr:rowOff>
    </xdr:from>
    <xdr:to>
      <xdr:col>55</xdr:col>
      <xdr:colOff>50800</xdr:colOff>
      <xdr:row>98</xdr:row>
      <xdr:rowOff>76330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77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169057</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62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158972</xdr:rowOff>
    </xdr:from>
    <xdr:to>
      <xdr:col>50</xdr:col>
      <xdr:colOff>165100</xdr:colOff>
      <xdr:row>98</xdr:row>
      <xdr:rowOff>89122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78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105649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56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1865</xdr:rowOff>
    </xdr:from>
    <xdr:to>
      <xdr:col>46</xdr:col>
      <xdr:colOff>38100</xdr:colOff>
      <xdr:row>98</xdr:row>
      <xdr:rowOff>103465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80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119992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579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164644</xdr:rowOff>
    </xdr:from>
    <xdr:to>
      <xdr:col>41</xdr:col>
      <xdr:colOff>101600</xdr:colOff>
      <xdr:row>98</xdr:row>
      <xdr:rowOff>94794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79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111321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57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22802</xdr:rowOff>
    </xdr:from>
    <xdr:to>
      <xdr:col>36</xdr:col>
      <xdr:colOff>165100</xdr:colOff>
      <xdr:row>98</xdr:row>
      <xdr:rowOff>124402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82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115529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91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161831</xdr:rowOff>
    </xdr:from>
    <xdr:to>
      <xdr:col>85</xdr:col>
      <xdr:colOff>126364</xdr:colOff>
      <xdr:row>38</xdr:row>
      <xdr:rowOff>118571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648231"/>
          <a:ext cx="1269" cy="98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122398</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3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118571</xdr:rowOff>
    </xdr:from>
    <xdr:to>
      <xdr:col>86</xdr:col>
      <xdr:colOff>25400</xdr:colOff>
      <xdr:row>38</xdr:row>
      <xdr:rowOff>118571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33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108508</xdr:rowOff>
    </xdr:from>
    <xdr:ext cx="599010"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423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161831</xdr:rowOff>
    </xdr:from>
    <xdr:to>
      <xdr:col>86</xdr:col>
      <xdr:colOff>25400</xdr:colOff>
      <xdr:row>32</xdr:row>
      <xdr:rowOff>161831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648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101796</xdr:rowOff>
    </xdr:from>
    <xdr:to>
      <xdr:col>85</xdr:col>
      <xdr:colOff>127000</xdr:colOff>
      <xdr:row>32</xdr:row>
      <xdr:rowOff>161831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5416746"/>
          <a:ext cx="838200" cy="23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24339</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67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45912</xdr:rowOff>
    </xdr:from>
    <xdr:to>
      <xdr:col>85</xdr:col>
      <xdr:colOff>177800</xdr:colOff>
      <xdr:row>37</xdr:row>
      <xdr:rowOff>147512</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389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101796</xdr:rowOff>
    </xdr:from>
    <xdr:to>
      <xdr:col>81</xdr:col>
      <xdr:colOff>50800</xdr:colOff>
      <xdr:row>33</xdr:row>
      <xdr:rowOff>146133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5416746"/>
          <a:ext cx="889000" cy="38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73780</xdr:rowOff>
    </xdr:from>
    <xdr:to>
      <xdr:col>81</xdr:col>
      <xdr:colOff>101600</xdr:colOff>
      <xdr:row>38</xdr:row>
      <xdr:rowOff>3930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166507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51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132135</xdr:rowOff>
    </xdr:from>
    <xdr:to>
      <xdr:col>76</xdr:col>
      <xdr:colOff>114300</xdr:colOff>
      <xdr:row>33</xdr:row>
      <xdr:rowOff>146133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5789985"/>
          <a:ext cx="889000" cy="1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94746</xdr:rowOff>
    </xdr:from>
    <xdr:to>
      <xdr:col>76</xdr:col>
      <xdr:colOff>165100</xdr:colOff>
      <xdr:row>38</xdr:row>
      <xdr:rowOff>24896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43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53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117961</xdr:rowOff>
    </xdr:from>
    <xdr:to>
      <xdr:col>71</xdr:col>
      <xdr:colOff>177800</xdr:colOff>
      <xdr:row>33</xdr:row>
      <xdr:rowOff>132135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5261461"/>
          <a:ext cx="889000" cy="52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78450</xdr:rowOff>
    </xdr:from>
    <xdr:to>
      <xdr:col>72</xdr:col>
      <xdr:colOff>38100</xdr:colOff>
      <xdr:row>38</xdr:row>
      <xdr:rowOff>8599</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2210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171176</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51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40339</xdr:rowOff>
    </xdr:from>
    <xdr:to>
      <xdr:col>67</xdr:col>
      <xdr:colOff>101600</xdr:colOff>
      <xdr:row>37</xdr:row>
      <xdr:rowOff>141939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83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133066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7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111031</xdr:rowOff>
    </xdr:from>
    <xdr:to>
      <xdr:col>85</xdr:col>
      <xdr:colOff>177800</xdr:colOff>
      <xdr:row>33</xdr:row>
      <xdr:rowOff>41181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559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64058</xdr:rowOff>
    </xdr:from>
    <xdr:ext cx="599010"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550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50996</xdr:rowOff>
    </xdr:from>
    <xdr:to>
      <xdr:col>81</xdr:col>
      <xdr:colOff>101600</xdr:colOff>
      <xdr:row>31</xdr:row>
      <xdr:rowOff>152596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536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29</xdr:row>
      <xdr:rowOff>169123</xdr:rowOff>
    </xdr:from>
    <xdr:ext cx="59901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181795" y="5141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95333</xdr:rowOff>
    </xdr:from>
    <xdr:to>
      <xdr:col>76</xdr:col>
      <xdr:colOff>165100</xdr:colOff>
      <xdr:row>34</xdr:row>
      <xdr:rowOff>25483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575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42010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552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81335</xdr:rowOff>
    </xdr:from>
    <xdr:to>
      <xdr:col>72</xdr:col>
      <xdr:colOff>38100</xdr:colOff>
      <xdr:row>34</xdr:row>
      <xdr:rowOff>11485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573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28012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551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67161</xdr:rowOff>
    </xdr:from>
    <xdr:to>
      <xdr:col>67</xdr:col>
      <xdr:colOff>101600</xdr:colOff>
      <xdr:row>30</xdr:row>
      <xdr:rowOff>168761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521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29</xdr:row>
      <xdr:rowOff>13838</xdr:rowOff>
    </xdr:from>
    <xdr:ext cx="599010"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14795" y="498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147193</xdr:rowOff>
    </xdr:from>
    <xdr:to>
      <xdr:col>85</xdr:col>
      <xdr:colOff>127000</xdr:colOff>
      <xdr:row>55</xdr:row>
      <xdr:rowOff>164375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062593"/>
          <a:ext cx="838200" cy="53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370</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01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164375</xdr:rowOff>
    </xdr:from>
    <xdr:to>
      <xdr:col>81</xdr:col>
      <xdr:colOff>50800</xdr:colOff>
      <xdr:row>56</xdr:row>
      <xdr:rowOff>30438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594125"/>
          <a:ext cx="889000" cy="3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157190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30438</xdr:rowOff>
    </xdr:from>
    <xdr:to>
      <xdr:col>76</xdr:col>
      <xdr:colOff>114300</xdr:colOff>
      <xdr:row>56</xdr:row>
      <xdr:rowOff>64870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631638"/>
          <a:ext cx="889000" cy="3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139732</xdr:rowOff>
    </xdr:from>
    <xdr:to>
      <xdr:col>71</xdr:col>
      <xdr:colOff>177800</xdr:colOff>
      <xdr:row>56</xdr:row>
      <xdr:rowOff>64870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398032"/>
          <a:ext cx="889000" cy="26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158337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5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96393</xdr:rowOff>
    </xdr:from>
    <xdr:to>
      <xdr:col>85</xdr:col>
      <xdr:colOff>177800</xdr:colOff>
      <xdr:row>53</xdr:row>
      <xdr:rowOff>26543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01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119270</xdr:rowOff>
    </xdr:from>
    <xdr:ext cx="599010"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8863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113575</xdr:rowOff>
    </xdr:from>
    <xdr:to>
      <xdr:col>81</xdr:col>
      <xdr:colOff>101600</xdr:colOff>
      <xdr:row>56</xdr:row>
      <xdr:rowOff>43725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54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60252</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795" y="9318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151088</xdr:rowOff>
    </xdr:from>
    <xdr:to>
      <xdr:col>76</xdr:col>
      <xdr:colOff>165100</xdr:colOff>
      <xdr:row>56</xdr:row>
      <xdr:rowOff>81238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58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97765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3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14070</xdr:rowOff>
    </xdr:from>
    <xdr:to>
      <xdr:col>72</xdr:col>
      <xdr:colOff>38100</xdr:colOff>
      <xdr:row>56</xdr:row>
      <xdr:rowOff>115670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6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132197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39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88932</xdr:rowOff>
    </xdr:from>
    <xdr:to>
      <xdr:col>67</xdr:col>
      <xdr:colOff>101600</xdr:colOff>
      <xdr:row>55</xdr:row>
      <xdr:rowOff>19082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3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35609</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14795" y="9122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60308</xdr:rowOff>
    </xdr:from>
    <xdr:to>
      <xdr:col>76</xdr:col>
      <xdr:colOff>114300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433408"/>
          <a:ext cx="889000" cy="7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13125</xdr:rowOff>
    </xdr:from>
    <xdr:to>
      <xdr:col>71</xdr:col>
      <xdr:colOff>177800</xdr:colOff>
      <xdr:row>78</xdr:row>
      <xdr:rowOff>60308</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386225"/>
          <a:ext cx="889000" cy="4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61634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428" y="1343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9508</xdr:rowOff>
    </xdr:from>
    <xdr:to>
      <xdr:col>72</xdr:col>
      <xdr:colOff>38100</xdr:colOff>
      <xdr:row>78</xdr:row>
      <xdr:rowOff>111108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102235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4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133775</xdr:rowOff>
    </xdr:from>
    <xdr:to>
      <xdr:col>67</xdr:col>
      <xdr:colOff>101600</xdr:colOff>
      <xdr:row>78</xdr:row>
      <xdr:rowOff>63925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3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80452</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11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88667</xdr:rowOff>
    </xdr:from>
    <xdr:to>
      <xdr:col>85</xdr:col>
      <xdr:colOff>127000</xdr:colOff>
      <xdr:row>96</xdr:row>
      <xdr:rowOff>119441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5481300" y="16547867"/>
          <a:ext cx="838200" cy="3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88667</xdr:rowOff>
    </xdr:from>
    <xdr:to>
      <xdr:col>81</xdr:col>
      <xdr:colOff>50800</xdr:colOff>
      <xdr:row>96</xdr:row>
      <xdr:rowOff>109708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6547867"/>
          <a:ext cx="889000" cy="2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34644</xdr:rowOff>
    </xdr:from>
    <xdr:to>
      <xdr:col>76</xdr:col>
      <xdr:colOff>114300</xdr:colOff>
      <xdr:row>96</xdr:row>
      <xdr:rowOff>109708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3703300" y="16493844"/>
          <a:ext cx="889000" cy="7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34644</xdr:rowOff>
    </xdr:from>
    <xdr:to>
      <xdr:col>71</xdr:col>
      <xdr:colOff>177800</xdr:colOff>
      <xdr:row>96</xdr:row>
      <xdr:rowOff>116264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493844"/>
          <a:ext cx="889000" cy="8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68641</xdr:rowOff>
    </xdr:from>
    <xdr:to>
      <xdr:col>85</xdr:col>
      <xdr:colOff>177800</xdr:colOff>
      <xdr:row>96</xdr:row>
      <xdr:rowOff>170241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52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91518</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37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37867</xdr:rowOff>
    </xdr:from>
    <xdr:to>
      <xdr:col>81</xdr:col>
      <xdr:colOff>101600</xdr:colOff>
      <xdr:row>96</xdr:row>
      <xdr:rowOff>139467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49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155994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27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58908</xdr:rowOff>
    </xdr:from>
    <xdr:to>
      <xdr:col>76</xdr:col>
      <xdr:colOff>165100</xdr:colOff>
      <xdr:row>96</xdr:row>
      <xdr:rowOff>160508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51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5585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29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155294</xdr:rowOff>
    </xdr:from>
    <xdr:to>
      <xdr:col>72</xdr:col>
      <xdr:colOff>38100</xdr:colOff>
      <xdr:row>96</xdr:row>
      <xdr:rowOff>85444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44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101971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218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65464</xdr:rowOff>
    </xdr:from>
    <xdr:to>
      <xdr:col>67</xdr:col>
      <xdr:colOff>101600</xdr:colOff>
      <xdr:row>96</xdr:row>
      <xdr:rowOff>167064</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52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12141</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29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当町の人口は</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万人程度であるが、年間を通じて</a:t>
          </a:r>
          <a:r>
            <a:rPr kumimoji="1" lang="en-US" altLang="ja-JP" sz="1300">
              <a:latin typeface="ＭＳ Ｐゴシック" panose="020B0600070205080204" pitchFamily="50" charset="-128"/>
              <a:ea typeface="ＭＳ Ｐゴシック" panose="020B0600070205080204" pitchFamily="50" charset="-128"/>
            </a:rPr>
            <a:t>2,000</a:t>
          </a:r>
          <a:r>
            <a:rPr kumimoji="1" lang="ja-JP" altLang="en-US" sz="1300">
              <a:latin typeface="ＭＳ Ｐゴシック" panose="020B0600070205080204" pitchFamily="50" charset="-128"/>
              <a:ea typeface="ＭＳ Ｐゴシック" panose="020B0600070205080204" pitchFamily="50" charset="-128"/>
            </a:rPr>
            <a:t>万人もの観光客が訪れる、首都圏でも有数の観光地であり、観光客へ対応するために人口を大きく上回る処理能力を有したごみ処理施設、下水道の維持管理や消防・救急体制の強化が必要不可欠となっている。そのため、住民一人当たりのコストは、類似団体と比べて非常に高くなっている。</a:t>
          </a:r>
        </a:p>
        <a:p>
          <a:r>
            <a:rPr kumimoji="1" lang="ja-JP" altLang="en-US" sz="1300">
              <a:latin typeface="ＭＳ Ｐゴシック" panose="020B0600070205080204" pitchFamily="50" charset="-128"/>
              <a:ea typeface="ＭＳ Ｐゴシック" panose="020B0600070205080204" pitchFamily="50" charset="-128"/>
            </a:rPr>
            <a:t>　また、山岳地帯に集落が点在する地形により、消防分署なども多く配置しており、人件費、物件費、維持補修費が他の市町村と比べ非常に高くなっている。</a:t>
          </a:r>
        </a:p>
        <a:p>
          <a:r>
            <a:rPr kumimoji="1" lang="ja-JP" altLang="en-US" sz="1300">
              <a:latin typeface="ＭＳ Ｐゴシック" panose="020B0600070205080204" pitchFamily="50" charset="-128"/>
              <a:ea typeface="ＭＳ Ｐゴシック" panose="020B0600070205080204" pitchFamily="50" charset="-128"/>
            </a:rPr>
            <a:t>　令和６年度は、学校施設の長寿命化事業の実施により教育費が増となっている。また、総務費はふるさと納税の好調による関連経費の増の影響により増となっている。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神奈川県箱根町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財政調整基金残高は、ふるさと納税寄附金の増により積み立てる金額が増加したため、増となっている。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実質収支に関しては、概ね</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％台で推移しており、令和６年度に関しては、昨年度と比較して</a:t>
          </a:r>
          <a:r>
            <a:rPr kumimoji="1" lang="en-US" altLang="ja-JP" sz="1400">
              <a:latin typeface="ＭＳ ゴシック" pitchFamily="49" charset="-128"/>
              <a:ea typeface="ＭＳ ゴシック" pitchFamily="49" charset="-128"/>
            </a:rPr>
            <a:t>0.79</a:t>
          </a:r>
          <a:r>
            <a:rPr kumimoji="1" lang="ja-JP" altLang="en-US" sz="1400">
              <a:latin typeface="ＭＳ ゴシック" pitchFamily="49" charset="-128"/>
              <a:ea typeface="ＭＳ ゴシック" pitchFamily="49" charset="-128"/>
            </a:rPr>
            <a:t>％の減となったが、実質単年度収支では黒字となっている。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神奈川県箱根町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年度は、一般会計の標準財政規模比は地方債借入額の増加により減となったが、公共下水道事業会計及び水道事業会計において、観光客の増に伴い収益が増となったこともあり、黒字額は増となったもの。</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今後も各会計において、歳出の抑制と歳入の確保に努め、黒字額の維持、増加を図っていく。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神奈川県箱根町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公債費については、年間を通じて</a:t>
          </a:r>
          <a:r>
            <a:rPr kumimoji="1" lang="en-US" altLang="ja-JP" sz="1400">
              <a:latin typeface="ＭＳ ゴシック" pitchFamily="49" charset="-128"/>
              <a:ea typeface="ＭＳ ゴシック" pitchFamily="49" charset="-128"/>
            </a:rPr>
            <a:t>2,000</a:t>
          </a:r>
          <a:r>
            <a:rPr kumimoji="1" lang="ja-JP" altLang="en-US" sz="1400">
              <a:latin typeface="ＭＳ ゴシック" pitchFamily="49" charset="-128"/>
              <a:ea typeface="ＭＳ ゴシック" pitchFamily="49" charset="-128"/>
            </a:rPr>
            <a:t>万人にのぼる観光客に対応するため、ごみ処理施設、下水道施設の整備や消防力の強化に係る負担が大きく、劇的な数値の改善は難しい状況にある。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令和６年度は、平成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年以前に実施した事業等の償還が完了したことで、元利償還金の額が減少している。これに伴い実質公債費率の分子も減少している。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神奈川県箱根町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将来負担額は、公営企業債等繰入見込額及び退職手当負担見込額は減であったが、地方債現在高の増（</a:t>
          </a:r>
          <a:r>
            <a:rPr kumimoji="1" lang="en-US" altLang="ja-JP" sz="1400">
              <a:latin typeface="ＭＳ ゴシック" pitchFamily="49" charset="-128"/>
              <a:ea typeface="ＭＳ ゴシック" pitchFamily="49" charset="-128"/>
            </a:rPr>
            <a:t>713</a:t>
          </a:r>
          <a:r>
            <a:rPr kumimoji="1" lang="ja-JP" altLang="en-US" sz="1400">
              <a:latin typeface="ＭＳ ゴシック" pitchFamily="49" charset="-128"/>
              <a:ea typeface="ＭＳ ゴシック" pitchFamily="49" charset="-128"/>
            </a:rPr>
            <a:t>百万円）による影響が大きく、</a:t>
          </a:r>
          <a:r>
            <a:rPr kumimoji="1" lang="en-US" altLang="ja-JP" sz="1400">
              <a:latin typeface="ＭＳ ゴシック" pitchFamily="49" charset="-128"/>
              <a:ea typeface="ＭＳ ゴシック" pitchFamily="49" charset="-128"/>
            </a:rPr>
            <a:t>484</a:t>
          </a:r>
          <a:r>
            <a:rPr kumimoji="1" lang="ja-JP" altLang="en-US" sz="1400">
              <a:latin typeface="ＭＳ ゴシック" pitchFamily="49" charset="-128"/>
              <a:ea typeface="ＭＳ ゴシック" pitchFamily="49" charset="-128"/>
            </a:rPr>
            <a:t>百万円の増となった。</a:t>
          </a:r>
        </a:p>
        <a:p>
          <a:r>
            <a:rPr kumimoji="1" lang="ja-JP" altLang="en-US" sz="1400">
              <a:latin typeface="ＭＳ ゴシック" pitchFamily="49" charset="-128"/>
              <a:ea typeface="ＭＳ ゴシック" pitchFamily="49" charset="-128"/>
            </a:rPr>
            <a:t>　充当可能財源等も、充当可能基金増の影響から</a:t>
          </a:r>
          <a:r>
            <a:rPr kumimoji="1" lang="en-US" altLang="ja-JP" sz="1400">
              <a:latin typeface="ＭＳ ゴシック" pitchFamily="49" charset="-128"/>
              <a:ea typeface="ＭＳ ゴシック" pitchFamily="49" charset="-128"/>
            </a:rPr>
            <a:t>573</a:t>
          </a:r>
          <a:r>
            <a:rPr kumimoji="1" lang="ja-JP" altLang="en-US" sz="1400">
              <a:latin typeface="ＭＳ ゴシック" pitchFamily="49" charset="-128"/>
              <a:ea typeface="ＭＳ ゴシック" pitchFamily="49" charset="-128"/>
            </a:rPr>
            <a:t>百万円の増となっている。</a:t>
          </a:r>
        </a:p>
        <a:p>
          <a:r>
            <a:rPr kumimoji="1" lang="ja-JP" altLang="en-US" sz="1400">
              <a:latin typeface="ＭＳ ゴシック" pitchFamily="49" charset="-128"/>
              <a:ea typeface="ＭＳ ゴシック" pitchFamily="49" charset="-128"/>
            </a:rPr>
            <a:t>　将来負担額の増（</a:t>
          </a:r>
          <a:r>
            <a:rPr kumimoji="1" lang="en-US" altLang="ja-JP" sz="1400">
              <a:latin typeface="ＭＳ ゴシック" pitchFamily="49" charset="-128"/>
              <a:ea typeface="ＭＳ ゴシック" pitchFamily="49" charset="-128"/>
            </a:rPr>
            <a:t>484</a:t>
          </a:r>
          <a:r>
            <a:rPr kumimoji="1" lang="ja-JP" altLang="en-US" sz="1400">
              <a:latin typeface="ＭＳ ゴシック" pitchFamily="49" charset="-128"/>
              <a:ea typeface="ＭＳ ゴシック" pitchFamily="49" charset="-128"/>
            </a:rPr>
            <a:t>万円）を充当可能財源等の増（</a:t>
          </a:r>
          <a:r>
            <a:rPr kumimoji="1" lang="en-US" altLang="ja-JP" sz="1400">
              <a:latin typeface="ＭＳ ゴシック" pitchFamily="49" charset="-128"/>
              <a:ea typeface="ＭＳ ゴシック" pitchFamily="49" charset="-128"/>
            </a:rPr>
            <a:t>573</a:t>
          </a:r>
          <a:r>
            <a:rPr kumimoji="1" lang="ja-JP" altLang="en-US" sz="1400">
              <a:latin typeface="ＭＳ ゴシック" pitchFamily="49" charset="-128"/>
              <a:ea typeface="ＭＳ ゴシック" pitchFamily="49" charset="-128"/>
            </a:rPr>
            <a:t>万円）が上回ったため将来負担比率の分子は減少した。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神奈川県箱根町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財政調整基金は増、その他特定目的基金の基金残高は減となっている。増の要因としては財政調整基金にかかるふるさと納税分による所が大きく、残高合計では増となっている。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自然災害への対応、財源確保のための取り崩しが続いており、緊急時の対応としての残高としては、依然として不足していることから、今後も基金残高の増に向けて努力していく必要がある。そのため、財政調整基金に関して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年度に町行財政改革アクションプランで定めた、財政調整基金積立金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百万円の当初予算への計上を続けていくこととし、その他特定目的基金に関しては、寄付の受け入れ、事業の執行等において均衡を保ちつつ適切に運用していくもの。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・災害支援基金：災害時の被災者の生活再建、災害時の見舞金弔慰金の支給を行う災害支援事業の財源とするため設置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・育英奨学基金：箱根町育英奨学事業を推進するため設置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・国際交流基金：基金の取崩しにより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・各基金において、歳入については寄付金の多寡や事業の執行状況により増減が伴うため、今後の方針については寄付金の受け入れ、事業の執行等において均衡を保ちつつ、適切に運用していく。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当町では、留保財源を確保せずに、前年度繰越金をそのまま財政調整基金に積み立て、補正予算の財源は財政調整基金の取り崩しで対応している。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令和６年度の財政調整基金残高は、昨年度に比べ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657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当初予算を超過して集まったふるさと納税寄付金を、一度財政調整基金に積み立てて翌年度以降に活用しており、令和６年度は昨年度に比べ多くの寄付金が集まったことで、一時的に財政調整基金に積み立てられたことから、全体として増となっている。</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納税寄付金の増加により、財政調整基金の残高増に寄与しているものの、この増加分は翌年度以降、寄付者の指定した使い道に従って活用しているため、緊急時の対応としての残高としては依然として不足している。そのため、今後も引き続き、基金残高の増に向けて努力していく必要があり、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年度に町行財政改革アクションプランで定めた、財政調整基金積立金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百万円の当初予算への計上を続けていく。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当該基金該当なし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当該基金該当なし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C8B484C-6EBF-4619-8C39-6C509CA38C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3013606-BB1A-4CC0-91F5-D77BD78B4E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73F1F7E-4847-4857-AE8A-07B454DF23D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FDFFABE-449C-4242-8877-DD04899A978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5825BF9-49BF-4251-90E9-E194AB625EF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D9689B9-4824-4066-B079-76B884C69BB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神奈川県箱根町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4E6EBF4-1E6B-4CDC-A061-E5DA4438C10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801F9ED-B54C-4326-BF99-438D1742D0E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65DAC71-7D9B-4FD1-9A56-779ADD2D8A9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CCEBBB5-FA21-4237-AEA0-5B0D9EA77D7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DAE55BA-D2AB-41BF-926F-E527C1FE8BF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458C8B9-9F00-47D3-9FA3-646D7B6231F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10,835
9,616
92.86
14,593,810
14,108,803
394,750
5,905,552
7,507,029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9D57EA9-3263-4F30-B9AB-DBEDCCB4AE4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A801277-D771-46A3-8D01-F65726F80C1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FD4DCFC-CA05-4D30-ABFC-56CEEE9DF85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B8F38A5-E613-4C65-9FDB-1E15EAA9A16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6C1E980-ECCD-429F-B1F9-8D93D94D3E4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4CFFC50-CE32-4D4F-9058-D9CEA7EB307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F938493-20BF-4833-B1E4-6E3F4C7D865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AC9B18C-29CD-4324-9F05-72C918BA865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E797537-025D-4305-91B9-45B5EAC4D36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912D711-A15F-44D0-9352-101119F5AFB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32F7F69-39DA-4AF2-A8E1-9B4A401197A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3C61232-8701-4495-932B-B1985AF18F1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4B190CB-81D4-4952-A866-656BCD96785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B1EBF4E-97CA-4BFD-933E-BDD21110F36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B336334F-C1A0-4CDD-9621-34A2FFF8623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BFD1A8E-7ABE-401D-A2E5-6FFEE5E6D2C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676635D-7F65-427F-87C2-36ED0786ED6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C4BC2FC-249E-44B6-BA40-C2154DAC191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2E2F36C-780B-4A5A-980C-11CFD0D0B8E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4648E29-EB95-46CC-A77F-AA4E8251E93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8DA35E4-59DC-493E-AAA5-213159B58B6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93FC181-5FD2-4ECB-9C0D-D76C35B7139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08C339C-95A0-4715-8823-7C31287F9EB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BC0D1ED-BB50-41E3-91EB-2C65E46C26C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89DCC50-C17C-456B-9588-A07A294F4B8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710423F-EC93-48F0-BF26-C8E4A121B91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3A81D52-83BD-4E8E-AA42-6387237BD83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9E83792-8373-4F6A-9A5A-B801F8795ED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6801ED3-16C0-4636-9598-67C77F9357B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C4B00D4-8C16-45CE-9CB7-86CD2C27604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E65E1E1-1EED-42E2-BDBA-2DF28ECD921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F8B37CD-1203-427E-874F-8E0DB0F0434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12C3097-5C98-4572-862F-ED0FDDB1AFE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9BA98CC-F8AE-4808-A993-BC641D77B64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1D16C07-8B9C-487C-BBCE-6C241A23EDD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有形固定資産減価償却率は、類似団体に比べて高い値を示している。この要因は、年間約</a:t>
          </a:r>
          <a:r>
            <a:rPr kumimoji="1" lang="en-US" altLang="ja-JP" sz="1100">
              <a:latin typeface="ＭＳ Ｐゴシック" panose="020B0600070205080204" pitchFamily="50" charset="-128"/>
              <a:ea typeface="ＭＳ Ｐゴシック" panose="020B0600070205080204" pitchFamily="50" charset="-128"/>
            </a:rPr>
            <a:t>2,000</a:t>
          </a:r>
          <a:r>
            <a:rPr kumimoji="1" lang="ja-JP" altLang="en-US" sz="1100">
              <a:latin typeface="ＭＳ Ｐゴシック" panose="020B0600070205080204" pitchFamily="50" charset="-128"/>
              <a:ea typeface="ＭＳ Ｐゴシック" panose="020B0600070205080204" pitchFamily="50" charset="-128"/>
            </a:rPr>
            <a:t>万人の観光客に対応するために、ごみ処理施設及び消防施設等、多くの施設を保有しており、それら資産の減価償却が他団体に比べて進んでいることなどが挙げられる。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今後は、公共施設等総合管理計画等に基づき、公共施設の適正配置や長寿命化を進めていく必要がある。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0D14A94-84CA-45F7-8ABE-B5CAE6BF544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E09E654-F66A-436D-B363-347A7E55E4A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36DBCF8-2D88-4272-A7D9-AC289497C2B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C784685B-0FA4-4ABB-8A24-92809CEF3365}"/>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0D30332C-423A-4A29-90BD-3C8A66F527E8}"/>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901E4223-BBA9-4A85-91D5-7DF22DA88E6A}"/>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AFE161F5-7FDF-415B-BEFA-9B14E3F5BA00}"/>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E10EDC1A-94D6-4B8C-8447-66093460C9B4}"/>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E4BEBA01-0F1C-4F21-8DA9-650EB2233B24}"/>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87817FAE-2A4B-41C7-9813-E0F1372E4B39}"/>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14BF4AB1-DC6B-4271-90B3-4353F3BDE55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F989E97D-1BEB-41E7-BEC9-9822A83275CB}"/>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5C3B19CE-D8E2-41F2-9794-BE43D5504E4F}"/>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FC6CEA05-61AA-47E3-B5B2-C7F463D06F5D}"/>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0044915D-02FF-46F5-8F01-164B7ED76960}"/>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EC8ED55A-B895-4E25-B055-87B8F5759940}"/>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3914F3DF-4AFD-45FD-834E-131EBCE539B0}"/>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22E2F06E-2B8E-4790-B299-B23A473F2DE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D66DFFA1-7904-473A-89AE-84735A8017D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2F2F191F-A505-4949-B775-C07F36DF660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D2C55607-D959-437A-B27F-6F9B0A19A155}"/>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AFEF336C-4646-4F65-8600-68067616A4E2}"/>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1A567E91-9355-4003-960A-61D8368B0668}"/>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77AEC763-7E64-4695-B64B-267B1A02ADC6}"/>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5779C5BC-684C-408F-8A32-A6D00DCB9E41}"/>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4" name="有形固定資産減価償却率平均値テキスト">
          <a:extLst>
            <a:ext uri="{FF2B5EF4-FFF2-40B4-BE49-F238E27FC236}">
              <a16:creationId xmlns:a16="http://schemas.microsoft.com/office/drawing/2014/main" id="{78532116-47E7-47C1-A5A4-60A38D6B82B8}"/>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4D9263E9-78A3-497D-B10A-0B046C1BE546}"/>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212D17A4-4521-4138-AF91-15B1D7390B2C}"/>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E6764DDC-B612-4E07-AB2C-DFFF9B214E87}"/>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0520EA2A-AB29-472D-9B6F-426B17D38CFE}"/>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E08D6E5F-C36E-440D-BC18-41BC9D4708BA}"/>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754A464-AE68-4C9B-8E6A-9AC2C2BB162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5E095109-D2A2-4F4B-9B1A-40116A8DFAA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74271D3-F68B-445D-982F-A7240BE6919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93E65401-BD6D-442E-8C84-270B75955BF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DC431CC-1F7F-443B-AC49-6B20B2F9FCA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109696</xdr:rowOff>
    </xdr:from>
    <xdr:to>
      <xdr:col>23</xdr:col>
      <xdr:colOff>136525</xdr:colOff>
      <xdr:row>33</xdr:row>
      <xdr:rowOff>39846</xdr:rowOff>
    </xdr:to>
    <xdr:sp macro="" textlink="">
      <xdr:nvSpPr>
        <xdr:cNvPr id="85" name="楕円 84">
          <a:extLst>
            <a:ext uri="{FF2B5EF4-FFF2-40B4-BE49-F238E27FC236}">
              <a16:creationId xmlns:a16="http://schemas.microsoft.com/office/drawing/2014/main" id="{0E4215BA-7DDD-4673-912E-444720DEFD4B}"/>
            </a:ext>
          </a:extLst>
        </xdr:cNvPr>
        <xdr:cNvSpPr/>
      </xdr:nvSpPr>
      <xdr:spPr>
        <a:xfrm>
          <a:off x="4711700" y="636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88123</xdr:rowOff>
    </xdr:from>
    <xdr:ext cx="405111" cy="259045"/>
    <xdr:sp macro="" textlink="">
      <xdr:nvSpPr>
        <xdr:cNvPr id="86" name="有形固定資産減価償却率該当値テキスト">
          <a:extLst>
            <a:ext uri="{FF2B5EF4-FFF2-40B4-BE49-F238E27FC236}">
              <a16:creationId xmlns:a16="http://schemas.microsoft.com/office/drawing/2014/main" id="{959E6AF1-E866-4FD7-88AD-3AD6D1FEE833}"/>
            </a:ext>
          </a:extLst>
        </xdr:cNvPr>
        <xdr:cNvSpPr txBox="1"/>
      </xdr:nvSpPr>
      <xdr:spPr>
        <a:xfrm>
          <a:off x="4813300" y="6346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106997</xdr:rowOff>
    </xdr:from>
    <xdr:to>
      <xdr:col>19</xdr:col>
      <xdr:colOff>187325</xdr:colOff>
      <xdr:row>33</xdr:row>
      <xdr:rowOff>37147</xdr:rowOff>
    </xdr:to>
    <xdr:sp macro="" textlink="">
      <xdr:nvSpPr>
        <xdr:cNvPr id="87" name="楕円 86">
          <a:extLst>
            <a:ext uri="{FF2B5EF4-FFF2-40B4-BE49-F238E27FC236}">
              <a16:creationId xmlns:a16="http://schemas.microsoft.com/office/drawing/2014/main" id="{E2743DD9-ED6A-4018-B0B0-D9CB43543AAC}"/>
            </a:ext>
          </a:extLst>
        </xdr:cNvPr>
        <xdr:cNvSpPr/>
      </xdr:nvSpPr>
      <xdr:spPr>
        <a:xfrm>
          <a:off x="4000500" y="636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157797</xdr:rowOff>
    </xdr:from>
    <xdr:to>
      <xdr:col>23</xdr:col>
      <xdr:colOff>85725</xdr:colOff>
      <xdr:row>32</xdr:row>
      <xdr:rowOff>160496</xdr:rowOff>
    </xdr:to>
    <xdr:cxnSp macro="">
      <xdr:nvCxnSpPr>
        <xdr:cNvPr id="88" name="直線コネクタ 87">
          <a:extLst>
            <a:ext uri="{FF2B5EF4-FFF2-40B4-BE49-F238E27FC236}">
              <a16:creationId xmlns:a16="http://schemas.microsoft.com/office/drawing/2014/main" id="{49580466-3E18-4243-9D9C-1E2F0FFD4983}"/>
            </a:ext>
          </a:extLst>
        </xdr:cNvPr>
        <xdr:cNvCxnSpPr/>
      </xdr:nvCxnSpPr>
      <xdr:spPr>
        <a:xfrm>
          <a:off x="4051300" y="6415722"/>
          <a:ext cx="711200" cy="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96203</xdr:rowOff>
    </xdr:from>
    <xdr:to>
      <xdr:col>15</xdr:col>
      <xdr:colOff>187325</xdr:colOff>
      <xdr:row>33</xdr:row>
      <xdr:rowOff>26353</xdr:rowOff>
    </xdr:to>
    <xdr:sp macro="" textlink="">
      <xdr:nvSpPr>
        <xdr:cNvPr id="89" name="楕円 88">
          <a:extLst>
            <a:ext uri="{FF2B5EF4-FFF2-40B4-BE49-F238E27FC236}">
              <a16:creationId xmlns:a16="http://schemas.microsoft.com/office/drawing/2014/main" id="{E9F20BFB-0CC9-4194-B0E0-4C0B2E9C4A45}"/>
            </a:ext>
          </a:extLst>
        </xdr:cNvPr>
        <xdr:cNvSpPr/>
      </xdr:nvSpPr>
      <xdr:spPr>
        <a:xfrm>
          <a:off x="3238500" y="635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147003</xdr:rowOff>
    </xdr:from>
    <xdr:to>
      <xdr:col>19</xdr:col>
      <xdr:colOff>136525</xdr:colOff>
      <xdr:row>32</xdr:row>
      <xdr:rowOff>157797</xdr:rowOff>
    </xdr:to>
    <xdr:cxnSp macro="">
      <xdr:nvCxnSpPr>
        <xdr:cNvPr id="90" name="直線コネクタ 89">
          <a:extLst>
            <a:ext uri="{FF2B5EF4-FFF2-40B4-BE49-F238E27FC236}">
              <a16:creationId xmlns:a16="http://schemas.microsoft.com/office/drawing/2014/main" id="{D905691A-64A1-431B-A4E5-38E03E4BABF6}"/>
            </a:ext>
          </a:extLst>
        </xdr:cNvPr>
        <xdr:cNvCxnSpPr/>
      </xdr:nvCxnSpPr>
      <xdr:spPr>
        <a:xfrm>
          <a:off x="3289300" y="6404928"/>
          <a:ext cx="762000"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63817</xdr:rowOff>
    </xdr:from>
    <xdr:to>
      <xdr:col>11</xdr:col>
      <xdr:colOff>187325</xdr:colOff>
      <xdr:row>32</xdr:row>
      <xdr:rowOff>165417</xdr:rowOff>
    </xdr:to>
    <xdr:sp macro="" textlink="">
      <xdr:nvSpPr>
        <xdr:cNvPr id="91" name="楕円 90">
          <a:extLst>
            <a:ext uri="{FF2B5EF4-FFF2-40B4-BE49-F238E27FC236}">
              <a16:creationId xmlns:a16="http://schemas.microsoft.com/office/drawing/2014/main" id="{8E882BFD-CC75-460F-A031-3FAF56A28FF5}"/>
            </a:ext>
          </a:extLst>
        </xdr:cNvPr>
        <xdr:cNvSpPr/>
      </xdr:nvSpPr>
      <xdr:spPr>
        <a:xfrm>
          <a:off x="2476500" y="632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114617</xdr:rowOff>
    </xdr:from>
    <xdr:to>
      <xdr:col>15</xdr:col>
      <xdr:colOff>136525</xdr:colOff>
      <xdr:row>32</xdr:row>
      <xdr:rowOff>147003</xdr:rowOff>
    </xdr:to>
    <xdr:cxnSp macro="">
      <xdr:nvCxnSpPr>
        <xdr:cNvPr id="92" name="直線コネクタ 91">
          <a:extLst>
            <a:ext uri="{FF2B5EF4-FFF2-40B4-BE49-F238E27FC236}">
              <a16:creationId xmlns:a16="http://schemas.microsoft.com/office/drawing/2014/main" id="{BBDAF4A4-0B68-42A0-92FD-1544A171A7A9}"/>
            </a:ext>
          </a:extLst>
        </xdr:cNvPr>
        <xdr:cNvCxnSpPr/>
      </xdr:nvCxnSpPr>
      <xdr:spPr>
        <a:xfrm>
          <a:off x="2527300" y="6372542"/>
          <a:ext cx="762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55721</xdr:rowOff>
    </xdr:from>
    <xdr:to>
      <xdr:col>7</xdr:col>
      <xdr:colOff>187325</xdr:colOff>
      <xdr:row>32</xdr:row>
      <xdr:rowOff>157321</xdr:rowOff>
    </xdr:to>
    <xdr:sp macro="" textlink="">
      <xdr:nvSpPr>
        <xdr:cNvPr id="93" name="楕円 92">
          <a:extLst>
            <a:ext uri="{FF2B5EF4-FFF2-40B4-BE49-F238E27FC236}">
              <a16:creationId xmlns:a16="http://schemas.microsoft.com/office/drawing/2014/main" id="{5303AF9D-883F-4DFE-AD96-282E2FF6C4A6}"/>
            </a:ext>
          </a:extLst>
        </xdr:cNvPr>
        <xdr:cNvSpPr/>
      </xdr:nvSpPr>
      <xdr:spPr>
        <a:xfrm>
          <a:off x="1714500" y="631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106521</xdr:rowOff>
    </xdr:from>
    <xdr:to>
      <xdr:col>11</xdr:col>
      <xdr:colOff>136525</xdr:colOff>
      <xdr:row>32</xdr:row>
      <xdr:rowOff>114617</xdr:rowOff>
    </xdr:to>
    <xdr:cxnSp macro="">
      <xdr:nvCxnSpPr>
        <xdr:cNvPr id="94" name="直線コネクタ 93">
          <a:extLst>
            <a:ext uri="{FF2B5EF4-FFF2-40B4-BE49-F238E27FC236}">
              <a16:creationId xmlns:a16="http://schemas.microsoft.com/office/drawing/2014/main" id="{B010FA31-5085-4B5F-B463-8AD01F2C877E}"/>
            </a:ext>
          </a:extLst>
        </xdr:cNvPr>
        <xdr:cNvCxnSpPr/>
      </xdr:nvCxnSpPr>
      <xdr:spPr>
        <a:xfrm>
          <a:off x="1765300" y="6364446"/>
          <a:ext cx="762000" cy="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5" name="n_1aveValue有形固定資産減価償却率">
          <a:extLst>
            <a:ext uri="{FF2B5EF4-FFF2-40B4-BE49-F238E27FC236}">
              <a16:creationId xmlns:a16="http://schemas.microsoft.com/office/drawing/2014/main" id="{48834F08-B8FF-463E-B57D-8FCC0BF96390}"/>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96" name="n_2aveValue有形固定資産減価償却率">
          <a:extLst>
            <a:ext uri="{FF2B5EF4-FFF2-40B4-BE49-F238E27FC236}">
              <a16:creationId xmlns:a16="http://schemas.microsoft.com/office/drawing/2014/main" id="{0D1EB90F-0576-4B42-B71C-0009E01C60E8}"/>
            </a:ext>
          </a:extLst>
        </xdr:cNvPr>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97" name="n_3aveValue有形固定資産減価償却率">
          <a:extLst>
            <a:ext uri="{FF2B5EF4-FFF2-40B4-BE49-F238E27FC236}">
              <a16:creationId xmlns:a16="http://schemas.microsoft.com/office/drawing/2014/main" id="{D42DA200-F270-4013-9160-2D2E8889F78B}"/>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98" name="n_4aveValue有形固定資産減価償却率">
          <a:extLst>
            <a:ext uri="{FF2B5EF4-FFF2-40B4-BE49-F238E27FC236}">
              <a16:creationId xmlns:a16="http://schemas.microsoft.com/office/drawing/2014/main" id="{317A2B95-09AA-4D10-A4DC-EE6EE4968A5C}"/>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28274</xdr:rowOff>
    </xdr:from>
    <xdr:ext cx="405111" cy="259045"/>
    <xdr:sp macro="" textlink="">
      <xdr:nvSpPr>
        <xdr:cNvPr id="99" name="n_1mainValue有形固定資産減価償却率">
          <a:extLst>
            <a:ext uri="{FF2B5EF4-FFF2-40B4-BE49-F238E27FC236}">
              <a16:creationId xmlns:a16="http://schemas.microsoft.com/office/drawing/2014/main" id="{94C67F23-FAEF-4C94-ACC2-C7B463CF4963}"/>
            </a:ext>
          </a:extLst>
        </xdr:cNvPr>
        <xdr:cNvSpPr txBox="1"/>
      </xdr:nvSpPr>
      <xdr:spPr>
        <a:xfrm>
          <a:off x="3836044" y="645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17480</xdr:rowOff>
    </xdr:from>
    <xdr:ext cx="405111" cy="259045"/>
    <xdr:sp macro="" textlink="">
      <xdr:nvSpPr>
        <xdr:cNvPr id="100" name="n_2mainValue有形固定資産減価償却率">
          <a:extLst>
            <a:ext uri="{FF2B5EF4-FFF2-40B4-BE49-F238E27FC236}">
              <a16:creationId xmlns:a16="http://schemas.microsoft.com/office/drawing/2014/main" id="{BFD9396A-BD73-4809-8694-CC74DE8B09CE}"/>
            </a:ext>
          </a:extLst>
        </xdr:cNvPr>
        <xdr:cNvSpPr txBox="1"/>
      </xdr:nvSpPr>
      <xdr:spPr>
        <a:xfrm>
          <a:off x="3086744" y="644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156544</xdr:rowOff>
    </xdr:from>
    <xdr:ext cx="405111" cy="259045"/>
    <xdr:sp macro="" textlink="">
      <xdr:nvSpPr>
        <xdr:cNvPr id="101" name="n_3mainValue有形固定資産減価償却率">
          <a:extLst>
            <a:ext uri="{FF2B5EF4-FFF2-40B4-BE49-F238E27FC236}">
              <a16:creationId xmlns:a16="http://schemas.microsoft.com/office/drawing/2014/main" id="{96D0E055-E5EF-47B9-A2BC-9F26457EB318}"/>
            </a:ext>
          </a:extLst>
        </xdr:cNvPr>
        <xdr:cNvSpPr txBox="1"/>
      </xdr:nvSpPr>
      <xdr:spPr>
        <a:xfrm>
          <a:off x="2324744" y="641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148448</xdr:rowOff>
    </xdr:from>
    <xdr:ext cx="405111" cy="259045"/>
    <xdr:sp macro="" textlink="">
      <xdr:nvSpPr>
        <xdr:cNvPr id="102" name="n_4mainValue有形固定資産減価償却率">
          <a:extLst>
            <a:ext uri="{FF2B5EF4-FFF2-40B4-BE49-F238E27FC236}">
              <a16:creationId xmlns:a16="http://schemas.microsoft.com/office/drawing/2014/main" id="{3CF9DE4A-956A-498E-AF42-78678A309754}"/>
            </a:ext>
          </a:extLst>
        </xdr:cNvPr>
        <xdr:cNvSpPr txBox="1"/>
      </xdr:nvSpPr>
      <xdr:spPr>
        <a:xfrm>
          <a:off x="1562744" y="6406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F2FAF072-3784-42D4-864D-B4E959A6B47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5AF9C3F-EB2B-4A98-BA9F-2C799B11A8F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C9EC355D-12D1-4514-8C96-8907E939A3E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[ 840.7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4B421833-99A2-40F7-AA8E-FE2D9092252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EB3DCA7F-723C-4CA8-A684-2AE73A1D334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E33669CF-878D-4E82-B42B-19132DDD81D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6EEEBD45-19D0-48BD-B9BB-EB99651C61C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D2BF8C84-4A01-41D9-9E30-8A5CD25B57C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28B961F0-036B-4F51-8863-AB1C1C27468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E45EB6A-37BB-48EC-8C0C-016A814A9CD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AD5D6FC9-5DFB-469B-BA85-46E509C7532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67A0BDE2-F030-4467-8CB8-46D52FB962F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ED619C67-1ECF-4862-9E3C-2901D4F46BB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分母を構成する経常一般財源等（歳入）が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将来負担額が前</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年度に比べて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増となったため、全体で</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債務償還比率は増加している。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借入れと償還のバランスを考慮して計画的な借り入れを行って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く他、事業の見直し等を行い、適切な財政運営を実施していく。</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546E4843-BE43-4B34-BA5E-2A7F87048C9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9121346-752F-4F89-8EBD-C5933B2B0B9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41A80507-192C-432D-937E-2D3E05E4053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69478438-E8B5-4C88-844B-B8061565ABB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7F02E19E-1971-4B14-B5BA-FB6057AA7BCD}"/>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FCA49695-B94E-46F0-A383-17AD23272FD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F1088171-C4CE-4D35-8152-EA55CE6C2B9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1B77C15B-F2EA-48D7-8374-FB93921EBB5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27E8652A-F2ED-496D-B03B-317773D30D16}"/>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7F8B7085-E871-4BB9-AEB0-410C88462BF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D0B3B6BA-40BE-4387-B313-B9E9CB5F415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812126C3-BFEB-468D-885D-110069E14FA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7009CD7C-73D7-4875-9085-4D39BA594EA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7D1F4BB6-B683-4D60-AB62-7CA473670C8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23396DA7-C7FE-43A5-A8AA-3E771E8D037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21</xdr:rowOff>
    </xdr:to>
    <xdr:cxnSp macro="">
      <xdr:nvCxnSpPr>
        <xdr:cNvPr id="131" name="直線コネクタ 130">
          <a:extLst>
            <a:ext uri="{FF2B5EF4-FFF2-40B4-BE49-F238E27FC236}">
              <a16:creationId xmlns:a16="http://schemas.microsoft.com/office/drawing/2014/main" id="{B80871D6-4A77-42B5-8417-7D378A214DF7}"/>
            </a:ext>
          </a:extLst>
        </xdr:cNvPr>
        <xdr:cNvCxnSpPr/>
      </xdr:nvCxnSpPr>
      <xdr:spPr>
        <a:xfrm flipV="1">
          <a:off x="14793595" y="5312833"/>
          <a:ext cx="1269" cy="1116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3848</xdr:rowOff>
    </xdr:from>
    <xdr:ext cx="469744" cy="259045"/>
    <xdr:sp macro="" textlink="">
      <xdr:nvSpPr>
        <xdr:cNvPr id="132" name="債務償還比率最小値テキスト">
          <a:extLst>
            <a:ext uri="{FF2B5EF4-FFF2-40B4-BE49-F238E27FC236}">
              <a16:creationId xmlns:a16="http://schemas.microsoft.com/office/drawing/2014/main" id="{B7074CEB-B2A3-4C0F-B69F-953BCCCA71DC}"/>
            </a:ext>
          </a:extLst>
        </xdr:cNvPr>
        <xdr:cNvSpPr txBox="1"/>
      </xdr:nvSpPr>
      <xdr:spPr>
        <a:xfrm>
          <a:off x="14846300" y="643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21</xdr:rowOff>
    </xdr:from>
    <xdr:to>
      <xdr:col>76</xdr:col>
      <xdr:colOff>111125</xdr:colOff>
      <xdr:row>33</xdr:row>
      <xdr:rowOff>21</xdr:rowOff>
    </xdr:to>
    <xdr:cxnSp macro="">
      <xdr:nvCxnSpPr>
        <xdr:cNvPr id="133" name="直線コネクタ 132">
          <a:extLst>
            <a:ext uri="{FF2B5EF4-FFF2-40B4-BE49-F238E27FC236}">
              <a16:creationId xmlns:a16="http://schemas.microsoft.com/office/drawing/2014/main" id="{BCC5C914-AD4E-4DD3-A936-D4042663D08E}"/>
            </a:ext>
          </a:extLst>
        </xdr:cNvPr>
        <xdr:cNvCxnSpPr/>
      </xdr:nvCxnSpPr>
      <xdr:spPr>
        <a:xfrm>
          <a:off x="14706600" y="6429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468BE6B2-2B80-4C48-9CF4-42F5BE67D5AE}"/>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373CB6D4-9AA1-49E9-81F9-F5CA53FDDF14}"/>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50020</xdr:rowOff>
    </xdr:from>
    <xdr:ext cx="469744" cy="259045"/>
    <xdr:sp macro="" textlink="">
      <xdr:nvSpPr>
        <xdr:cNvPr id="136" name="債務償還比率平均値テキスト">
          <a:extLst>
            <a:ext uri="{FF2B5EF4-FFF2-40B4-BE49-F238E27FC236}">
              <a16:creationId xmlns:a16="http://schemas.microsoft.com/office/drawing/2014/main" id="{6297E45C-1B82-45BF-8EE4-E0BBEEB00DD2}"/>
            </a:ext>
          </a:extLst>
        </xdr:cNvPr>
        <xdr:cNvSpPr txBox="1"/>
      </xdr:nvSpPr>
      <xdr:spPr>
        <a:xfrm>
          <a:off x="14846300" y="56221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27143</xdr:rowOff>
    </xdr:from>
    <xdr:to>
      <xdr:col>76</xdr:col>
      <xdr:colOff>73025</xdr:colOff>
      <xdr:row>29</xdr:row>
      <xdr:rowOff>128743</xdr:rowOff>
    </xdr:to>
    <xdr:sp macro="" textlink="">
      <xdr:nvSpPr>
        <xdr:cNvPr id="137" name="フローチャート: 判断 136">
          <a:extLst>
            <a:ext uri="{FF2B5EF4-FFF2-40B4-BE49-F238E27FC236}">
              <a16:creationId xmlns:a16="http://schemas.microsoft.com/office/drawing/2014/main" id="{8661B43C-66FF-49DE-B371-E05A8DEB3D59}"/>
            </a:ext>
          </a:extLst>
        </xdr:cNvPr>
        <xdr:cNvSpPr/>
      </xdr:nvSpPr>
      <xdr:spPr>
        <a:xfrm>
          <a:off x="14744700" y="5770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37938</xdr:rowOff>
    </xdr:from>
    <xdr:to>
      <xdr:col>72</xdr:col>
      <xdr:colOff>123825</xdr:colOff>
      <xdr:row>29</xdr:row>
      <xdr:rowOff>139538</xdr:rowOff>
    </xdr:to>
    <xdr:sp macro="" textlink="">
      <xdr:nvSpPr>
        <xdr:cNvPr id="138" name="フローチャート: 判断 137">
          <a:extLst>
            <a:ext uri="{FF2B5EF4-FFF2-40B4-BE49-F238E27FC236}">
              <a16:creationId xmlns:a16="http://schemas.microsoft.com/office/drawing/2014/main" id="{DF4CE793-7C76-40D2-A07E-846D3F9F964F}"/>
            </a:ext>
          </a:extLst>
        </xdr:cNvPr>
        <xdr:cNvSpPr/>
      </xdr:nvSpPr>
      <xdr:spPr>
        <a:xfrm>
          <a:off x="14033500" y="57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26903</xdr:rowOff>
    </xdr:from>
    <xdr:to>
      <xdr:col>68</xdr:col>
      <xdr:colOff>123825</xdr:colOff>
      <xdr:row>29</xdr:row>
      <xdr:rowOff>128503</xdr:rowOff>
    </xdr:to>
    <xdr:sp macro="" textlink="">
      <xdr:nvSpPr>
        <xdr:cNvPr id="139" name="フローチャート: 判断 138">
          <a:extLst>
            <a:ext uri="{FF2B5EF4-FFF2-40B4-BE49-F238E27FC236}">
              <a16:creationId xmlns:a16="http://schemas.microsoft.com/office/drawing/2014/main" id="{8AF861AB-A3FA-42B6-9090-7067DFC23EAD}"/>
            </a:ext>
          </a:extLst>
        </xdr:cNvPr>
        <xdr:cNvSpPr/>
      </xdr:nvSpPr>
      <xdr:spPr>
        <a:xfrm>
          <a:off x="13271500" y="57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21505</xdr:rowOff>
    </xdr:from>
    <xdr:to>
      <xdr:col>64</xdr:col>
      <xdr:colOff>123825</xdr:colOff>
      <xdr:row>29</xdr:row>
      <xdr:rowOff>123105</xdr:rowOff>
    </xdr:to>
    <xdr:sp macro="" textlink="">
      <xdr:nvSpPr>
        <xdr:cNvPr id="140" name="フローチャート: 判断 139">
          <a:extLst>
            <a:ext uri="{FF2B5EF4-FFF2-40B4-BE49-F238E27FC236}">
              <a16:creationId xmlns:a16="http://schemas.microsoft.com/office/drawing/2014/main" id="{06610A95-62DE-4532-A87B-2F2A7A676366}"/>
            </a:ext>
          </a:extLst>
        </xdr:cNvPr>
        <xdr:cNvSpPr/>
      </xdr:nvSpPr>
      <xdr:spPr>
        <a:xfrm>
          <a:off x="12509500" y="576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8982</xdr:rowOff>
    </xdr:from>
    <xdr:to>
      <xdr:col>60</xdr:col>
      <xdr:colOff>123825</xdr:colOff>
      <xdr:row>30</xdr:row>
      <xdr:rowOff>110582</xdr:rowOff>
    </xdr:to>
    <xdr:sp macro="" textlink="">
      <xdr:nvSpPr>
        <xdr:cNvPr id="141" name="フローチャート: 判断 140">
          <a:extLst>
            <a:ext uri="{FF2B5EF4-FFF2-40B4-BE49-F238E27FC236}">
              <a16:creationId xmlns:a16="http://schemas.microsoft.com/office/drawing/2014/main" id="{75E8DEC3-6A51-4CDA-80B7-34AAD96F10C9}"/>
            </a:ext>
          </a:extLst>
        </xdr:cNvPr>
        <xdr:cNvSpPr/>
      </xdr:nvSpPr>
      <xdr:spPr>
        <a:xfrm>
          <a:off x="11747500" y="592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A789F96-766D-463A-98DE-C7044109704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60244408-B92E-4FD6-877D-2FFF441E458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FB289A6-EC9A-4CBD-BFF5-45A9C62177D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78C878A8-3679-47FA-A947-3618B052180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B01CC4A-7D6B-4A3E-8A44-B99C778B58C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12481</xdr:rowOff>
    </xdr:from>
    <xdr:to>
      <xdr:col>76</xdr:col>
      <xdr:colOff>73025</xdr:colOff>
      <xdr:row>32</xdr:row>
      <xdr:rowOff>114081</xdr:rowOff>
    </xdr:to>
    <xdr:sp macro="" textlink="">
      <xdr:nvSpPr>
        <xdr:cNvPr id="147" name="楕円 146">
          <a:extLst>
            <a:ext uri="{FF2B5EF4-FFF2-40B4-BE49-F238E27FC236}">
              <a16:creationId xmlns:a16="http://schemas.microsoft.com/office/drawing/2014/main" id="{2BBBD1B0-B533-4116-AE65-D36106F02D37}"/>
            </a:ext>
          </a:extLst>
        </xdr:cNvPr>
        <xdr:cNvSpPr/>
      </xdr:nvSpPr>
      <xdr:spPr>
        <a:xfrm>
          <a:off x="14744700" y="627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98858</xdr:rowOff>
    </xdr:from>
    <xdr:ext cx="469744" cy="259045"/>
    <xdr:sp macro="" textlink="">
      <xdr:nvSpPr>
        <xdr:cNvPr id="148" name="債務償還比率該当値テキスト">
          <a:extLst>
            <a:ext uri="{FF2B5EF4-FFF2-40B4-BE49-F238E27FC236}">
              <a16:creationId xmlns:a16="http://schemas.microsoft.com/office/drawing/2014/main" id="{1EC37160-F05A-470B-ACDE-A8B0EF304229}"/>
            </a:ext>
          </a:extLst>
        </xdr:cNvPr>
        <xdr:cNvSpPr txBox="1"/>
      </xdr:nvSpPr>
      <xdr:spPr>
        <a:xfrm>
          <a:off x="14846300" y="618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146748</xdr:rowOff>
    </xdr:from>
    <xdr:to>
      <xdr:col>72</xdr:col>
      <xdr:colOff>123825</xdr:colOff>
      <xdr:row>32</xdr:row>
      <xdr:rowOff>76898</xdr:rowOff>
    </xdr:to>
    <xdr:sp macro="" textlink="">
      <xdr:nvSpPr>
        <xdr:cNvPr id="149" name="楕円 148">
          <a:extLst>
            <a:ext uri="{FF2B5EF4-FFF2-40B4-BE49-F238E27FC236}">
              <a16:creationId xmlns:a16="http://schemas.microsoft.com/office/drawing/2014/main" id="{943AEE3E-E176-4C1E-92EF-4B6796499EBD}"/>
            </a:ext>
          </a:extLst>
        </xdr:cNvPr>
        <xdr:cNvSpPr/>
      </xdr:nvSpPr>
      <xdr:spPr>
        <a:xfrm>
          <a:off x="14033500" y="623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26098</xdr:rowOff>
    </xdr:from>
    <xdr:to>
      <xdr:col>76</xdr:col>
      <xdr:colOff>22225</xdr:colOff>
      <xdr:row>32</xdr:row>
      <xdr:rowOff>63281</xdr:rowOff>
    </xdr:to>
    <xdr:cxnSp macro="">
      <xdr:nvCxnSpPr>
        <xdr:cNvPr id="150" name="直線コネクタ 149">
          <a:extLst>
            <a:ext uri="{FF2B5EF4-FFF2-40B4-BE49-F238E27FC236}">
              <a16:creationId xmlns:a16="http://schemas.microsoft.com/office/drawing/2014/main" id="{834F2F46-97B9-43B4-89AE-2617C26C29E9}"/>
            </a:ext>
          </a:extLst>
        </xdr:cNvPr>
        <xdr:cNvCxnSpPr/>
      </xdr:nvCxnSpPr>
      <xdr:spPr>
        <a:xfrm>
          <a:off x="14084300" y="6284023"/>
          <a:ext cx="711200" cy="3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13081</xdr:rowOff>
    </xdr:from>
    <xdr:to>
      <xdr:col>68</xdr:col>
      <xdr:colOff>123825</xdr:colOff>
      <xdr:row>32</xdr:row>
      <xdr:rowOff>114681</xdr:rowOff>
    </xdr:to>
    <xdr:sp macro="" textlink="">
      <xdr:nvSpPr>
        <xdr:cNvPr id="151" name="楕円 150">
          <a:extLst>
            <a:ext uri="{FF2B5EF4-FFF2-40B4-BE49-F238E27FC236}">
              <a16:creationId xmlns:a16="http://schemas.microsoft.com/office/drawing/2014/main" id="{440C0728-F64C-49FE-9A97-D919D4B11EBC}"/>
            </a:ext>
          </a:extLst>
        </xdr:cNvPr>
        <xdr:cNvSpPr/>
      </xdr:nvSpPr>
      <xdr:spPr>
        <a:xfrm>
          <a:off x="13271500" y="627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26098</xdr:rowOff>
    </xdr:from>
    <xdr:to>
      <xdr:col>72</xdr:col>
      <xdr:colOff>73025</xdr:colOff>
      <xdr:row>32</xdr:row>
      <xdr:rowOff>63881</xdr:rowOff>
    </xdr:to>
    <xdr:cxnSp macro="">
      <xdr:nvCxnSpPr>
        <xdr:cNvPr id="152" name="直線コネクタ 151">
          <a:extLst>
            <a:ext uri="{FF2B5EF4-FFF2-40B4-BE49-F238E27FC236}">
              <a16:creationId xmlns:a16="http://schemas.microsoft.com/office/drawing/2014/main" id="{6B9A43ED-B91D-4A6F-9877-DC983FC7A1E7}"/>
            </a:ext>
          </a:extLst>
        </xdr:cNvPr>
        <xdr:cNvCxnSpPr/>
      </xdr:nvCxnSpPr>
      <xdr:spPr>
        <a:xfrm flipV="1">
          <a:off x="13322300" y="6284023"/>
          <a:ext cx="7620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113764</xdr:rowOff>
    </xdr:from>
    <xdr:to>
      <xdr:col>64</xdr:col>
      <xdr:colOff>123825</xdr:colOff>
      <xdr:row>32</xdr:row>
      <xdr:rowOff>43914</xdr:rowOff>
    </xdr:to>
    <xdr:sp macro="" textlink="">
      <xdr:nvSpPr>
        <xdr:cNvPr id="153" name="楕円 152">
          <a:extLst>
            <a:ext uri="{FF2B5EF4-FFF2-40B4-BE49-F238E27FC236}">
              <a16:creationId xmlns:a16="http://schemas.microsoft.com/office/drawing/2014/main" id="{5AC3F1AD-362C-4206-A298-799AB120939B}"/>
            </a:ext>
          </a:extLst>
        </xdr:cNvPr>
        <xdr:cNvSpPr/>
      </xdr:nvSpPr>
      <xdr:spPr>
        <a:xfrm>
          <a:off x="12509500" y="620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164564</xdr:rowOff>
    </xdr:from>
    <xdr:to>
      <xdr:col>68</xdr:col>
      <xdr:colOff>73025</xdr:colOff>
      <xdr:row>32</xdr:row>
      <xdr:rowOff>63881</xdr:rowOff>
    </xdr:to>
    <xdr:cxnSp macro="">
      <xdr:nvCxnSpPr>
        <xdr:cNvPr id="154" name="直線コネクタ 153">
          <a:extLst>
            <a:ext uri="{FF2B5EF4-FFF2-40B4-BE49-F238E27FC236}">
              <a16:creationId xmlns:a16="http://schemas.microsoft.com/office/drawing/2014/main" id="{7439AC5B-91E7-4EFF-8B28-95FA67B7DB93}"/>
            </a:ext>
          </a:extLst>
        </xdr:cNvPr>
        <xdr:cNvCxnSpPr/>
      </xdr:nvCxnSpPr>
      <xdr:spPr>
        <a:xfrm>
          <a:off x="12560300" y="6251039"/>
          <a:ext cx="762000" cy="7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13102</xdr:rowOff>
    </xdr:from>
    <xdr:to>
      <xdr:col>60</xdr:col>
      <xdr:colOff>123825</xdr:colOff>
      <xdr:row>34</xdr:row>
      <xdr:rowOff>114702</xdr:rowOff>
    </xdr:to>
    <xdr:sp macro="" textlink="">
      <xdr:nvSpPr>
        <xdr:cNvPr id="155" name="楕円 154">
          <a:extLst>
            <a:ext uri="{FF2B5EF4-FFF2-40B4-BE49-F238E27FC236}">
              <a16:creationId xmlns:a16="http://schemas.microsoft.com/office/drawing/2014/main" id="{68094B39-13DB-4E1A-B5CD-8572E30C0B4B}"/>
            </a:ext>
          </a:extLst>
        </xdr:cNvPr>
        <xdr:cNvSpPr/>
      </xdr:nvSpPr>
      <xdr:spPr>
        <a:xfrm>
          <a:off x="11747500" y="661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164564</xdr:rowOff>
    </xdr:from>
    <xdr:to>
      <xdr:col>64</xdr:col>
      <xdr:colOff>73025</xdr:colOff>
      <xdr:row>34</xdr:row>
      <xdr:rowOff>63902</xdr:rowOff>
    </xdr:to>
    <xdr:cxnSp macro="">
      <xdr:nvCxnSpPr>
        <xdr:cNvPr id="156" name="直線コネクタ 155">
          <a:extLst>
            <a:ext uri="{FF2B5EF4-FFF2-40B4-BE49-F238E27FC236}">
              <a16:creationId xmlns:a16="http://schemas.microsoft.com/office/drawing/2014/main" id="{AD195EFE-9BF9-49A7-BB61-85B37B637B00}"/>
            </a:ext>
          </a:extLst>
        </xdr:cNvPr>
        <xdr:cNvCxnSpPr/>
      </xdr:nvCxnSpPr>
      <xdr:spPr>
        <a:xfrm flipV="1">
          <a:off x="11798300" y="6251039"/>
          <a:ext cx="762000" cy="41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156065</xdr:rowOff>
    </xdr:from>
    <xdr:ext cx="469744" cy="259045"/>
    <xdr:sp macro="" textlink="">
      <xdr:nvSpPr>
        <xdr:cNvPr id="157" name="n_1aveValue債務償還比率">
          <a:extLst>
            <a:ext uri="{FF2B5EF4-FFF2-40B4-BE49-F238E27FC236}">
              <a16:creationId xmlns:a16="http://schemas.microsoft.com/office/drawing/2014/main" id="{C9581F20-6607-4B45-81F8-7B90FABF745B}"/>
            </a:ext>
          </a:extLst>
        </xdr:cNvPr>
        <xdr:cNvSpPr txBox="1"/>
      </xdr:nvSpPr>
      <xdr:spPr>
        <a:xfrm>
          <a:off x="13836727" y="555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145030</xdr:rowOff>
    </xdr:from>
    <xdr:ext cx="469744" cy="259045"/>
    <xdr:sp macro="" textlink="">
      <xdr:nvSpPr>
        <xdr:cNvPr id="158" name="n_2aveValue債務償還比率">
          <a:extLst>
            <a:ext uri="{FF2B5EF4-FFF2-40B4-BE49-F238E27FC236}">
              <a16:creationId xmlns:a16="http://schemas.microsoft.com/office/drawing/2014/main" id="{2DE1205D-E855-4FA3-97A5-4BB6F1AA20AE}"/>
            </a:ext>
          </a:extLst>
        </xdr:cNvPr>
        <xdr:cNvSpPr txBox="1"/>
      </xdr:nvSpPr>
      <xdr:spPr>
        <a:xfrm>
          <a:off x="13087427" y="5545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139632</xdr:rowOff>
    </xdr:from>
    <xdr:ext cx="469744" cy="259045"/>
    <xdr:sp macro="" textlink="">
      <xdr:nvSpPr>
        <xdr:cNvPr id="159" name="n_3aveValue債務償還比率">
          <a:extLst>
            <a:ext uri="{FF2B5EF4-FFF2-40B4-BE49-F238E27FC236}">
              <a16:creationId xmlns:a16="http://schemas.microsoft.com/office/drawing/2014/main" id="{117F70B2-5959-4C2E-83BB-55454D65FBB9}"/>
            </a:ext>
          </a:extLst>
        </xdr:cNvPr>
        <xdr:cNvSpPr txBox="1"/>
      </xdr:nvSpPr>
      <xdr:spPr>
        <a:xfrm>
          <a:off x="12325427" y="554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127109</xdr:rowOff>
    </xdr:from>
    <xdr:ext cx="469744" cy="259045"/>
    <xdr:sp macro="" textlink="">
      <xdr:nvSpPr>
        <xdr:cNvPr id="160" name="n_4aveValue債務償還比率">
          <a:extLst>
            <a:ext uri="{FF2B5EF4-FFF2-40B4-BE49-F238E27FC236}">
              <a16:creationId xmlns:a16="http://schemas.microsoft.com/office/drawing/2014/main" id="{53B6D073-C93A-4AC3-BA96-B5C9CD596445}"/>
            </a:ext>
          </a:extLst>
        </xdr:cNvPr>
        <xdr:cNvSpPr txBox="1"/>
      </xdr:nvSpPr>
      <xdr:spPr>
        <a:xfrm>
          <a:off x="11563427" y="569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68025</xdr:rowOff>
    </xdr:from>
    <xdr:ext cx="469744" cy="259045"/>
    <xdr:sp macro="" textlink="">
      <xdr:nvSpPr>
        <xdr:cNvPr id="161" name="n_1mainValue債務償還比率">
          <a:extLst>
            <a:ext uri="{FF2B5EF4-FFF2-40B4-BE49-F238E27FC236}">
              <a16:creationId xmlns:a16="http://schemas.microsoft.com/office/drawing/2014/main" id="{7178BCB9-028B-4AD0-94AB-E415D39F05B8}"/>
            </a:ext>
          </a:extLst>
        </xdr:cNvPr>
        <xdr:cNvSpPr txBox="1"/>
      </xdr:nvSpPr>
      <xdr:spPr>
        <a:xfrm>
          <a:off x="13836727" y="632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105808</xdr:rowOff>
    </xdr:from>
    <xdr:ext cx="469744" cy="259045"/>
    <xdr:sp macro="" textlink="">
      <xdr:nvSpPr>
        <xdr:cNvPr id="162" name="n_2mainValue債務償還比率">
          <a:extLst>
            <a:ext uri="{FF2B5EF4-FFF2-40B4-BE49-F238E27FC236}">
              <a16:creationId xmlns:a16="http://schemas.microsoft.com/office/drawing/2014/main" id="{4BCA2837-38B4-4395-BB1E-985ADC580798}"/>
            </a:ext>
          </a:extLst>
        </xdr:cNvPr>
        <xdr:cNvSpPr txBox="1"/>
      </xdr:nvSpPr>
      <xdr:spPr>
        <a:xfrm>
          <a:off x="13087427" y="636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35041</xdr:rowOff>
    </xdr:from>
    <xdr:ext cx="469744" cy="259045"/>
    <xdr:sp macro="" textlink="">
      <xdr:nvSpPr>
        <xdr:cNvPr id="163" name="n_3mainValue債務償還比率">
          <a:extLst>
            <a:ext uri="{FF2B5EF4-FFF2-40B4-BE49-F238E27FC236}">
              <a16:creationId xmlns:a16="http://schemas.microsoft.com/office/drawing/2014/main" id="{F5F5003F-1147-449D-959D-331CEDAABCF8}"/>
            </a:ext>
          </a:extLst>
        </xdr:cNvPr>
        <xdr:cNvSpPr txBox="1"/>
      </xdr:nvSpPr>
      <xdr:spPr>
        <a:xfrm>
          <a:off x="12325427" y="629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105829</xdr:rowOff>
    </xdr:from>
    <xdr:ext cx="560923" cy="259045"/>
    <xdr:sp macro="" textlink="">
      <xdr:nvSpPr>
        <xdr:cNvPr id="164" name="n_4mainValue債務償還比率">
          <a:extLst>
            <a:ext uri="{FF2B5EF4-FFF2-40B4-BE49-F238E27FC236}">
              <a16:creationId xmlns:a16="http://schemas.microsoft.com/office/drawing/2014/main" id="{48668A70-DBB4-4C3E-B511-D1402DE03CE0}"/>
            </a:ext>
          </a:extLst>
        </xdr:cNvPr>
        <xdr:cNvSpPr txBox="1"/>
      </xdr:nvSpPr>
      <xdr:spPr>
        <a:xfrm>
          <a:off x="11517838" y="670665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21EFFB4F-2C92-4152-B2C7-2CA96651FD2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35CBE531-C18A-4F91-8C50-EB372BE71C2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B0527A8F-8FA2-472C-ACBE-74D1FF9FE79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F488CCD1-6D51-4BBF-9E30-FEE4405257A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177580D7-FF9E-4FA5-9E8F-F7310599183A}"/>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F355E3B9-9676-4CB9-8B1E-B1D31F51790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1BAA979-1CC9-47D5-884A-9370EEEBA13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ECF3389-D471-4557-AF25-BA18A1D70B4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7736D55-EEF8-4007-9B14-BDB06130467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1EEF2A3-95FD-4994-9103-B0A3F72CEAE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神奈川県箱根町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A184B91-BBF6-40FE-A3E5-4E74807DDE7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42D57A3-5DAF-4C22-A015-F562E7273D0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A865E9-FF93-4F76-9546-359DD18C7C7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3B42B7B-D988-4507-A232-FE6AB63A0B3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31EC271-3221-4C20-86A5-39BA79D3994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C506D9D-1E97-445E-BB85-A63D5B24D1E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10,835
9,616
92.86
14,593,810
14,108,803
394,750
5,905,552
7,507,029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2A9F094-26A4-4BE0-A570-B4588501ABC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D0B95B6-F88B-488A-BF06-7BEEB9035DC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6B9E49-57A2-47BB-AAAF-64900241CC5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0FCADD7-E614-4908-9E4C-8AC0F4A8D1D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9F2E1CF-D4AA-4FF7-A368-46305825535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BA2AE62-2FE8-4680-A4DA-75C16E8C577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81D1B44-90F1-4C7D-8EB6-009ED2B0146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F7BEE56-7AB2-47D0-BFB1-34ADF8C4DC8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5C484AA-260C-472D-BB3C-DF39FB8B109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61504C-12F2-4D6B-80D8-C6328186E81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B628044-AD6E-4F40-8858-57665B33DB7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DD98681-03BA-4D7A-90F2-3168759ECAC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AB6525F-02AC-434B-A325-29E573D081F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345BC89-5880-4B79-B6CE-ED9E33CFA7D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7EBD60D-5F77-495E-82DE-70FE536D115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8F3EA7C-9A58-468D-8B31-7B3E17D5F7D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399EDF4-8CC1-498F-B913-FB18721F917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1D6A7C5-4650-4CA9-81D3-0C30C31C70E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7C94444-3FFE-49A7-9756-E5105642E40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BC81DFC-FA7D-4A72-9B1B-C7CAE8B7BC1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43961A-BB6C-4521-ACA6-CDA3A2C0D52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5AF5CB5-B391-4327-86CD-E773ADF6528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066F39B-BADE-4CA1-8FA6-5D5DD400E6F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08A3034-12FC-432E-BBF1-128E7CBAC87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EB0E511-B375-4370-B2AB-38D1D77FF87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15D9A3-42FB-46CB-9EA3-0DB75136F45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758CAF5-46D3-410E-A69C-17DFF679451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500F05B-0674-4319-A2F5-82794EAA5A5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012D29A-9345-4BD8-A85B-BF67CED62B3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ADA7393-EF60-4358-B14B-A8F55520079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0294872-8D0E-46A8-A6D5-1B9CD89924B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0D0151C-B1D7-4A98-B85E-270AD89DFF1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3126877-98E3-4418-99CD-EEA0E194855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866C962-11DF-4787-9053-AB0C25D542B6}"/>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D229623-D4E2-4D00-AB12-366B61E22E1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93DE7B1-2F0B-48E3-BA5F-A365BDFB099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4AFEC3C-B7A2-4C4A-A7E7-9D3CD6E4419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7C63BE5-C1A6-4474-A196-8F0C5EF7D16F}"/>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1175847-376C-44E7-9FEF-79CEDC75944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7D0859D-5F72-431C-A382-1A594DD46A0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4952D8D-FDE2-4855-87E1-AAB38F85768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8907DBD-FD88-4AB7-8F25-472EAE47F9A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1193655-5326-4BE2-A45A-D032CED0073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08F75B2E-279E-40EA-9C20-A245983BFF00}"/>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7B8159D0-88B4-455E-BC3A-D25CE17ED61D}"/>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0C0B240E-D278-4250-89C8-CDB74ABD1E5C}"/>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854AA670-11CE-4026-89BC-194E2346FC1D}"/>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66234386-4A8E-4D95-9272-B58214A7870B}"/>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DE31A3DE-DA92-483F-97F5-322015B5350D}"/>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283C6491-6C42-46CA-B545-59FF0A8A5617}"/>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81193C8B-63B9-4D5D-9152-9F927A1AC2F9}"/>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56D56C9F-BC3B-420B-B64F-C429E98F530E}"/>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E0B73335-344B-4176-B19A-EC983ECEF038}"/>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861D8F0B-3483-4B23-A152-6E7A3408F52E}"/>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E7EAD17-A300-4A45-BD5E-CEA61A60A07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1F6F7F9-6C21-4591-874B-940D1EC9305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72A010A-A291-44A9-A592-F6E1BC1AB65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F35C7B8-C8DE-4691-AF3D-B37B96120BF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017E095-D9C1-4829-8C19-E6E8F64AFF3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48260</xdr:rowOff>
    </xdr:from>
    <xdr:to>
      <xdr:col>24</xdr:col>
      <xdr:colOff>114300</xdr:colOff>
      <xdr:row>39</xdr:row>
      <xdr:rowOff>149860</xdr:rowOff>
    </xdr:to>
    <xdr:sp macro="" textlink="">
      <xdr:nvSpPr>
        <xdr:cNvPr id="71" name="楕円 70">
          <a:extLst>
            <a:ext uri="{FF2B5EF4-FFF2-40B4-BE49-F238E27FC236}">
              <a16:creationId xmlns:a16="http://schemas.microsoft.com/office/drawing/2014/main" id="{31DBE10D-4517-45FE-AF27-CE436591DA1F}"/>
            </a:ext>
          </a:extLst>
        </xdr:cNvPr>
        <xdr:cNvSpPr/>
      </xdr:nvSpPr>
      <xdr:spPr>
        <a:xfrm>
          <a:off x="4584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26687</xdr:rowOff>
    </xdr:from>
    <xdr:ext cx="405111" cy="259045"/>
    <xdr:sp macro="" textlink="">
      <xdr:nvSpPr>
        <xdr:cNvPr id="72" name="【道路】&#10;有形固定資産減価償却率該当値テキスト">
          <a:extLst>
            <a:ext uri="{FF2B5EF4-FFF2-40B4-BE49-F238E27FC236}">
              <a16:creationId xmlns:a16="http://schemas.microsoft.com/office/drawing/2014/main" id="{7416C3A3-D2AA-406B-B86A-07886433D55C}"/>
            </a:ext>
          </a:extLst>
        </xdr:cNvPr>
        <xdr:cNvSpPr txBox="1"/>
      </xdr:nvSpPr>
      <xdr:spPr>
        <a:xfrm>
          <a:off x="4673600"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41402</xdr:rowOff>
    </xdr:from>
    <xdr:to>
      <xdr:col>20</xdr:col>
      <xdr:colOff>38100</xdr:colOff>
      <xdr:row>39</xdr:row>
      <xdr:rowOff>143002</xdr:rowOff>
    </xdr:to>
    <xdr:sp macro="" textlink="">
      <xdr:nvSpPr>
        <xdr:cNvPr id="73" name="楕円 72">
          <a:extLst>
            <a:ext uri="{FF2B5EF4-FFF2-40B4-BE49-F238E27FC236}">
              <a16:creationId xmlns:a16="http://schemas.microsoft.com/office/drawing/2014/main" id="{00668706-BC5F-4324-B286-0456088A1464}"/>
            </a:ext>
          </a:extLst>
        </xdr:cNvPr>
        <xdr:cNvSpPr/>
      </xdr:nvSpPr>
      <xdr:spPr>
        <a:xfrm>
          <a:off x="3746500" y="672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92202</xdr:rowOff>
    </xdr:from>
    <xdr:to>
      <xdr:col>24</xdr:col>
      <xdr:colOff>63500</xdr:colOff>
      <xdr:row>39</xdr:row>
      <xdr:rowOff>99060</xdr:rowOff>
    </xdr:to>
    <xdr:cxnSp macro="">
      <xdr:nvCxnSpPr>
        <xdr:cNvPr id="74" name="直線コネクタ 73">
          <a:extLst>
            <a:ext uri="{FF2B5EF4-FFF2-40B4-BE49-F238E27FC236}">
              <a16:creationId xmlns:a16="http://schemas.microsoft.com/office/drawing/2014/main" id="{427AD118-6495-4952-9C89-9E381EB0850A}"/>
            </a:ext>
          </a:extLst>
        </xdr:cNvPr>
        <xdr:cNvCxnSpPr/>
      </xdr:nvCxnSpPr>
      <xdr:spPr>
        <a:xfrm>
          <a:off x="3797300" y="6778752"/>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25400</xdr:rowOff>
    </xdr:from>
    <xdr:to>
      <xdr:col>15</xdr:col>
      <xdr:colOff>101600</xdr:colOff>
      <xdr:row>39</xdr:row>
      <xdr:rowOff>127000</xdr:rowOff>
    </xdr:to>
    <xdr:sp macro="" textlink="">
      <xdr:nvSpPr>
        <xdr:cNvPr id="75" name="楕円 74">
          <a:extLst>
            <a:ext uri="{FF2B5EF4-FFF2-40B4-BE49-F238E27FC236}">
              <a16:creationId xmlns:a16="http://schemas.microsoft.com/office/drawing/2014/main" id="{4C7037FE-AF97-48F7-9510-A199AA71F395}"/>
            </a:ext>
          </a:extLst>
        </xdr:cNvPr>
        <xdr:cNvSpPr/>
      </xdr:nvSpPr>
      <xdr:spPr>
        <a:xfrm>
          <a:off x="2857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76200</xdr:rowOff>
    </xdr:from>
    <xdr:to>
      <xdr:col>19</xdr:col>
      <xdr:colOff>177800</xdr:colOff>
      <xdr:row>39</xdr:row>
      <xdr:rowOff>92202</xdr:rowOff>
    </xdr:to>
    <xdr:cxnSp macro="">
      <xdr:nvCxnSpPr>
        <xdr:cNvPr id="76" name="直線コネクタ 75">
          <a:extLst>
            <a:ext uri="{FF2B5EF4-FFF2-40B4-BE49-F238E27FC236}">
              <a16:creationId xmlns:a16="http://schemas.microsoft.com/office/drawing/2014/main" id="{E67D61C0-4C63-4681-A9F8-AC7DC3DD799C}"/>
            </a:ext>
          </a:extLst>
        </xdr:cNvPr>
        <xdr:cNvCxnSpPr/>
      </xdr:nvCxnSpPr>
      <xdr:spPr>
        <a:xfrm>
          <a:off x="2908300" y="676275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7112</xdr:rowOff>
    </xdr:from>
    <xdr:to>
      <xdr:col>10</xdr:col>
      <xdr:colOff>165100</xdr:colOff>
      <xdr:row>39</xdr:row>
      <xdr:rowOff>108712</xdr:rowOff>
    </xdr:to>
    <xdr:sp macro="" textlink="">
      <xdr:nvSpPr>
        <xdr:cNvPr id="77" name="楕円 76">
          <a:extLst>
            <a:ext uri="{FF2B5EF4-FFF2-40B4-BE49-F238E27FC236}">
              <a16:creationId xmlns:a16="http://schemas.microsoft.com/office/drawing/2014/main" id="{DF6CD458-E2C6-4CA8-B1B5-904DE9D6B607}"/>
            </a:ext>
          </a:extLst>
        </xdr:cNvPr>
        <xdr:cNvSpPr/>
      </xdr:nvSpPr>
      <xdr:spPr>
        <a:xfrm>
          <a:off x="1968500" y="669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57912</xdr:rowOff>
    </xdr:from>
    <xdr:to>
      <xdr:col>15</xdr:col>
      <xdr:colOff>50800</xdr:colOff>
      <xdr:row>39</xdr:row>
      <xdr:rowOff>76200</xdr:rowOff>
    </xdr:to>
    <xdr:cxnSp macro="">
      <xdr:nvCxnSpPr>
        <xdr:cNvPr id="78" name="直線コネクタ 77">
          <a:extLst>
            <a:ext uri="{FF2B5EF4-FFF2-40B4-BE49-F238E27FC236}">
              <a16:creationId xmlns:a16="http://schemas.microsoft.com/office/drawing/2014/main" id="{35C83986-855A-48CB-B830-FDCA016BF295}"/>
            </a:ext>
          </a:extLst>
        </xdr:cNvPr>
        <xdr:cNvCxnSpPr/>
      </xdr:nvCxnSpPr>
      <xdr:spPr>
        <a:xfrm>
          <a:off x="2019300" y="674446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160274</xdr:rowOff>
    </xdr:from>
    <xdr:to>
      <xdr:col>6</xdr:col>
      <xdr:colOff>38100</xdr:colOff>
      <xdr:row>39</xdr:row>
      <xdr:rowOff>90424</xdr:rowOff>
    </xdr:to>
    <xdr:sp macro="" textlink="">
      <xdr:nvSpPr>
        <xdr:cNvPr id="79" name="楕円 78">
          <a:extLst>
            <a:ext uri="{FF2B5EF4-FFF2-40B4-BE49-F238E27FC236}">
              <a16:creationId xmlns:a16="http://schemas.microsoft.com/office/drawing/2014/main" id="{4E3C1BE6-15E6-4BB4-A751-109C1A3C778E}"/>
            </a:ext>
          </a:extLst>
        </xdr:cNvPr>
        <xdr:cNvSpPr/>
      </xdr:nvSpPr>
      <xdr:spPr>
        <a:xfrm>
          <a:off x="10795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39624</xdr:rowOff>
    </xdr:from>
    <xdr:to>
      <xdr:col>10</xdr:col>
      <xdr:colOff>114300</xdr:colOff>
      <xdr:row>39</xdr:row>
      <xdr:rowOff>57912</xdr:rowOff>
    </xdr:to>
    <xdr:cxnSp macro="">
      <xdr:nvCxnSpPr>
        <xdr:cNvPr id="80" name="直線コネクタ 79">
          <a:extLst>
            <a:ext uri="{FF2B5EF4-FFF2-40B4-BE49-F238E27FC236}">
              <a16:creationId xmlns:a16="http://schemas.microsoft.com/office/drawing/2014/main" id="{2A985B77-EC04-4A30-BAD9-8C558C025306}"/>
            </a:ext>
          </a:extLst>
        </xdr:cNvPr>
        <xdr:cNvCxnSpPr/>
      </xdr:nvCxnSpPr>
      <xdr:spPr>
        <a:xfrm>
          <a:off x="1130300" y="672617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A088F6AA-F585-457B-B60C-553163DAFDAA}"/>
            </a:ext>
          </a:extLst>
        </xdr:cNvPr>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269EFD7E-D9B5-43BC-BFB4-9BE307A0358D}"/>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6DF52490-6185-42A9-9976-8F52D5970936}"/>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A279F043-67EE-46E8-8349-4A3D13CC4806}"/>
            </a:ext>
          </a:extLst>
        </xdr:cNvPr>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134129</xdr:rowOff>
    </xdr:from>
    <xdr:ext cx="405111" cy="259045"/>
    <xdr:sp macro="" textlink="">
      <xdr:nvSpPr>
        <xdr:cNvPr id="85" name="n_1mainValue【道路】&#10;有形固定資産減価償却率">
          <a:extLst>
            <a:ext uri="{FF2B5EF4-FFF2-40B4-BE49-F238E27FC236}">
              <a16:creationId xmlns:a16="http://schemas.microsoft.com/office/drawing/2014/main" id="{E0EA7F21-6947-4FC2-AC2C-D12E1DCADE48}"/>
            </a:ext>
          </a:extLst>
        </xdr:cNvPr>
        <xdr:cNvSpPr txBox="1"/>
      </xdr:nvSpPr>
      <xdr:spPr>
        <a:xfrm>
          <a:off x="3582044" y="682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118127</xdr:rowOff>
    </xdr:from>
    <xdr:ext cx="405111" cy="259045"/>
    <xdr:sp macro="" textlink="">
      <xdr:nvSpPr>
        <xdr:cNvPr id="86" name="n_2mainValue【道路】&#10;有形固定資産減価償却率">
          <a:extLst>
            <a:ext uri="{FF2B5EF4-FFF2-40B4-BE49-F238E27FC236}">
              <a16:creationId xmlns:a16="http://schemas.microsoft.com/office/drawing/2014/main" id="{D11B6F13-82AB-454F-8364-3CFCC17A4E30}"/>
            </a:ext>
          </a:extLst>
        </xdr:cNvPr>
        <xdr:cNvSpPr txBox="1"/>
      </xdr:nvSpPr>
      <xdr:spPr>
        <a:xfrm>
          <a:off x="27057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99839</xdr:rowOff>
    </xdr:from>
    <xdr:ext cx="405111" cy="259045"/>
    <xdr:sp macro="" textlink="">
      <xdr:nvSpPr>
        <xdr:cNvPr id="87" name="n_3mainValue【道路】&#10;有形固定資産減価償却率">
          <a:extLst>
            <a:ext uri="{FF2B5EF4-FFF2-40B4-BE49-F238E27FC236}">
              <a16:creationId xmlns:a16="http://schemas.microsoft.com/office/drawing/2014/main" id="{72EFECD6-7DD9-4821-B4B2-9FE15518A0D1}"/>
            </a:ext>
          </a:extLst>
        </xdr:cNvPr>
        <xdr:cNvSpPr txBox="1"/>
      </xdr:nvSpPr>
      <xdr:spPr>
        <a:xfrm>
          <a:off x="1816744" y="678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81551</xdr:rowOff>
    </xdr:from>
    <xdr:ext cx="405111" cy="259045"/>
    <xdr:sp macro="" textlink="">
      <xdr:nvSpPr>
        <xdr:cNvPr id="88" name="n_4mainValue【道路】&#10;有形固定資産減価償却率">
          <a:extLst>
            <a:ext uri="{FF2B5EF4-FFF2-40B4-BE49-F238E27FC236}">
              <a16:creationId xmlns:a16="http://schemas.microsoft.com/office/drawing/2014/main" id="{E1B733F4-032A-48E9-8ECE-DF2A1389B820}"/>
            </a:ext>
          </a:extLst>
        </xdr:cNvPr>
        <xdr:cNvSpPr txBox="1"/>
      </xdr:nvSpPr>
      <xdr:spPr>
        <a:xfrm>
          <a:off x="927744" y="676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EAC0367-13AB-4222-A046-FE476AA3623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D0CBD2A1-5C71-4650-B342-A7740BCF5DB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24326A1-08D6-48A6-AD9D-749E60D6300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79AA619-8858-4E37-87CD-49B2DF56A49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7552376-0D3F-4DBE-82FA-1035C08D917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A475D88-629E-4B8D-BCEA-75E7654A979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40B590C-A955-4D9C-A43C-37702E64BD1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EE0F19C-B5C0-4D40-9012-98B95DE23E8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DD57A26-5B69-4F98-8FE9-91E3D83C573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EF1F4DE-459B-494C-A306-D95D20226AA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34453A8-3C56-4DF6-B970-0029A59132F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BC07D5E-BC0F-43C5-A083-3F8EBEF8DF5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CFC2785-FEB9-4C4B-A347-3BE3BE343A7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6D81CDE-C067-4878-B2A1-15B21501EF7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A976F50-0E12-4D9B-B66F-6FC77A55683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319414CD-E43D-40E8-B78C-9730C3A8D60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43F1DB6-6E2E-42AE-9D2B-3E9E8BD4BEA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5C9941D-DD57-4C65-85BD-E4AB24DFEF7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36245D5-244E-432A-8069-37056601BFE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67039E5-1B03-4C26-9D34-6AE6256F9DE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26133A9-7FC7-4D77-9D56-1B6F0DD9EE6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C3C5F89-D577-41ED-B3BC-64D9AD4C2DB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8D500F8-75FE-4723-82D7-8FE3CC61454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5BDFFF96-432E-4685-B242-E567AD6101DF}"/>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3107FF51-D65C-49E5-8F29-9133F5AFA956}"/>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7459B3E4-5969-4659-974F-E0C73B5CFCDC}"/>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49D446CE-E744-42A9-9655-90012547ADE5}"/>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BA747711-03F5-4078-AA69-10437A99EEB4}"/>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348662BB-1758-460F-AC6A-06CC8599E780}"/>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A6DDCDE8-A225-4390-8320-6F5EEB7DB869}"/>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6E7824F9-5E6A-42B3-AEBD-F401A3524B6A}"/>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21A9A21C-D281-491B-BEC4-06B1B2183704}"/>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3C498BBB-5C99-4E82-989F-96907577BEF7}"/>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59D2228A-0EF2-4702-91C6-3966341C51E0}"/>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73C6A25-442C-4307-91FF-8E9090CBD94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382D9FD-024D-4F8E-B513-3E15CC77930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AE587EA-B95B-4E86-AC69-DDDF16C5F1E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5F5D6DB-9EC9-4437-807E-E08C907DE76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B73E64E-D6FD-4C81-8BFB-E9AB7468F41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92342</xdr:rowOff>
    </xdr:from>
    <xdr:to>
      <xdr:col>55</xdr:col>
      <xdr:colOff>50800</xdr:colOff>
      <xdr:row>41</xdr:row>
      <xdr:rowOff>22492</xdr:rowOff>
    </xdr:to>
    <xdr:sp macro="" textlink="">
      <xdr:nvSpPr>
        <xdr:cNvPr id="128" name="楕円 127">
          <a:extLst>
            <a:ext uri="{FF2B5EF4-FFF2-40B4-BE49-F238E27FC236}">
              <a16:creationId xmlns:a16="http://schemas.microsoft.com/office/drawing/2014/main" id="{1227AA3B-0E14-4FB3-B193-612E74BE37B3}"/>
            </a:ext>
          </a:extLst>
        </xdr:cNvPr>
        <xdr:cNvSpPr/>
      </xdr:nvSpPr>
      <xdr:spPr>
        <a:xfrm>
          <a:off x="10426700" y="695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70769</xdr:rowOff>
    </xdr:from>
    <xdr:ext cx="534377" cy="259045"/>
    <xdr:sp macro="" textlink="">
      <xdr:nvSpPr>
        <xdr:cNvPr id="129" name="【道路】&#10;一人当たり延長該当値テキスト">
          <a:extLst>
            <a:ext uri="{FF2B5EF4-FFF2-40B4-BE49-F238E27FC236}">
              <a16:creationId xmlns:a16="http://schemas.microsoft.com/office/drawing/2014/main" id="{BC04F455-1CDA-4684-AE11-C29F40C82016}"/>
            </a:ext>
          </a:extLst>
        </xdr:cNvPr>
        <xdr:cNvSpPr txBox="1"/>
      </xdr:nvSpPr>
      <xdr:spPr>
        <a:xfrm>
          <a:off x="10515600" y="692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93923</xdr:rowOff>
    </xdr:from>
    <xdr:to>
      <xdr:col>50</xdr:col>
      <xdr:colOff>165100</xdr:colOff>
      <xdr:row>41</xdr:row>
      <xdr:rowOff>24073</xdr:rowOff>
    </xdr:to>
    <xdr:sp macro="" textlink="">
      <xdr:nvSpPr>
        <xdr:cNvPr id="130" name="楕円 129">
          <a:extLst>
            <a:ext uri="{FF2B5EF4-FFF2-40B4-BE49-F238E27FC236}">
              <a16:creationId xmlns:a16="http://schemas.microsoft.com/office/drawing/2014/main" id="{81324BD6-F70A-4982-9212-8B13FED59147}"/>
            </a:ext>
          </a:extLst>
        </xdr:cNvPr>
        <xdr:cNvSpPr/>
      </xdr:nvSpPr>
      <xdr:spPr>
        <a:xfrm>
          <a:off x="9588500" y="695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143142</xdr:rowOff>
    </xdr:from>
    <xdr:to>
      <xdr:col>55</xdr:col>
      <xdr:colOff>0</xdr:colOff>
      <xdr:row>40</xdr:row>
      <xdr:rowOff>144723</xdr:rowOff>
    </xdr:to>
    <xdr:cxnSp macro="">
      <xdr:nvCxnSpPr>
        <xdr:cNvPr id="131" name="直線コネクタ 130">
          <a:extLst>
            <a:ext uri="{FF2B5EF4-FFF2-40B4-BE49-F238E27FC236}">
              <a16:creationId xmlns:a16="http://schemas.microsoft.com/office/drawing/2014/main" id="{107F6F60-9977-4E2E-987C-2DDEF54D0606}"/>
            </a:ext>
          </a:extLst>
        </xdr:cNvPr>
        <xdr:cNvCxnSpPr/>
      </xdr:nvCxnSpPr>
      <xdr:spPr>
        <a:xfrm flipV="1">
          <a:off x="9639300" y="7001142"/>
          <a:ext cx="838200" cy="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93466</xdr:rowOff>
    </xdr:from>
    <xdr:to>
      <xdr:col>46</xdr:col>
      <xdr:colOff>38100</xdr:colOff>
      <xdr:row>41</xdr:row>
      <xdr:rowOff>23616</xdr:rowOff>
    </xdr:to>
    <xdr:sp macro="" textlink="">
      <xdr:nvSpPr>
        <xdr:cNvPr id="132" name="楕円 131">
          <a:extLst>
            <a:ext uri="{FF2B5EF4-FFF2-40B4-BE49-F238E27FC236}">
              <a16:creationId xmlns:a16="http://schemas.microsoft.com/office/drawing/2014/main" id="{938CF09B-F368-4469-B498-CEA46CE6D354}"/>
            </a:ext>
          </a:extLst>
        </xdr:cNvPr>
        <xdr:cNvSpPr/>
      </xdr:nvSpPr>
      <xdr:spPr>
        <a:xfrm>
          <a:off x="8699500" y="695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144266</xdr:rowOff>
    </xdr:from>
    <xdr:to>
      <xdr:col>50</xdr:col>
      <xdr:colOff>114300</xdr:colOff>
      <xdr:row>40</xdr:row>
      <xdr:rowOff>144723</xdr:rowOff>
    </xdr:to>
    <xdr:cxnSp macro="">
      <xdr:nvCxnSpPr>
        <xdr:cNvPr id="133" name="直線コネクタ 132">
          <a:extLst>
            <a:ext uri="{FF2B5EF4-FFF2-40B4-BE49-F238E27FC236}">
              <a16:creationId xmlns:a16="http://schemas.microsoft.com/office/drawing/2014/main" id="{9B77F964-E830-40EE-88C3-BE97A9D2B22E}"/>
            </a:ext>
          </a:extLst>
        </xdr:cNvPr>
        <xdr:cNvCxnSpPr/>
      </xdr:nvCxnSpPr>
      <xdr:spPr>
        <a:xfrm>
          <a:off x="8750300" y="7002266"/>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97466</xdr:rowOff>
    </xdr:from>
    <xdr:to>
      <xdr:col>41</xdr:col>
      <xdr:colOff>101600</xdr:colOff>
      <xdr:row>41</xdr:row>
      <xdr:rowOff>27616</xdr:rowOff>
    </xdr:to>
    <xdr:sp macro="" textlink="">
      <xdr:nvSpPr>
        <xdr:cNvPr id="134" name="楕円 133">
          <a:extLst>
            <a:ext uri="{FF2B5EF4-FFF2-40B4-BE49-F238E27FC236}">
              <a16:creationId xmlns:a16="http://schemas.microsoft.com/office/drawing/2014/main" id="{C35FA4E6-691E-4594-9B9F-7837C119E46B}"/>
            </a:ext>
          </a:extLst>
        </xdr:cNvPr>
        <xdr:cNvSpPr/>
      </xdr:nvSpPr>
      <xdr:spPr>
        <a:xfrm>
          <a:off x="7810500" y="695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144266</xdr:rowOff>
    </xdr:from>
    <xdr:to>
      <xdr:col>45</xdr:col>
      <xdr:colOff>177800</xdr:colOff>
      <xdr:row>40</xdr:row>
      <xdr:rowOff>148266</xdr:rowOff>
    </xdr:to>
    <xdr:cxnSp macro="">
      <xdr:nvCxnSpPr>
        <xdr:cNvPr id="135" name="直線コネクタ 134">
          <a:extLst>
            <a:ext uri="{FF2B5EF4-FFF2-40B4-BE49-F238E27FC236}">
              <a16:creationId xmlns:a16="http://schemas.microsoft.com/office/drawing/2014/main" id="{BD0E30F8-8417-47D2-BF23-64B5070AE7E2}"/>
            </a:ext>
          </a:extLst>
        </xdr:cNvPr>
        <xdr:cNvCxnSpPr/>
      </xdr:nvCxnSpPr>
      <xdr:spPr>
        <a:xfrm flipV="1">
          <a:off x="7861300" y="7002266"/>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100895</xdr:rowOff>
    </xdr:from>
    <xdr:to>
      <xdr:col>36</xdr:col>
      <xdr:colOff>165100</xdr:colOff>
      <xdr:row>41</xdr:row>
      <xdr:rowOff>31045</xdr:rowOff>
    </xdr:to>
    <xdr:sp macro="" textlink="">
      <xdr:nvSpPr>
        <xdr:cNvPr id="136" name="楕円 135">
          <a:extLst>
            <a:ext uri="{FF2B5EF4-FFF2-40B4-BE49-F238E27FC236}">
              <a16:creationId xmlns:a16="http://schemas.microsoft.com/office/drawing/2014/main" id="{70C7B75E-D879-4E34-983B-E75C0466E780}"/>
            </a:ext>
          </a:extLst>
        </xdr:cNvPr>
        <xdr:cNvSpPr/>
      </xdr:nvSpPr>
      <xdr:spPr>
        <a:xfrm>
          <a:off x="6921500" y="695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148266</xdr:rowOff>
    </xdr:from>
    <xdr:to>
      <xdr:col>41</xdr:col>
      <xdr:colOff>50800</xdr:colOff>
      <xdr:row>40</xdr:row>
      <xdr:rowOff>151695</xdr:rowOff>
    </xdr:to>
    <xdr:cxnSp macro="">
      <xdr:nvCxnSpPr>
        <xdr:cNvPr id="137" name="直線コネクタ 136">
          <a:extLst>
            <a:ext uri="{FF2B5EF4-FFF2-40B4-BE49-F238E27FC236}">
              <a16:creationId xmlns:a16="http://schemas.microsoft.com/office/drawing/2014/main" id="{A77EBC7E-C162-4617-BF2C-E23C9277E3EE}"/>
            </a:ext>
          </a:extLst>
        </xdr:cNvPr>
        <xdr:cNvCxnSpPr/>
      </xdr:nvCxnSpPr>
      <xdr:spPr>
        <a:xfrm flipV="1">
          <a:off x="6972300" y="700626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5ABBABAD-687E-4EF5-8F92-5225650E88D3}"/>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DBF881F6-07D1-409F-817F-647028E65E8B}"/>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53C24698-8CCE-478D-A2BB-D4C33D017BDC}"/>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8286238F-EE92-4784-91E6-AA282281EFFE}"/>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15200</xdr:rowOff>
    </xdr:from>
    <xdr:ext cx="534377" cy="259045"/>
    <xdr:sp macro="" textlink="">
      <xdr:nvSpPr>
        <xdr:cNvPr id="142" name="n_1mainValue【道路】&#10;一人当たり延長">
          <a:extLst>
            <a:ext uri="{FF2B5EF4-FFF2-40B4-BE49-F238E27FC236}">
              <a16:creationId xmlns:a16="http://schemas.microsoft.com/office/drawing/2014/main" id="{7D309D7C-EAB3-4373-8A86-43EB37840B99}"/>
            </a:ext>
          </a:extLst>
        </xdr:cNvPr>
        <xdr:cNvSpPr txBox="1"/>
      </xdr:nvSpPr>
      <xdr:spPr>
        <a:xfrm>
          <a:off x="9359411" y="704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14743</xdr:rowOff>
    </xdr:from>
    <xdr:ext cx="534377" cy="259045"/>
    <xdr:sp macro="" textlink="">
      <xdr:nvSpPr>
        <xdr:cNvPr id="143" name="n_2mainValue【道路】&#10;一人当たり延長">
          <a:extLst>
            <a:ext uri="{FF2B5EF4-FFF2-40B4-BE49-F238E27FC236}">
              <a16:creationId xmlns:a16="http://schemas.microsoft.com/office/drawing/2014/main" id="{05D22831-D8A8-482E-9B15-DA50E6CCE7DC}"/>
            </a:ext>
          </a:extLst>
        </xdr:cNvPr>
        <xdr:cNvSpPr txBox="1"/>
      </xdr:nvSpPr>
      <xdr:spPr>
        <a:xfrm>
          <a:off x="8483111" y="704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18743</xdr:rowOff>
    </xdr:from>
    <xdr:ext cx="534377" cy="259045"/>
    <xdr:sp macro="" textlink="">
      <xdr:nvSpPr>
        <xdr:cNvPr id="144" name="n_3mainValue【道路】&#10;一人当たり延長">
          <a:extLst>
            <a:ext uri="{FF2B5EF4-FFF2-40B4-BE49-F238E27FC236}">
              <a16:creationId xmlns:a16="http://schemas.microsoft.com/office/drawing/2014/main" id="{04389C98-CE3B-4B19-956A-CCE66D495157}"/>
            </a:ext>
          </a:extLst>
        </xdr:cNvPr>
        <xdr:cNvSpPr txBox="1"/>
      </xdr:nvSpPr>
      <xdr:spPr>
        <a:xfrm>
          <a:off x="7594111" y="7048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22172</xdr:rowOff>
    </xdr:from>
    <xdr:ext cx="534377" cy="259045"/>
    <xdr:sp macro="" textlink="">
      <xdr:nvSpPr>
        <xdr:cNvPr id="145" name="n_4mainValue【道路】&#10;一人当たり延長">
          <a:extLst>
            <a:ext uri="{FF2B5EF4-FFF2-40B4-BE49-F238E27FC236}">
              <a16:creationId xmlns:a16="http://schemas.microsoft.com/office/drawing/2014/main" id="{A2D141AB-DFAC-4446-AD93-1AF966B9687D}"/>
            </a:ext>
          </a:extLst>
        </xdr:cNvPr>
        <xdr:cNvSpPr txBox="1"/>
      </xdr:nvSpPr>
      <xdr:spPr>
        <a:xfrm>
          <a:off x="6705111" y="70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A839EF1-0A7C-4BF0-9FC9-BE3FCB777E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BE1782D-8D3C-4309-B256-7F4DB61F7A5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8CDC188-E68B-4244-92BA-C13F966F81F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01743D8-462C-4A98-A9B8-FB7E96A275D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ED74E68-E2CF-49CD-9DF4-9C53ACDCD63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622FD01-9DEF-4489-B68A-84803E9EF03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168452C-F95E-471D-941C-C9C16F63F5F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154D018-62FB-4F68-AE05-3A45A544518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E74AC3A-00C6-4643-89A1-F6556E54658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6900B1E-65A8-4FAD-AD06-FAF65085AE7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326935B-7816-4885-AC8A-19F50A5C016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1805F54-C89A-47E8-9F86-10B196C19C5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3B3822FE-9287-4019-B60C-536DABE760B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2151C99-1373-49CB-AF6D-8C6F9C152B6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C9CCE51-DAB9-4C1B-B035-FE1C237110F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17414F19-8FA2-42A8-8614-A7B39C2A380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CD16F7DE-FF3C-4A2E-9048-2F58DC6EB96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E0D991E-FAE8-427A-8F12-663CAB3FE4C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6E9B9565-378E-4B51-BC93-E15A4238FE6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8E5FA34-0DCB-4B38-B239-A44BA747629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0ECB4DA-CCCB-43C9-BD29-46E1DFC4F64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DEFB88C-AC6D-4B2A-8D09-FE194E8C339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F2356803-206D-4D93-9833-B04622C43B7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2F7EB3BC-C016-4459-87BA-CA6189C5D75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F979C2F-9DB2-4BA3-8715-41957717985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A98951D9-DCD7-4C18-BF97-9C6868B40BF5}"/>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64A984E6-65E2-43F7-8FEB-80C1031F6AC1}"/>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6E37A3D6-CF1E-433A-BBE2-3D39C0629CE2}"/>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6312DD5-68BE-4BC1-AB4F-B35396D46885}"/>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69B7DDFC-AD95-41CF-A6AB-C92C95716553}"/>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40C1DD7-61BC-49D6-BED0-D0F4B45C1593}"/>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17E4ED1A-0DE3-4607-B9CF-830526C181B1}"/>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49710A51-91C8-448D-AF7A-A3C8B5163906}"/>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AF093A95-235A-4D23-A69F-EAC68B57970E}"/>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2172C307-97C5-4FDC-9507-C5D4ABDE6DFE}"/>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77B43830-9A36-43FE-AE4D-C976E33034B8}"/>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3876BAF-748B-4225-9BC1-92217E23773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CF70FE0-2E65-4F1A-AAE5-0E46522D1B1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12126D5-FB09-427D-86B8-45684E415C0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EA5E9FE-4D8D-4605-8491-5FFCC00C0E0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CE81297-BC88-4F4B-BF67-75BEB0D0D5E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42273</xdr:rowOff>
    </xdr:from>
    <xdr:to>
      <xdr:col>24</xdr:col>
      <xdr:colOff>114300</xdr:colOff>
      <xdr:row>63</xdr:row>
      <xdr:rowOff>143873</xdr:rowOff>
    </xdr:to>
    <xdr:sp macro="" textlink="">
      <xdr:nvSpPr>
        <xdr:cNvPr id="187" name="楕円 186">
          <a:extLst>
            <a:ext uri="{FF2B5EF4-FFF2-40B4-BE49-F238E27FC236}">
              <a16:creationId xmlns:a16="http://schemas.microsoft.com/office/drawing/2014/main" id="{6CAFA0E2-B7E9-4777-9120-43E972376F83}"/>
            </a:ext>
          </a:extLst>
        </xdr:cNvPr>
        <xdr:cNvSpPr/>
      </xdr:nvSpPr>
      <xdr:spPr>
        <a:xfrm>
          <a:off x="4584700" y="1084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20700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D5C0BE60-2810-416F-8190-54437F0B9F2D}"/>
            </a:ext>
          </a:extLst>
        </xdr:cNvPr>
        <xdr:cNvSpPr txBox="1"/>
      </xdr:nvSpPr>
      <xdr:spPr>
        <a:xfrm>
          <a:off x="4673600" y="1082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45538</xdr:rowOff>
    </xdr:from>
    <xdr:to>
      <xdr:col>20</xdr:col>
      <xdr:colOff>38100</xdr:colOff>
      <xdr:row>63</xdr:row>
      <xdr:rowOff>147138</xdr:rowOff>
    </xdr:to>
    <xdr:sp macro="" textlink="">
      <xdr:nvSpPr>
        <xdr:cNvPr id="189" name="楕円 188">
          <a:extLst>
            <a:ext uri="{FF2B5EF4-FFF2-40B4-BE49-F238E27FC236}">
              <a16:creationId xmlns:a16="http://schemas.microsoft.com/office/drawing/2014/main" id="{C21910E5-EF49-4730-8366-AE1647544463}"/>
            </a:ext>
          </a:extLst>
        </xdr:cNvPr>
        <xdr:cNvSpPr/>
      </xdr:nvSpPr>
      <xdr:spPr>
        <a:xfrm>
          <a:off x="3746500" y="1084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93073</xdr:rowOff>
    </xdr:from>
    <xdr:to>
      <xdr:col>24</xdr:col>
      <xdr:colOff>63500</xdr:colOff>
      <xdr:row>63</xdr:row>
      <xdr:rowOff>96338</xdr:rowOff>
    </xdr:to>
    <xdr:cxnSp macro="">
      <xdr:nvCxnSpPr>
        <xdr:cNvPr id="190" name="直線コネクタ 189">
          <a:extLst>
            <a:ext uri="{FF2B5EF4-FFF2-40B4-BE49-F238E27FC236}">
              <a16:creationId xmlns:a16="http://schemas.microsoft.com/office/drawing/2014/main" id="{E94A3488-D47E-4DAC-84B3-52182635B42B}"/>
            </a:ext>
          </a:extLst>
        </xdr:cNvPr>
        <xdr:cNvCxnSpPr/>
      </xdr:nvCxnSpPr>
      <xdr:spPr>
        <a:xfrm flipV="1">
          <a:off x="3797300" y="108944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29210</xdr:rowOff>
    </xdr:from>
    <xdr:to>
      <xdr:col>15</xdr:col>
      <xdr:colOff>101600</xdr:colOff>
      <xdr:row>63</xdr:row>
      <xdr:rowOff>130810</xdr:rowOff>
    </xdr:to>
    <xdr:sp macro="" textlink="">
      <xdr:nvSpPr>
        <xdr:cNvPr id="191" name="楕円 190">
          <a:extLst>
            <a:ext uri="{FF2B5EF4-FFF2-40B4-BE49-F238E27FC236}">
              <a16:creationId xmlns:a16="http://schemas.microsoft.com/office/drawing/2014/main" id="{44448FD4-E0CE-4565-B974-CCBA59BC9F80}"/>
            </a:ext>
          </a:extLst>
        </xdr:cNvPr>
        <xdr:cNvSpPr/>
      </xdr:nvSpPr>
      <xdr:spPr>
        <a:xfrm>
          <a:off x="2857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80010</xdr:rowOff>
    </xdr:from>
    <xdr:to>
      <xdr:col>19</xdr:col>
      <xdr:colOff>177800</xdr:colOff>
      <xdr:row>63</xdr:row>
      <xdr:rowOff>96338</xdr:rowOff>
    </xdr:to>
    <xdr:cxnSp macro="">
      <xdr:nvCxnSpPr>
        <xdr:cNvPr id="192" name="直線コネクタ 191">
          <a:extLst>
            <a:ext uri="{FF2B5EF4-FFF2-40B4-BE49-F238E27FC236}">
              <a16:creationId xmlns:a16="http://schemas.microsoft.com/office/drawing/2014/main" id="{19044136-7B3D-4EEE-A731-859A1B319F9B}"/>
            </a:ext>
          </a:extLst>
        </xdr:cNvPr>
        <xdr:cNvCxnSpPr/>
      </xdr:nvCxnSpPr>
      <xdr:spPr>
        <a:xfrm>
          <a:off x="2908300" y="1088136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12881</xdr:rowOff>
    </xdr:from>
    <xdr:to>
      <xdr:col>10</xdr:col>
      <xdr:colOff>165100</xdr:colOff>
      <xdr:row>63</xdr:row>
      <xdr:rowOff>114481</xdr:rowOff>
    </xdr:to>
    <xdr:sp macro="" textlink="">
      <xdr:nvSpPr>
        <xdr:cNvPr id="193" name="楕円 192">
          <a:extLst>
            <a:ext uri="{FF2B5EF4-FFF2-40B4-BE49-F238E27FC236}">
              <a16:creationId xmlns:a16="http://schemas.microsoft.com/office/drawing/2014/main" id="{D0AAF3BB-5260-4D8B-ABF2-6CC8CBC06B93}"/>
            </a:ext>
          </a:extLst>
        </xdr:cNvPr>
        <xdr:cNvSpPr/>
      </xdr:nvSpPr>
      <xdr:spPr>
        <a:xfrm>
          <a:off x="1968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63681</xdr:rowOff>
    </xdr:from>
    <xdr:to>
      <xdr:col>15</xdr:col>
      <xdr:colOff>50800</xdr:colOff>
      <xdr:row>63</xdr:row>
      <xdr:rowOff>80010</xdr:rowOff>
    </xdr:to>
    <xdr:cxnSp macro="">
      <xdr:nvCxnSpPr>
        <xdr:cNvPr id="194" name="直線コネクタ 193">
          <a:extLst>
            <a:ext uri="{FF2B5EF4-FFF2-40B4-BE49-F238E27FC236}">
              <a16:creationId xmlns:a16="http://schemas.microsoft.com/office/drawing/2014/main" id="{0B58AD6C-05DE-44C7-87ED-B136B9E50374}"/>
            </a:ext>
          </a:extLst>
        </xdr:cNvPr>
        <xdr:cNvCxnSpPr/>
      </xdr:nvCxnSpPr>
      <xdr:spPr>
        <a:xfrm>
          <a:off x="2019300" y="1086503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168003</xdr:rowOff>
    </xdr:from>
    <xdr:to>
      <xdr:col>6</xdr:col>
      <xdr:colOff>38100</xdr:colOff>
      <xdr:row>63</xdr:row>
      <xdr:rowOff>98153</xdr:rowOff>
    </xdr:to>
    <xdr:sp macro="" textlink="">
      <xdr:nvSpPr>
        <xdr:cNvPr id="195" name="楕円 194">
          <a:extLst>
            <a:ext uri="{FF2B5EF4-FFF2-40B4-BE49-F238E27FC236}">
              <a16:creationId xmlns:a16="http://schemas.microsoft.com/office/drawing/2014/main" id="{39742A39-9DB5-447E-8C4B-3195376595E3}"/>
            </a:ext>
          </a:extLst>
        </xdr:cNvPr>
        <xdr:cNvSpPr/>
      </xdr:nvSpPr>
      <xdr:spPr>
        <a:xfrm>
          <a:off x="1079500" y="107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47353</xdr:rowOff>
    </xdr:from>
    <xdr:to>
      <xdr:col>10</xdr:col>
      <xdr:colOff>114300</xdr:colOff>
      <xdr:row>63</xdr:row>
      <xdr:rowOff>63681</xdr:rowOff>
    </xdr:to>
    <xdr:cxnSp macro="">
      <xdr:nvCxnSpPr>
        <xdr:cNvPr id="196" name="直線コネクタ 195">
          <a:extLst>
            <a:ext uri="{FF2B5EF4-FFF2-40B4-BE49-F238E27FC236}">
              <a16:creationId xmlns:a16="http://schemas.microsoft.com/office/drawing/2014/main" id="{F10F58B2-22E8-49F2-9212-543E9889F145}"/>
            </a:ext>
          </a:extLst>
        </xdr:cNvPr>
        <xdr:cNvCxnSpPr/>
      </xdr:nvCxnSpPr>
      <xdr:spPr>
        <a:xfrm>
          <a:off x="1130300" y="1084870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9FE2C3C-DEA4-4632-9BEC-9DAE9C76A285}"/>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17F405B1-F69C-4CD0-BAEE-1470B83DEFE6}"/>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383D0875-C6F9-40ED-A139-AB6ABFB92F17}"/>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566D79A1-02B2-4291-BDE0-8D64EDF9CAE2}"/>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138265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FCA9216F-20EE-4185-8142-0FE900BA960B}"/>
            </a:ext>
          </a:extLst>
        </xdr:cNvPr>
        <xdr:cNvSpPr txBox="1"/>
      </xdr:nvSpPr>
      <xdr:spPr>
        <a:xfrm>
          <a:off x="3582044" y="1093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121937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2950B92-F4E3-496A-9B51-EEF04E62905D}"/>
            </a:ext>
          </a:extLst>
        </xdr:cNvPr>
        <xdr:cNvSpPr txBox="1"/>
      </xdr:nvSpPr>
      <xdr:spPr>
        <a:xfrm>
          <a:off x="27057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105608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A083923B-E539-4E1B-8E22-FB5B6A8409AE}"/>
            </a:ext>
          </a:extLst>
        </xdr:cNvPr>
        <xdr:cNvSpPr txBox="1"/>
      </xdr:nvSpPr>
      <xdr:spPr>
        <a:xfrm>
          <a:off x="1816744" y="1090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89280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A3F65A0E-EB1D-4AE1-BE87-8F1BD13D5A61}"/>
            </a:ext>
          </a:extLst>
        </xdr:cNvPr>
        <xdr:cNvSpPr txBox="1"/>
      </xdr:nvSpPr>
      <xdr:spPr>
        <a:xfrm>
          <a:off x="927744" y="1089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D2A804F-2311-4A92-ADDF-712D501326E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C3966CE-828C-4161-BDD7-EC3DEE14C6E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20C6F7F-EE2E-4EAB-BF1C-1749BDC8CF1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2B84424-45FC-40B1-A3F2-0A59A68F720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176C5D6-F795-4542-8FCC-874CCE842B4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2169DD7-270A-446F-A268-FC141BE1CEA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07B14B5-383D-44A9-96FC-1FA7E47E80C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CE09B4C-9225-4941-BCB7-84556F301B3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F9EDC14-1664-4DC0-980E-6EF75D0D921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069A15A-77A6-4B59-94DE-0101CC09570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E8FC9511-C8CD-46D1-9888-F348DC5C8EE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D10051CD-FF88-4A61-883C-7E644A411A8B}"/>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2683C46A-EBBB-4D4B-8CF1-AEA0C7F154A9}"/>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915AE393-6422-4A27-88CE-3F8CA85C3B7E}"/>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1C37414B-BE86-46BE-A1CA-A7CE26CFDB74}"/>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726C143A-AFFD-4892-B96E-4D530864120A}"/>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EC0C0CAB-15D5-49FB-A543-5381D0EB290C}"/>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F6F80CBC-839B-40E0-BE58-61268672031E}"/>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2D94724D-A9E2-4F2D-8238-A52895ACD71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A0A5B030-F7A7-441D-8D56-D49F0BDB74E8}"/>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27B06ED5-3C1F-4DD6-BD14-79E29F5373D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AD54ECCB-92E2-4C1A-A17C-1A04A66F8289}"/>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C921D2E-B1DC-470F-9001-458686EF95E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4093D1B-A67D-4B98-B16A-5B9D67147BC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8C0C335-F5DE-4F3E-A01F-52302633DDD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967AECDC-AEC8-425D-8D18-D2EAC6BF2761}"/>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95D9353F-E4B4-4B28-B54B-1100C542DA20}"/>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2C1D23FE-8178-4C07-86E9-B43B745A0CB4}"/>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9396BDB0-34C8-4120-901B-0D183A82D9A2}"/>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1731603A-1486-49D4-9CF6-585C988BCAE0}"/>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BB97424-1832-4AA5-A677-7F5F3AD53F08}"/>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EE016CC4-98B4-4CCC-8396-42F753060675}"/>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8D926A08-9363-4EB1-8D47-5271EDE758F7}"/>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B4CDF83A-E280-4951-9CFF-067FE2A1D902}"/>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8F57A4AE-0436-4CFA-BE99-1EBA51E0C142}"/>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DDBBF386-F56C-4B27-B444-FE29FEFAA55D}"/>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B4A4F56-D2D5-4F26-AA67-C7740DBCE2A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3A66D63-8259-491E-9E06-7A806E84540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29FED81-4330-42E1-B177-FD4453DC095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F6DB52C-C813-45E4-B2BE-52E7D441C26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D244F21-B69C-46C5-993F-A908D0BCA88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163815</xdr:rowOff>
    </xdr:from>
    <xdr:to>
      <xdr:col>55</xdr:col>
      <xdr:colOff>50800</xdr:colOff>
      <xdr:row>64</xdr:row>
      <xdr:rowOff>93965</xdr:rowOff>
    </xdr:to>
    <xdr:sp macro="" textlink="">
      <xdr:nvSpPr>
        <xdr:cNvPr id="246" name="楕円 245">
          <a:extLst>
            <a:ext uri="{FF2B5EF4-FFF2-40B4-BE49-F238E27FC236}">
              <a16:creationId xmlns:a16="http://schemas.microsoft.com/office/drawing/2014/main" id="{0F8B7E5D-C751-4918-A4D7-52ED82411B11}"/>
            </a:ext>
          </a:extLst>
        </xdr:cNvPr>
        <xdr:cNvSpPr/>
      </xdr:nvSpPr>
      <xdr:spPr>
        <a:xfrm>
          <a:off x="10426700" y="1096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78742</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975AE146-B726-4686-8BC9-6BF22FB0C409}"/>
            </a:ext>
          </a:extLst>
        </xdr:cNvPr>
        <xdr:cNvSpPr txBox="1"/>
      </xdr:nvSpPr>
      <xdr:spPr>
        <a:xfrm>
          <a:off x="10515600" y="1088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165515</xdr:rowOff>
    </xdr:from>
    <xdr:to>
      <xdr:col>50</xdr:col>
      <xdr:colOff>165100</xdr:colOff>
      <xdr:row>64</xdr:row>
      <xdr:rowOff>95665</xdr:rowOff>
    </xdr:to>
    <xdr:sp macro="" textlink="">
      <xdr:nvSpPr>
        <xdr:cNvPr id="248" name="楕円 247">
          <a:extLst>
            <a:ext uri="{FF2B5EF4-FFF2-40B4-BE49-F238E27FC236}">
              <a16:creationId xmlns:a16="http://schemas.microsoft.com/office/drawing/2014/main" id="{72B9C636-28BC-489F-A80A-921AB26EE572}"/>
            </a:ext>
          </a:extLst>
        </xdr:cNvPr>
        <xdr:cNvSpPr/>
      </xdr:nvSpPr>
      <xdr:spPr>
        <a:xfrm>
          <a:off x="9588500" y="1096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43165</xdr:rowOff>
    </xdr:from>
    <xdr:to>
      <xdr:col>55</xdr:col>
      <xdr:colOff>0</xdr:colOff>
      <xdr:row>64</xdr:row>
      <xdr:rowOff>44865</xdr:rowOff>
    </xdr:to>
    <xdr:cxnSp macro="">
      <xdr:nvCxnSpPr>
        <xdr:cNvPr id="249" name="直線コネクタ 248">
          <a:extLst>
            <a:ext uri="{FF2B5EF4-FFF2-40B4-BE49-F238E27FC236}">
              <a16:creationId xmlns:a16="http://schemas.microsoft.com/office/drawing/2014/main" id="{B336749F-B85F-4124-BAF3-31ACE1D3AF09}"/>
            </a:ext>
          </a:extLst>
        </xdr:cNvPr>
        <xdr:cNvCxnSpPr/>
      </xdr:nvCxnSpPr>
      <xdr:spPr>
        <a:xfrm flipV="1">
          <a:off x="9639300" y="11015965"/>
          <a:ext cx="838200" cy="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165025</xdr:rowOff>
    </xdr:from>
    <xdr:to>
      <xdr:col>46</xdr:col>
      <xdr:colOff>38100</xdr:colOff>
      <xdr:row>64</xdr:row>
      <xdr:rowOff>95175</xdr:rowOff>
    </xdr:to>
    <xdr:sp macro="" textlink="">
      <xdr:nvSpPr>
        <xdr:cNvPr id="250" name="楕円 249">
          <a:extLst>
            <a:ext uri="{FF2B5EF4-FFF2-40B4-BE49-F238E27FC236}">
              <a16:creationId xmlns:a16="http://schemas.microsoft.com/office/drawing/2014/main" id="{76A2CCC3-AD02-41F1-956F-D035CD40DAC6}"/>
            </a:ext>
          </a:extLst>
        </xdr:cNvPr>
        <xdr:cNvSpPr/>
      </xdr:nvSpPr>
      <xdr:spPr>
        <a:xfrm>
          <a:off x="8699500" y="1096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44375</xdr:rowOff>
    </xdr:from>
    <xdr:to>
      <xdr:col>50</xdr:col>
      <xdr:colOff>114300</xdr:colOff>
      <xdr:row>64</xdr:row>
      <xdr:rowOff>44865</xdr:rowOff>
    </xdr:to>
    <xdr:cxnSp macro="">
      <xdr:nvCxnSpPr>
        <xdr:cNvPr id="251" name="直線コネクタ 250">
          <a:extLst>
            <a:ext uri="{FF2B5EF4-FFF2-40B4-BE49-F238E27FC236}">
              <a16:creationId xmlns:a16="http://schemas.microsoft.com/office/drawing/2014/main" id="{907357CE-8E07-4A5B-A961-1DA196AFA9D7}"/>
            </a:ext>
          </a:extLst>
        </xdr:cNvPr>
        <xdr:cNvCxnSpPr/>
      </xdr:nvCxnSpPr>
      <xdr:spPr>
        <a:xfrm>
          <a:off x="8750300" y="11017175"/>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166488</xdr:rowOff>
    </xdr:from>
    <xdr:to>
      <xdr:col>41</xdr:col>
      <xdr:colOff>101600</xdr:colOff>
      <xdr:row>64</xdr:row>
      <xdr:rowOff>96638</xdr:rowOff>
    </xdr:to>
    <xdr:sp macro="" textlink="">
      <xdr:nvSpPr>
        <xdr:cNvPr id="252" name="楕円 251">
          <a:extLst>
            <a:ext uri="{FF2B5EF4-FFF2-40B4-BE49-F238E27FC236}">
              <a16:creationId xmlns:a16="http://schemas.microsoft.com/office/drawing/2014/main" id="{68D1EEC5-C2BC-4C87-9965-0F15795BFEF1}"/>
            </a:ext>
          </a:extLst>
        </xdr:cNvPr>
        <xdr:cNvSpPr/>
      </xdr:nvSpPr>
      <xdr:spPr>
        <a:xfrm>
          <a:off x="7810500" y="1096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44375</xdr:rowOff>
    </xdr:from>
    <xdr:to>
      <xdr:col>45</xdr:col>
      <xdr:colOff>177800</xdr:colOff>
      <xdr:row>64</xdr:row>
      <xdr:rowOff>45838</xdr:rowOff>
    </xdr:to>
    <xdr:cxnSp macro="">
      <xdr:nvCxnSpPr>
        <xdr:cNvPr id="253" name="直線コネクタ 252">
          <a:extLst>
            <a:ext uri="{FF2B5EF4-FFF2-40B4-BE49-F238E27FC236}">
              <a16:creationId xmlns:a16="http://schemas.microsoft.com/office/drawing/2014/main" id="{F222E74D-53FF-4DB8-A063-E9C0F5F774FA}"/>
            </a:ext>
          </a:extLst>
        </xdr:cNvPr>
        <xdr:cNvCxnSpPr/>
      </xdr:nvCxnSpPr>
      <xdr:spPr>
        <a:xfrm flipV="1">
          <a:off x="7861300" y="11017175"/>
          <a:ext cx="8890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167722</xdr:rowOff>
    </xdr:from>
    <xdr:to>
      <xdr:col>36</xdr:col>
      <xdr:colOff>165100</xdr:colOff>
      <xdr:row>64</xdr:row>
      <xdr:rowOff>97872</xdr:rowOff>
    </xdr:to>
    <xdr:sp macro="" textlink="">
      <xdr:nvSpPr>
        <xdr:cNvPr id="254" name="楕円 253">
          <a:extLst>
            <a:ext uri="{FF2B5EF4-FFF2-40B4-BE49-F238E27FC236}">
              <a16:creationId xmlns:a16="http://schemas.microsoft.com/office/drawing/2014/main" id="{700D0855-72FA-44F7-88C0-12DD7784A755}"/>
            </a:ext>
          </a:extLst>
        </xdr:cNvPr>
        <xdr:cNvSpPr/>
      </xdr:nvSpPr>
      <xdr:spPr>
        <a:xfrm>
          <a:off x="6921500" y="1096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45838</xdr:rowOff>
    </xdr:from>
    <xdr:to>
      <xdr:col>41</xdr:col>
      <xdr:colOff>50800</xdr:colOff>
      <xdr:row>64</xdr:row>
      <xdr:rowOff>47072</xdr:rowOff>
    </xdr:to>
    <xdr:cxnSp macro="">
      <xdr:nvCxnSpPr>
        <xdr:cNvPr id="255" name="直線コネクタ 254">
          <a:extLst>
            <a:ext uri="{FF2B5EF4-FFF2-40B4-BE49-F238E27FC236}">
              <a16:creationId xmlns:a16="http://schemas.microsoft.com/office/drawing/2014/main" id="{FF394987-950A-46FD-A6A5-658CE0CA6080}"/>
            </a:ext>
          </a:extLst>
        </xdr:cNvPr>
        <xdr:cNvCxnSpPr/>
      </xdr:nvCxnSpPr>
      <xdr:spPr>
        <a:xfrm flipV="1">
          <a:off x="6972300" y="11018638"/>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9477156-E2AF-485E-BA9F-3DEC02BB6516}"/>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171D142-AA0A-4C77-B18B-5655C702B28E}"/>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765FA06-5DA8-4276-89E0-4E51600185DE}"/>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6CB9181-B656-4E4E-9155-83FE496CC92A}"/>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86792</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FF225208-B693-47C9-85C5-00860DA4DE85}"/>
            </a:ext>
          </a:extLst>
        </xdr:cNvPr>
        <xdr:cNvSpPr txBox="1"/>
      </xdr:nvSpPr>
      <xdr:spPr>
        <a:xfrm>
          <a:off x="9359411" y="1105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86302</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8A04F4AA-EF2F-4F5D-ADF3-30FC86ACF7D7}"/>
            </a:ext>
          </a:extLst>
        </xdr:cNvPr>
        <xdr:cNvSpPr txBox="1"/>
      </xdr:nvSpPr>
      <xdr:spPr>
        <a:xfrm>
          <a:off x="8483111" y="1105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87765</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D35C5665-D29D-46A6-B382-9084DBBDD418}"/>
            </a:ext>
          </a:extLst>
        </xdr:cNvPr>
        <xdr:cNvSpPr txBox="1"/>
      </xdr:nvSpPr>
      <xdr:spPr>
        <a:xfrm>
          <a:off x="7594111" y="1106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88999</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7982A3B2-7381-480E-A128-1FAC70A01BCC}"/>
            </a:ext>
          </a:extLst>
        </xdr:cNvPr>
        <xdr:cNvSpPr txBox="1"/>
      </xdr:nvSpPr>
      <xdr:spPr>
        <a:xfrm>
          <a:off x="6705111" y="1106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8DBE286-3284-4BC4-8A48-9E5A1D51D76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F908630-A2C6-4964-9B0B-A7EA2B4402C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D8123E7-C168-4073-BB5E-5B54A6D4E15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0A501E3-E941-4F54-AF4C-18E22DED199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8A14D01-4A29-4A43-A388-6C9E1E1749D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1F62332-69F3-4AA1-9E14-C13ABA21F18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7721B30-E765-493C-85C4-72737D1F238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6A31516-B381-480D-B6F8-029659C22C9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BAFF8A2-635E-4E6F-96C2-6F08F8CC253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D76B5C5-DF40-49A9-BAF2-ED3D9080904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3ED7344-A36E-4491-BD28-0D3B8ED37B1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35A7C06-7912-4DD6-9487-AE457D2D659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5D723DF-6E85-4D9F-8168-ADF51E499B0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84661783-CC47-42EB-A211-18E30B0FACC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046936D-96B6-4A9E-80BB-108EB63F0B4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A7C9A5F-8620-4C82-B347-1F1A6BA1872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59D52BD-CDFA-4D12-B0DD-F6568531F0F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586E2EE-E540-4340-9F37-A2ED491558C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96B7915-EA72-407C-8D28-B4AC9CB308A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A5A5188-609D-4C6B-81EB-01C0C82DEAD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CB0EC78-CD9D-4C98-A2AC-1550C04364D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D068C39-2304-4FEA-9F3F-BF444BB6FF5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14FFC6E-E574-4E8E-9917-F665ABD2C92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FFCA067-F27B-43FB-82CF-24A584C787A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7D9E9057-840F-498C-9633-D46DB2D5CA85}"/>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774A9E7B-63A4-41C1-9A54-A723E73507F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F31BD65-DACC-42E9-80F6-E1D0604DD30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D9CB2D72-B462-47E6-B9FD-F36D1095270C}"/>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B6E32A41-AA1E-425D-A2C9-3EDA319F3BBD}"/>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51DB1F0-FF6C-4FAF-A213-5AE44084738D}"/>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A11A2D9C-8469-49CE-8A2E-13170C8ADFB9}"/>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F1902FBA-808C-4603-B21E-6B20125A379B}"/>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E3573506-76C7-43C3-8B03-719AC12164A3}"/>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B6523688-A0A6-4533-99D5-CDF6ECE0A034}"/>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AD0E041F-E00F-46F2-87DF-B626D570C518}"/>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7F1DF6A-A53C-45CF-935E-CD601681694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BFBB4C3-CB58-4690-BC26-E70507FE4EA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748CE0B-0AB7-4A0F-8DA5-CA73EC1DCBF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EDA8130-6B61-49CE-A502-4CEB901341C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B2B1CAD-4E09-4B6A-A518-FBDAB326216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304" name="楕円 303">
          <a:extLst>
            <a:ext uri="{FF2B5EF4-FFF2-40B4-BE49-F238E27FC236}">
              <a16:creationId xmlns:a16="http://schemas.microsoft.com/office/drawing/2014/main" id="{85C99FD8-BFDA-4086-A3D5-652DF32BA6D0}"/>
            </a:ext>
          </a:extLst>
        </xdr:cNvPr>
        <xdr:cNvSpPr/>
      </xdr:nvSpPr>
      <xdr:spPr>
        <a:xfrm>
          <a:off x="45847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26688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FF5B61A-4BA4-4336-A7F8-684750B051D7}"/>
            </a:ext>
          </a:extLst>
        </xdr:cNvPr>
        <xdr:cNvSpPr txBox="1"/>
      </xdr:nvSpPr>
      <xdr:spPr>
        <a:xfrm>
          <a:off x="4673600"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10161</xdr:rowOff>
    </xdr:from>
    <xdr:to>
      <xdr:col>20</xdr:col>
      <xdr:colOff>38100</xdr:colOff>
      <xdr:row>83</xdr:row>
      <xdr:rowOff>111761</xdr:rowOff>
    </xdr:to>
    <xdr:sp macro="" textlink="">
      <xdr:nvSpPr>
        <xdr:cNvPr id="306" name="楕円 305">
          <a:extLst>
            <a:ext uri="{FF2B5EF4-FFF2-40B4-BE49-F238E27FC236}">
              <a16:creationId xmlns:a16="http://schemas.microsoft.com/office/drawing/2014/main" id="{729425C9-B15A-49A7-9BC9-9485960F79D8}"/>
            </a:ext>
          </a:extLst>
        </xdr:cNvPr>
        <xdr:cNvSpPr/>
      </xdr:nvSpPr>
      <xdr:spPr>
        <a:xfrm>
          <a:off x="3746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60961</xdr:rowOff>
    </xdr:from>
    <xdr:to>
      <xdr:col>24</xdr:col>
      <xdr:colOff>63500</xdr:colOff>
      <xdr:row>83</xdr:row>
      <xdr:rowOff>99061</xdr:rowOff>
    </xdr:to>
    <xdr:cxnSp macro="">
      <xdr:nvCxnSpPr>
        <xdr:cNvPr id="307" name="直線コネクタ 306">
          <a:extLst>
            <a:ext uri="{FF2B5EF4-FFF2-40B4-BE49-F238E27FC236}">
              <a16:creationId xmlns:a16="http://schemas.microsoft.com/office/drawing/2014/main" id="{F6BC4472-27C6-4CEE-AD2B-697B08FE5352}"/>
            </a:ext>
          </a:extLst>
        </xdr:cNvPr>
        <xdr:cNvCxnSpPr/>
      </xdr:nvCxnSpPr>
      <xdr:spPr>
        <a:xfrm>
          <a:off x="3797300" y="1429131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113030</xdr:rowOff>
    </xdr:from>
    <xdr:to>
      <xdr:col>15</xdr:col>
      <xdr:colOff>101600</xdr:colOff>
      <xdr:row>84</xdr:row>
      <xdr:rowOff>43180</xdr:rowOff>
    </xdr:to>
    <xdr:sp macro="" textlink="">
      <xdr:nvSpPr>
        <xdr:cNvPr id="308" name="楕円 307">
          <a:extLst>
            <a:ext uri="{FF2B5EF4-FFF2-40B4-BE49-F238E27FC236}">
              <a16:creationId xmlns:a16="http://schemas.microsoft.com/office/drawing/2014/main" id="{B6D3BBEB-889B-4D11-A1D6-05F4B004DA86}"/>
            </a:ext>
          </a:extLst>
        </xdr:cNvPr>
        <xdr:cNvSpPr/>
      </xdr:nvSpPr>
      <xdr:spPr>
        <a:xfrm>
          <a:off x="2857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60961</xdr:rowOff>
    </xdr:from>
    <xdr:to>
      <xdr:col>19</xdr:col>
      <xdr:colOff>177800</xdr:colOff>
      <xdr:row>83</xdr:row>
      <xdr:rowOff>163830</xdr:rowOff>
    </xdr:to>
    <xdr:cxnSp macro="">
      <xdr:nvCxnSpPr>
        <xdr:cNvPr id="309" name="直線コネクタ 308">
          <a:extLst>
            <a:ext uri="{FF2B5EF4-FFF2-40B4-BE49-F238E27FC236}">
              <a16:creationId xmlns:a16="http://schemas.microsoft.com/office/drawing/2014/main" id="{5080BD79-5B54-4EA1-AC7B-35CB0FEE80B3}"/>
            </a:ext>
          </a:extLst>
        </xdr:cNvPr>
        <xdr:cNvCxnSpPr/>
      </xdr:nvCxnSpPr>
      <xdr:spPr>
        <a:xfrm flipV="1">
          <a:off x="2908300" y="14291311"/>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74930</xdr:rowOff>
    </xdr:from>
    <xdr:to>
      <xdr:col>10</xdr:col>
      <xdr:colOff>165100</xdr:colOff>
      <xdr:row>84</xdr:row>
      <xdr:rowOff>5080</xdr:rowOff>
    </xdr:to>
    <xdr:sp macro="" textlink="">
      <xdr:nvSpPr>
        <xdr:cNvPr id="310" name="楕円 309">
          <a:extLst>
            <a:ext uri="{FF2B5EF4-FFF2-40B4-BE49-F238E27FC236}">
              <a16:creationId xmlns:a16="http://schemas.microsoft.com/office/drawing/2014/main" id="{DA917467-C663-40F9-AC06-DA00B2F56873}"/>
            </a:ext>
          </a:extLst>
        </xdr:cNvPr>
        <xdr:cNvSpPr/>
      </xdr:nvSpPr>
      <xdr:spPr>
        <a:xfrm>
          <a:off x="1968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125730</xdr:rowOff>
    </xdr:from>
    <xdr:to>
      <xdr:col>15</xdr:col>
      <xdr:colOff>50800</xdr:colOff>
      <xdr:row>83</xdr:row>
      <xdr:rowOff>163830</xdr:rowOff>
    </xdr:to>
    <xdr:cxnSp macro="">
      <xdr:nvCxnSpPr>
        <xdr:cNvPr id="311" name="直線コネクタ 310">
          <a:extLst>
            <a:ext uri="{FF2B5EF4-FFF2-40B4-BE49-F238E27FC236}">
              <a16:creationId xmlns:a16="http://schemas.microsoft.com/office/drawing/2014/main" id="{CE656B31-01C6-4DA9-B357-2CC1F43FD088}"/>
            </a:ext>
          </a:extLst>
        </xdr:cNvPr>
        <xdr:cNvCxnSpPr/>
      </xdr:nvCxnSpPr>
      <xdr:spPr>
        <a:xfrm>
          <a:off x="2019300" y="14356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48261</xdr:rowOff>
    </xdr:from>
    <xdr:to>
      <xdr:col>6</xdr:col>
      <xdr:colOff>38100</xdr:colOff>
      <xdr:row>84</xdr:row>
      <xdr:rowOff>149861</xdr:rowOff>
    </xdr:to>
    <xdr:sp macro="" textlink="">
      <xdr:nvSpPr>
        <xdr:cNvPr id="312" name="楕円 311">
          <a:extLst>
            <a:ext uri="{FF2B5EF4-FFF2-40B4-BE49-F238E27FC236}">
              <a16:creationId xmlns:a16="http://schemas.microsoft.com/office/drawing/2014/main" id="{59B4B90A-1219-4DF2-8793-5051271B5201}"/>
            </a:ext>
          </a:extLst>
        </xdr:cNvPr>
        <xdr:cNvSpPr/>
      </xdr:nvSpPr>
      <xdr:spPr>
        <a:xfrm>
          <a:off x="10795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125730</xdr:rowOff>
    </xdr:from>
    <xdr:to>
      <xdr:col>10</xdr:col>
      <xdr:colOff>114300</xdr:colOff>
      <xdr:row>84</xdr:row>
      <xdr:rowOff>99061</xdr:rowOff>
    </xdr:to>
    <xdr:cxnSp macro="">
      <xdr:nvCxnSpPr>
        <xdr:cNvPr id="313" name="直線コネクタ 312">
          <a:extLst>
            <a:ext uri="{FF2B5EF4-FFF2-40B4-BE49-F238E27FC236}">
              <a16:creationId xmlns:a16="http://schemas.microsoft.com/office/drawing/2014/main" id="{FEDD73BC-34F2-4A34-BAAE-00BF16D04E10}"/>
            </a:ext>
          </a:extLst>
        </xdr:cNvPr>
        <xdr:cNvCxnSpPr/>
      </xdr:nvCxnSpPr>
      <xdr:spPr>
        <a:xfrm flipV="1">
          <a:off x="1130300" y="14356080"/>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02FC5C78-3192-4651-880A-3660EED44F17}"/>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BB822991-68C2-49B0-BF46-2E3783E67C70}"/>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01C2B846-23DD-4510-BB3A-F4C463D9A04E}"/>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19169EB0-C1D1-43C9-9CE1-B73D64A9E660}"/>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102888</xdr:rowOff>
    </xdr:from>
    <xdr:ext cx="405111" cy="259045"/>
    <xdr:sp macro="" textlink="">
      <xdr:nvSpPr>
        <xdr:cNvPr id="318" name="n_1mainValue【公営住宅】&#10;有形固定資産減価償却率">
          <a:extLst>
            <a:ext uri="{FF2B5EF4-FFF2-40B4-BE49-F238E27FC236}">
              <a16:creationId xmlns:a16="http://schemas.microsoft.com/office/drawing/2014/main" id="{9724C850-206B-4C99-B135-AD31E5E909E4}"/>
            </a:ext>
          </a:extLst>
        </xdr:cNvPr>
        <xdr:cNvSpPr txBox="1"/>
      </xdr:nvSpPr>
      <xdr:spPr>
        <a:xfrm>
          <a:off x="35820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34307</xdr:rowOff>
    </xdr:from>
    <xdr:ext cx="405111" cy="259045"/>
    <xdr:sp macro="" textlink="">
      <xdr:nvSpPr>
        <xdr:cNvPr id="319" name="n_2mainValue【公営住宅】&#10;有形固定資産減価償却率">
          <a:extLst>
            <a:ext uri="{FF2B5EF4-FFF2-40B4-BE49-F238E27FC236}">
              <a16:creationId xmlns:a16="http://schemas.microsoft.com/office/drawing/2014/main" id="{E02B1064-996A-40E7-B445-125B64D60A75}"/>
            </a:ext>
          </a:extLst>
        </xdr:cNvPr>
        <xdr:cNvSpPr txBox="1"/>
      </xdr:nvSpPr>
      <xdr:spPr>
        <a:xfrm>
          <a:off x="2705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167657</xdr:rowOff>
    </xdr:from>
    <xdr:ext cx="405111" cy="259045"/>
    <xdr:sp macro="" textlink="">
      <xdr:nvSpPr>
        <xdr:cNvPr id="320" name="n_3mainValue【公営住宅】&#10;有形固定資産減価償却率">
          <a:extLst>
            <a:ext uri="{FF2B5EF4-FFF2-40B4-BE49-F238E27FC236}">
              <a16:creationId xmlns:a16="http://schemas.microsoft.com/office/drawing/2014/main" id="{E355BA00-EB39-40BA-9594-C272D01D2F43}"/>
            </a:ext>
          </a:extLst>
        </xdr:cNvPr>
        <xdr:cNvSpPr txBox="1"/>
      </xdr:nvSpPr>
      <xdr:spPr>
        <a:xfrm>
          <a:off x="1816744"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140988</xdr:rowOff>
    </xdr:from>
    <xdr:ext cx="405111" cy="259045"/>
    <xdr:sp macro="" textlink="">
      <xdr:nvSpPr>
        <xdr:cNvPr id="321" name="n_4mainValue【公営住宅】&#10;有形固定資産減価償却率">
          <a:extLst>
            <a:ext uri="{FF2B5EF4-FFF2-40B4-BE49-F238E27FC236}">
              <a16:creationId xmlns:a16="http://schemas.microsoft.com/office/drawing/2014/main" id="{E1086F59-0757-440E-9898-2E1F10AE4E0E}"/>
            </a:ext>
          </a:extLst>
        </xdr:cNvPr>
        <xdr:cNvSpPr txBox="1"/>
      </xdr:nvSpPr>
      <xdr:spPr>
        <a:xfrm>
          <a:off x="927744" y="1454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120FDD3-8EF9-45C2-AD72-EB246547738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2508CB8-2760-47BB-BBDD-AE1ABC0E545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C248EF8-FFAA-45E1-8714-E2DB0F3EF92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914318E-F74F-4FC3-8190-CE2BDF8C9D0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F92467F-7E1D-4DE7-B58F-A481AE9B7E6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7241B29-BCBB-4A99-844E-2B8C883C868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FEF262F-B6CC-47CD-BAA5-28666C27A9C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1C33877-D4BA-4683-A4DF-B05D002B15D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3BA7DE9-9C7A-431D-A7BA-F2E017502FA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0BD3E29-A16D-4434-A492-F8265343EF0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50343EA3-F3C7-4BB0-98A1-7366A2786C8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60C0AE34-4B6E-449F-A3A5-43FE7230D92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07F4536-53CC-46C8-9494-4F261BA4EF9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FEE569E-ACE8-4760-BA3B-24303FEC0B1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4913EF57-A457-4D0F-AAB2-62844E170DC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7E85EC2-334E-4A3B-B076-5212507C13B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FC031EE-60BA-4FE7-AE4B-E47A0FE1E78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E4D2520-6982-496C-9FE2-A7F6CE4F84D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783149CC-7631-4630-9E70-9B69527795C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2362CA69-0A8D-4FCA-AA3B-C793ADB7B4F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5686ACE-FE50-4B0C-BD00-BFB3C23D14D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356CFA2D-48DE-4AD5-82E1-DD87FA7667E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950A7990-360B-4937-A094-EEC96585625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64305E89-3D7B-4180-9F73-4E0C766EF90F}"/>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275F4F5F-92AE-4CF5-8BA6-C3AC7825EE6E}"/>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D47132B4-8E9B-4629-8557-8074930EE99A}"/>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83D77F5E-7A60-4ED2-ABE0-12F496745E4B}"/>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455A1491-BDB3-4711-9A26-A5301C47E5ED}"/>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972CFCE4-FD13-46D8-A44B-C82BFC912C1E}"/>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B59FC403-325C-4EB1-906D-E90C9142B71E}"/>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4C2F8C64-75CA-43BE-BC59-1E124150ED67}"/>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B4422CCD-E879-4094-896A-922D5CEDBF74}"/>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D7DD2B0E-CEB2-465D-9EDA-F962590376C1}"/>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1E5AF1B8-307B-4362-B63F-B3A4928902A1}"/>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D645CF6-673A-46E9-BDDB-4BE78EFD802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F7D417D-9ECD-4142-88B2-081C067B366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6C3CD85-AE92-45B6-B023-1443C73871D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E637B87-1291-4F21-8B59-E989FBAFF23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BD53C24-A644-4525-A50B-1A98EC6C756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11303</xdr:rowOff>
    </xdr:from>
    <xdr:to>
      <xdr:col>55</xdr:col>
      <xdr:colOff>50800</xdr:colOff>
      <xdr:row>85</xdr:row>
      <xdr:rowOff>112903</xdr:rowOff>
    </xdr:to>
    <xdr:sp macro="" textlink="">
      <xdr:nvSpPr>
        <xdr:cNvPr id="361" name="楕円 360">
          <a:extLst>
            <a:ext uri="{FF2B5EF4-FFF2-40B4-BE49-F238E27FC236}">
              <a16:creationId xmlns:a16="http://schemas.microsoft.com/office/drawing/2014/main" id="{6CC263A4-508B-4C1B-A242-0CA310C58E91}"/>
            </a:ext>
          </a:extLst>
        </xdr:cNvPr>
        <xdr:cNvSpPr/>
      </xdr:nvSpPr>
      <xdr:spPr>
        <a:xfrm>
          <a:off x="10426700" y="1458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161180</xdr:rowOff>
    </xdr:from>
    <xdr:ext cx="469744" cy="259045"/>
    <xdr:sp macro="" textlink="">
      <xdr:nvSpPr>
        <xdr:cNvPr id="362" name="【公営住宅】&#10;一人当たり面積該当値テキスト">
          <a:extLst>
            <a:ext uri="{FF2B5EF4-FFF2-40B4-BE49-F238E27FC236}">
              <a16:creationId xmlns:a16="http://schemas.microsoft.com/office/drawing/2014/main" id="{6B8C4207-1123-4E06-8DB7-F7CB96058DF7}"/>
            </a:ext>
          </a:extLst>
        </xdr:cNvPr>
        <xdr:cNvSpPr txBox="1"/>
      </xdr:nvSpPr>
      <xdr:spPr>
        <a:xfrm>
          <a:off x="10515600" y="1456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12827</xdr:rowOff>
    </xdr:from>
    <xdr:to>
      <xdr:col>50</xdr:col>
      <xdr:colOff>165100</xdr:colOff>
      <xdr:row>85</xdr:row>
      <xdr:rowOff>114427</xdr:rowOff>
    </xdr:to>
    <xdr:sp macro="" textlink="">
      <xdr:nvSpPr>
        <xdr:cNvPr id="363" name="楕円 362">
          <a:extLst>
            <a:ext uri="{FF2B5EF4-FFF2-40B4-BE49-F238E27FC236}">
              <a16:creationId xmlns:a16="http://schemas.microsoft.com/office/drawing/2014/main" id="{98B03B6E-3A03-4C3A-A2AD-565E92837C71}"/>
            </a:ext>
          </a:extLst>
        </xdr:cNvPr>
        <xdr:cNvSpPr/>
      </xdr:nvSpPr>
      <xdr:spPr>
        <a:xfrm>
          <a:off x="9588500" y="145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62103</xdr:rowOff>
    </xdr:from>
    <xdr:to>
      <xdr:col>55</xdr:col>
      <xdr:colOff>0</xdr:colOff>
      <xdr:row>85</xdr:row>
      <xdr:rowOff>63627</xdr:rowOff>
    </xdr:to>
    <xdr:cxnSp macro="">
      <xdr:nvCxnSpPr>
        <xdr:cNvPr id="364" name="直線コネクタ 363">
          <a:extLst>
            <a:ext uri="{FF2B5EF4-FFF2-40B4-BE49-F238E27FC236}">
              <a16:creationId xmlns:a16="http://schemas.microsoft.com/office/drawing/2014/main" id="{2CAEF49E-4BB2-468F-94D9-697597922839}"/>
            </a:ext>
          </a:extLst>
        </xdr:cNvPr>
        <xdr:cNvCxnSpPr/>
      </xdr:nvCxnSpPr>
      <xdr:spPr>
        <a:xfrm flipV="1">
          <a:off x="9639300" y="14635353"/>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119317</xdr:rowOff>
    </xdr:from>
    <xdr:to>
      <xdr:col>46</xdr:col>
      <xdr:colOff>38100</xdr:colOff>
      <xdr:row>85</xdr:row>
      <xdr:rowOff>49467</xdr:rowOff>
    </xdr:to>
    <xdr:sp macro="" textlink="">
      <xdr:nvSpPr>
        <xdr:cNvPr id="365" name="楕円 364">
          <a:extLst>
            <a:ext uri="{FF2B5EF4-FFF2-40B4-BE49-F238E27FC236}">
              <a16:creationId xmlns:a16="http://schemas.microsoft.com/office/drawing/2014/main" id="{F358FA08-B9B1-4C57-B00C-481A3FB68773}"/>
            </a:ext>
          </a:extLst>
        </xdr:cNvPr>
        <xdr:cNvSpPr/>
      </xdr:nvSpPr>
      <xdr:spPr>
        <a:xfrm>
          <a:off x="8699500" y="1452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170117</xdr:rowOff>
    </xdr:from>
    <xdr:to>
      <xdr:col>50</xdr:col>
      <xdr:colOff>114300</xdr:colOff>
      <xdr:row>85</xdr:row>
      <xdr:rowOff>63627</xdr:rowOff>
    </xdr:to>
    <xdr:cxnSp macro="">
      <xdr:nvCxnSpPr>
        <xdr:cNvPr id="366" name="直線コネクタ 365">
          <a:extLst>
            <a:ext uri="{FF2B5EF4-FFF2-40B4-BE49-F238E27FC236}">
              <a16:creationId xmlns:a16="http://schemas.microsoft.com/office/drawing/2014/main" id="{FD3DF7B8-0E25-4DFB-87E9-8C239E66B7DE}"/>
            </a:ext>
          </a:extLst>
        </xdr:cNvPr>
        <xdr:cNvCxnSpPr/>
      </xdr:nvCxnSpPr>
      <xdr:spPr>
        <a:xfrm>
          <a:off x="8750300" y="14571917"/>
          <a:ext cx="889000" cy="6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100076</xdr:rowOff>
    </xdr:from>
    <xdr:to>
      <xdr:col>41</xdr:col>
      <xdr:colOff>101600</xdr:colOff>
      <xdr:row>85</xdr:row>
      <xdr:rowOff>30226</xdr:rowOff>
    </xdr:to>
    <xdr:sp macro="" textlink="">
      <xdr:nvSpPr>
        <xdr:cNvPr id="367" name="楕円 366">
          <a:extLst>
            <a:ext uri="{FF2B5EF4-FFF2-40B4-BE49-F238E27FC236}">
              <a16:creationId xmlns:a16="http://schemas.microsoft.com/office/drawing/2014/main" id="{758B5C3B-0214-4EB4-832D-9BF2417E7EAB}"/>
            </a:ext>
          </a:extLst>
        </xdr:cNvPr>
        <xdr:cNvSpPr/>
      </xdr:nvSpPr>
      <xdr:spPr>
        <a:xfrm>
          <a:off x="7810500" y="1450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150876</xdr:rowOff>
    </xdr:from>
    <xdr:to>
      <xdr:col>45</xdr:col>
      <xdr:colOff>177800</xdr:colOff>
      <xdr:row>84</xdr:row>
      <xdr:rowOff>170117</xdr:rowOff>
    </xdr:to>
    <xdr:cxnSp macro="">
      <xdr:nvCxnSpPr>
        <xdr:cNvPr id="368" name="直線コネクタ 367">
          <a:extLst>
            <a:ext uri="{FF2B5EF4-FFF2-40B4-BE49-F238E27FC236}">
              <a16:creationId xmlns:a16="http://schemas.microsoft.com/office/drawing/2014/main" id="{C9E2CB15-5C87-4F4F-B8FA-650FB09DA714}"/>
            </a:ext>
          </a:extLst>
        </xdr:cNvPr>
        <xdr:cNvCxnSpPr/>
      </xdr:nvCxnSpPr>
      <xdr:spPr>
        <a:xfrm>
          <a:off x="7861300" y="14552676"/>
          <a:ext cx="889000" cy="1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22924</xdr:rowOff>
    </xdr:from>
    <xdr:to>
      <xdr:col>36</xdr:col>
      <xdr:colOff>165100</xdr:colOff>
      <xdr:row>84</xdr:row>
      <xdr:rowOff>124524</xdr:rowOff>
    </xdr:to>
    <xdr:sp macro="" textlink="">
      <xdr:nvSpPr>
        <xdr:cNvPr id="369" name="楕円 368">
          <a:extLst>
            <a:ext uri="{FF2B5EF4-FFF2-40B4-BE49-F238E27FC236}">
              <a16:creationId xmlns:a16="http://schemas.microsoft.com/office/drawing/2014/main" id="{6E4E6207-8B04-4420-BC8C-24F82D57D931}"/>
            </a:ext>
          </a:extLst>
        </xdr:cNvPr>
        <xdr:cNvSpPr/>
      </xdr:nvSpPr>
      <xdr:spPr>
        <a:xfrm>
          <a:off x="6921500" y="1442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73724</xdr:rowOff>
    </xdr:from>
    <xdr:to>
      <xdr:col>41</xdr:col>
      <xdr:colOff>50800</xdr:colOff>
      <xdr:row>84</xdr:row>
      <xdr:rowOff>150876</xdr:rowOff>
    </xdr:to>
    <xdr:cxnSp macro="">
      <xdr:nvCxnSpPr>
        <xdr:cNvPr id="370" name="直線コネクタ 369">
          <a:extLst>
            <a:ext uri="{FF2B5EF4-FFF2-40B4-BE49-F238E27FC236}">
              <a16:creationId xmlns:a16="http://schemas.microsoft.com/office/drawing/2014/main" id="{1F4F0DC0-2E9D-42FA-B5D7-96A0BC64A3CC}"/>
            </a:ext>
          </a:extLst>
        </xdr:cNvPr>
        <xdr:cNvCxnSpPr/>
      </xdr:nvCxnSpPr>
      <xdr:spPr>
        <a:xfrm>
          <a:off x="6972300" y="14475524"/>
          <a:ext cx="889000" cy="7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45B7EAE5-884A-4BD5-ACA8-06D76127EA26}"/>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8DA092DA-9BDB-42C8-A95B-99AC0695E25C}"/>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a:extLst>
            <a:ext uri="{FF2B5EF4-FFF2-40B4-BE49-F238E27FC236}">
              <a16:creationId xmlns:a16="http://schemas.microsoft.com/office/drawing/2014/main" id="{30489137-D545-480D-9C37-F756E0C3E5C0}"/>
            </a:ext>
          </a:extLst>
        </xdr:cNvPr>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53928</xdr:rowOff>
    </xdr:from>
    <xdr:ext cx="469744" cy="259045"/>
    <xdr:sp macro="" textlink="">
      <xdr:nvSpPr>
        <xdr:cNvPr id="374" name="n_4aveValue【公営住宅】&#10;一人当たり面積">
          <a:extLst>
            <a:ext uri="{FF2B5EF4-FFF2-40B4-BE49-F238E27FC236}">
              <a16:creationId xmlns:a16="http://schemas.microsoft.com/office/drawing/2014/main" id="{26846925-6189-41A9-BF55-293738C0F107}"/>
            </a:ext>
          </a:extLst>
        </xdr:cNvPr>
        <xdr:cNvSpPr txBox="1"/>
      </xdr:nvSpPr>
      <xdr:spPr>
        <a:xfrm>
          <a:off x="67374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105554</xdr:rowOff>
    </xdr:from>
    <xdr:ext cx="469744" cy="259045"/>
    <xdr:sp macro="" textlink="">
      <xdr:nvSpPr>
        <xdr:cNvPr id="375" name="n_1mainValue【公営住宅】&#10;一人当たり面積">
          <a:extLst>
            <a:ext uri="{FF2B5EF4-FFF2-40B4-BE49-F238E27FC236}">
              <a16:creationId xmlns:a16="http://schemas.microsoft.com/office/drawing/2014/main" id="{E34FC983-7770-4245-9901-B1683D80870F}"/>
            </a:ext>
          </a:extLst>
        </xdr:cNvPr>
        <xdr:cNvSpPr txBox="1"/>
      </xdr:nvSpPr>
      <xdr:spPr>
        <a:xfrm>
          <a:off x="9391727" y="1467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65994</xdr:rowOff>
    </xdr:from>
    <xdr:ext cx="469744" cy="259045"/>
    <xdr:sp macro="" textlink="">
      <xdr:nvSpPr>
        <xdr:cNvPr id="376" name="n_2mainValue【公営住宅】&#10;一人当たり面積">
          <a:extLst>
            <a:ext uri="{FF2B5EF4-FFF2-40B4-BE49-F238E27FC236}">
              <a16:creationId xmlns:a16="http://schemas.microsoft.com/office/drawing/2014/main" id="{6BE1CAAC-8A0F-4A5E-A1F6-D1424D61352D}"/>
            </a:ext>
          </a:extLst>
        </xdr:cNvPr>
        <xdr:cNvSpPr txBox="1"/>
      </xdr:nvSpPr>
      <xdr:spPr>
        <a:xfrm>
          <a:off x="8515427" y="1429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46753</xdr:rowOff>
    </xdr:from>
    <xdr:ext cx="469744" cy="259045"/>
    <xdr:sp macro="" textlink="">
      <xdr:nvSpPr>
        <xdr:cNvPr id="377" name="n_3mainValue【公営住宅】&#10;一人当たり面積">
          <a:extLst>
            <a:ext uri="{FF2B5EF4-FFF2-40B4-BE49-F238E27FC236}">
              <a16:creationId xmlns:a16="http://schemas.microsoft.com/office/drawing/2014/main" id="{DD352705-F87F-492A-A1F6-F95D3153B16C}"/>
            </a:ext>
          </a:extLst>
        </xdr:cNvPr>
        <xdr:cNvSpPr txBox="1"/>
      </xdr:nvSpPr>
      <xdr:spPr>
        <a:xfrm>
          <a:off x="7626427" y="1427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141051</xdr:rowOff>
    </xdr:from>
    <xdr:ext cx="469744" cy="259045"/>
    <xdr:sp macro="" textlink="">
      <xdr:nvSpPr>
        <xdr:cNvPr id="378" name="n_4mainValue【公営住宅】&#10;一人当たり面積">
          <a:extLst>
            <a:ext uri="{FF2B5EF4-FFF2-40B4-BE49-F238E27FC236}">
              <a16:creationId xmlns:a16="http://schemas.microsoft.com/office/drawing/2014/main" id="{02F69B9E-A89B-4ABC-8AC6-D6CDA897F768}"/>
            </a:ext>
          </a:extLst>
        </xdr:cNvPr>
        <xdr:cNvSpPr txBox="1"/>
      </xdr:nvSpPr>
      <xdr:spPr>
        <a:xfrm>
          <a:off x="6737427" y="14199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3BBFDE9-A7E4-4ABD-BA78-5B3EC0909B2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F7453D1-9C47-4CE7-82F5-2AFB92DC1C9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43D84708-6AAE-477F-B894-586DB1518CB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97FA60D-CEE8-4ECC-BEF1-6EC17F58FCC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69FE1BA3-16BE-4109-B2FD-2C7A51E26E0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08DA237-4449-41B4-BB91-3AB7FD86AEC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9C79A37-5952-4337-9B3B-1309559A8E5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CF81233-EE7C-4615-A304-4F333AD6078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248F9C3C-4315-4FE8-BF6E-9342402339A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8EA3267C-BB24-4A9E-9C80-F2439B6079A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ED688779-9CEF-4B61-AA73-1B6FA8AC61F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402A479C-7910-41D3-AD3F-D7E6853A92C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783FB6BF-716D-47CF-9078-2596E00A194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F0E1D255-7F89-4781-9410-DD1249DE963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BDDC3384-8F6A-46C2-96C8-833143EB54E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19678F7F-C510-4F54-B742-C58310C4F4A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D688A9DE-CEA1-4005-89E8-97FC4925CF0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301FADF8-D7A8-4324-82FF-2ADBD71E741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47CF3964-540D-4628-8D37-11591A8D4BF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7880DA84-3BAB-478E-8F87-F7092651BB4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7FEBA424-957C-46FF-8B64-403408FFF16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84A4AB9F-CDD1-4CB8-9950-77B6954252E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CE61D52B-4EBE-4A23-9730-35FFA8A756B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CC5A134E-2FC1-4986-925C-73445EE3910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E7A91D48-138A-4E5B-A68E-9A383DBC610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EE2AFFE1-2491-45CF-B708-2ED8464F4E5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5C5EF55B-0730-4BD2-88D4-8CB8540F092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F69FA1C3-2867-43A6-88C2-A02D6A8C261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22E119B4-DC28-44B0-A567-41B82A169E1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9BDB5CC-A072-4148-BC04-AD6F87C1334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D0BA4647-0726-461A-993D-C39E729BD9C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E939DA9-387F-4A0C-BE44-F83B79A2B05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A53E6B15-C57E-43EE-8652-3AEF5F287D4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315035FD-A31C-4027-ADAB-6D3406A962E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695A0648-2B18-4DD0-AC26-026AAB36519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6EB40B4A-C87A-468A-8C34-39948B23335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102FEA9E-CB8F-49AD-AE9B-20BCFCF74A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E3332D0-216F-443B-8B9D-8F3F2C3AEEB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99992E03-6A59-4173-8CA5-A6E865AA889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99D88029-DB0D-47B3-BC17-914FDDCA956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62681ADE-FD2D-4024-8DC6-729C4813194C}"/>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4F7DC054-3661-4569-845F-384AF793C0F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FF71C5CB-C8ED-4538-8DAF-A94F5DFBFD02}"/>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3D51D8B7-922A-4088-815B-55C5DEB3CAF7}"/>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90E27E34-D5C6-4E9A-A1FB-9B2F35BE7CC9}"/>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20972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29646130-179E-4FBC-B571-7C36F16A2BD9}"/>
            </a:ext>
          </a:extLst>
        </xdr:cNvPr>
        <xdr:cNvSpPr txBox="1"/>
      </xdr:nvSpPr>
      <xdr:spPr>
        <a:xfrm>
          <a:off x="16357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7DE233AD-9DFC-4E33-B2EC-7B6E5DE14076}"/>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342306D7-681A-481E-9F74-6796BB8C740F}"/>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B3ADAE52-5C54-4D58-9717-CC67AB4DC7E8}"/>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D2A6CEAC-8841-49EA-BC16-903A066A5FFB}"/>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1975B32A-2A6A-44FD-B8E5-9FCF00C174EA}"/>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D17EA92-9AA6-415B-A617-21FBEEA89AA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9205201-0DDE-456E-BC24-361B12995A2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881DAEB-C04E-48EC-915C-FD4CFEFA0DB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3382E0C-CE9D-44DE-903A-3E6C99DE55D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125E7EF-8C5D-4C88-982C-91B70D8B095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63500</xdr:rowOff>
    </xdr:from>
    <xdr:to>
      <xdr:col>85</xdr:col>
      <xdr:colOff>177800</xdr:colOff>
      <xdr:row>35</xdr:row>
      <xdr:rowOff>165100</xdr:rowOff>
    </xdr:to>
    <xdr:sp macro="" textlink="">
      <xdr:nvSpPr>
        <xdr:cNvPr id="435" name="楕円 434">
          <a:extLst>
            <a:ext uri="{FF2B5EF4-FFF2-40B4-BE49-F238E27FC236}">
              <a16:creationId xmlns:a16="http://schemas.microsoft.com/office/drawing/2014/main" id="{4067FD48-0866-4DF7-94CA-782A65D8D027}"/>
            </a:ext>
          </a:extLst>
        </xdr:cNvPr>
        <xdr:cNvSpPr/>
      </xdr:nvSpPr>
      <xdr:spPr>
        <a:xfrm>
          <a:off x="162687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86377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6B4CBB64-6471-4DDC-B38B-7B49B889DFBE}"/>
            </a:ext>
          </a:extLst>
        </xdr:cNvPr>
        <xdr:cNvSpPr txBox="1"/>
      </xdr:nvSpPr>
      <xdr:spPr>
        <a:xfrm>
          <a:off x="16357600"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12065</xdr:rowOff>
    </xdr:from>
    <xdr:to>
      <xdr:col>81</xdr:col>
      <xdr:colOff>101600</xdr:colOff>
      <xdr:row>35</xdr:row>
      <xdr:rowOff>113665</xdr:rowOff>
    </xdr:to>
    <xdr:sp macro="" textlink="">
      <xdr:nvSpPr>
        <xdr:cNvPr id="437" name="楕円 436">
          <a:extLst>
            <a:ext uri="{FF2B5EF4-FFF2-40B4-BE49-F238E27FC236}">
              <a16:creationId xmlns:a16="http://schemas.microsoft.com/office/drawing/2014/main" id="{8E2B629A-5AF3-4BB3-8454-83BE99192944}"/>
            </a:ext>
          </a:extLst>
        </xdr:cNvPr>
        <xdr:cNvSpPr/>
      </xdr:nvSpPr>
      <xdr:spPr>
        <a:xfrm>
          <a:off x="15430500" y="60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62865</xdr:rowOff>
    </xdr:from>
    <xdr:to>
      <xdr:col>85</xdr:col>
      <xdr:colOff>127000</xdr:colOff>
      <xdr:row>35</xdr:row>
      <xdr:rowOff>114300</xdr:rowOff>
    </xdr:to>
    <xdr:cxnSp macro="">
      <xdr:nvCxnSpPr>
        <xdr:cNvPr id="438" name="直線コネクタ 437">
          <a:extLst>
            <a:ext uri="{FF2B5EF4-FFF2-40B4-BE49-F238E27FC236}">
              <a16:creationId xmlns:a16="http://schemas.microsoft.com/office/drawing/2014/main" id="{B617F701-AF73-42C2-B30C-416D396ABA8B}"/>
            </a:ext>
          </a:extLst>
        </xdr:cNvPr>
        <xdr:cNvCxnSpPr/>
      </xdr:nvCxnSpPr>
      <xdr:spPr>
        <a:xfrm>
          <a:off x="15481300" y="606361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132080</xdr:rowOff>
    </xdr:from>
    <xdr:to>
      <xdr:col>76</xdr:col>
      <xdr:colOff>165100</xdr:colOff>
      <xdr:row>35</xdr:row>
      <xdr:rowOff>62230</xdr:rowOff>
    </xdr:to>
    <xdr:sp macro="" textlink="">
      <xdr:nvSpPr>
        <xdr:cNvPr id="439" name="楕円 438">
          <a:extLst>
            <a:ext uri="{FF2B5EF4-FFF2-40B4-BE49-F238E27FC236}">
              <a16:creationId xmlns:a16="http://schemas.microsoft.com/office/drawing/2014/main" id="{4C17E797-85EC-450F-86AE-4AFBA912565C}"/>
            </a:ext>
          </a:extLst>
        </xdr:cNvPr>
        <xdr:cNvSpPr/>
      </xdr:nvSpPr>
      <xdr:spPr>
        <a:xfrm>
          <a:off x="14541500" y="5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11430</xdr:rowOff>
    </xdr:from>
    <xdr:to>
      <xdr:col>81</xdr:col>
      <xdr:colOff>50800</xdr:colOff>
      <xdr:row>35</xdr:row>
      <xdr:rowOff>62865</xdr:rowOff>
    </xdr:to>
    <xdr:cxnSp macro="">
      <xdr:nvCxnSpPr>
        <xdr:cNvPr id="440" name="直線コネクタ 439">
          <a:extLst>
            <a:ext uri="{FF2B5EF4-FFF2-40B4-BE49-F238E27FC236}">
              <a16:creationId xmlns:a16="http://schemas.microsoft.com/office/drawing/2014/main" id="{2E3F6E3B-202E-4B6C-B025-183799A2EB29}"/>
            </a:ext>
          </a:extLst>
        </xdr:cNvPr>
        <xdr:cNvCxnSpPr/>
      </xdr:nvCxnSpPr>
      <xdr:spPr>
        <a:xfrm>
          <a:off x="14592300" y="601218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82550</xdr:rowOff>
    </xdr:from>
    <xdr:to>
      <xdr:col>72</xdr:col>
      <xdr:colOff>38100</xdr:colOff>
      <xdr:row>35</xdr:row>
      <xdr:rowOff>12700</xdr:rowOff>
    </xdr:to>
    <xdr:sp macro="" textlink="">
      <xdr:nvSpPr>
        <xdr:cNvPr id="441" name="楕円 440">
          <a:extLst>
            <a:ext uri="{FF2B5EF4-FFF2-40B4-BE49-F238E27FC236}">
              <a16:creationId xmlns:a16="http://schemas.microsoft.com/office/drawing/2014/main" id="{D9BC5624-CE52-457D-AD3C-99436CC61BFF}"/>
            </a:ext>
          </a:extLst>
        </xdr:cNvPr>
        <xdr:cNvSpPr/>
      </xdr:nvSpPr>
      <xdr:spPr>
        <a:xfrm>
          <a:off x="136525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133350</xdr:rowOff>
    </xdr:from>
    <xdr:to>
      <xdr:col>76</xdr:col>
      <xdr:colOff>114300</xdr:colOff>
      <xdr:row>35</xdr:row>
      <xdr:rowOff>11430</xdr:rowOff>
    </xdr:to>
    <xdr:cxnSp macro="">
      <xdr:nvCxnSpPr>
        <xdr:cNvPr id="442" name="直線コネクタ 441">
          <a:extLst>
            <a:ext uri="{FF2B5EF4-FFF2-40B4-BE49-F238E27FC236}">
              <a16:creationId xmlns:a16="http://schemas.microsoft.com/office/drawing/2014/main" id="{90248683-5F77-46B4-8ED4-29C6196970FD}"/>
            </a:ext>
          </a:extLst>
        </xdr:cNvPr>
        <xdr:cNvCxnSpPr/>
      </xdr:nvCxnSpPr>
      <xdr:spPr>
        <a:xfrm>
          <a:off x="13703300" y="59626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31115</xdr:rowOff>
    </xdr:from>
    <xdr:to>
      <xdr:col>67</xdr:col>
      <xdr:colOff>101600</xdr:colOff>
      <xdr:row>34</xdr:row>
      <xdr:rowOff>132715</xdr:rowOff>
    </xdr:to>
    <xdr:sp macro="" textlink="">
      <xdr:nvSpPr>
        <xdr:cNvPr id="443" name="楕円 442">
          <a:extLst>
            <a:ext uri="{FF2B5EF4-FFF2-40B4-BE49-F238E27FC236}">
              <a16:creationId xmlns:a16="http://schemas.microsoft.com/office/drawing/2014/main" id="{3A8AF49D-DEE7-4ABC-A7F8-920A8EB3F813}"/>
            </a:ext>
          </a:extLst>
        </xdr:cNvPr>
        <xdr:cNvSpPr/>
      </xdr:nvSpPr>
      <xdr:spPr>
        <a:xfrm>
          <a:off x="12763500" y="586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81915</xdr:rowOff>
    </xdr:from>
    <xdr:to>
      <xdr:col>71</xdr:col>
      <xdr:colOff>177800</xdr:colOff>
      <xdr:row>34</xdr:row>
      <xdr:rowOff>133350</xdr:rowOff>
    </xdr:to>
    <xdr:cxnSp macro="">
      <xdr:nvCxnSpPr>
        <xdr:cNvPr id="444" name="直線コネクタ 443">
          <a:extLst>
            <a:ext uri="{FF2B5EF4-FFF2-40B4-BE49-F238E27FC236}">
              <a16:creationId xmlns:a16="http://schemas.microsoft.com/office/drawing/2014/main" id="{1E9FBA96-3A85-4B6D-B12B-FEECDD5A2A71}"/>
            </a:ext>
          </a:extLst>
        </xdr:cNvPr>
        <xdr:cNvCxnSpPr/>
      </xdr:nvCxnSpPr>
      <xdr:spPr>
        <a:xfrm>
          <a:off x="12814300" y="59112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4399BFCA-4398-458F-862A-EFADCB80A1A1}"/>
            </a:ext>
          </a:extLst>
        </xdr:cNvPr>
        <xdr:cNvSpPr txBox="1"/>
      </xdr:nvSpPr>
      <xdr:spPr>
        <a:xfrm>
          <a:off x="152660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540F740C-D47E-4DB3-8A72-627D80B5BE6C}"/>
            </a:ext>
          </a:extLst>
        </xdr:cNvPr>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76016424-E746-4E68-84AD-C98C7EF0BD89}"/>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F943F554-2E0A-4FD0-AB5D-6E822DAFC88B}"/>
            </a:ext>
          </a:extLst>
        </xdr:cNvPr>
        <xdr:cNvSpPr txBox="1"/>
      </xdr:nvSpPr>
      <xdr:spPr>
        <a:xfrm>
          <a:off x="12611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130192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A8A42C2C-0C0D-4063-90BD-3D784F4C338A}"/>
            </a:ext>
          </a:extLst>
        </xdr:cNvPr>
        <xdr:cNvSpPr txBox="1"/>
      </xdr:nvSpPr>
      <xdr:spPr>
        <a:xfrm>
          <a:off x="15266044" y="578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78757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FADD69FD-00C2-4F5F-878E-69A4E1CEDE4E}"/>
            </a:ext>
          </a:extLst>
        </xdr:cNvPr>
        <xdr:cNvSpPr txBox="1"/>
      </xdr:nvSpPr>
      <xdr:spPr>
        <a:xfrm>
          <a:off x="14389744"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29227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995F09E8-3691-4808-8117-3FBD3CA5302A}"/>
            </a:ext>
          </a:extLst>
        </xdr:cNvPr>
        <xdr:cNvSpPr txBox="1"/>
      </xdr:nvSpPr>
      <xdr:spPr>
        <a:xfrm>
          <a:off x="13500744"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149242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13215622-0FA6-4844-A5D0-1C8E61464683}"/>
            </a:ext>
          </a:extLst>
        </xdr:cNvPr>
        <xdr:cNvSpPr txBox="1"/>
      </xdr:nvSpPr>
      <xdr:spPr>
        <a:xfrm>
          <a:off x="12611744" y="563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2C7E6C0A-7FBA-4270-A96D-11536A49366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7BC18A48-8980-4868-AF92-E5F3320E8F8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A5160636-8479-4133-8ACA-77DE129C381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82128CC4-0663-4377-9D55-1B49C9001CC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6C23B317-453D-4DAF-8771-A7F7E17EF8A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B95071-C5ED-42D9-B001-29589EEB0E1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B92B9430-F98E-4282-B6AE-2FE615157E0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E53D9D1D-65D6-45B6-B43A-7F33DC82AA8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334EC81-CADF-4DF9-8D26-FFFBF7D4155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9CFF5CD9-569C-4BE6-A9C6-8596415D63D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95275F35-E9BA-436D-BECB-232A627FECD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A19CB8A2-85B4-423C-B34A-2A2A31D9B9D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2E2B2048-BFB8-4DEE-9392-8D46DFC68A1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77759B80-DFB2-47A5-8DDF-CE686F2546A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5F434816-B5BD-4E6C-B852-76120C8AE62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E814287C-441E-4021-8017-182AE651F32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1FBFA74A-CDE8-4517-96CD-A9BEC9D8C4C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8F23A25E-12D0-4986-884D-097E530C75D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74F3E6DF-72D6-4760-993A-A95457F65CD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02C3ED59-BF4A-45D4-9ACE-FBBD8CCF486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714E3D68-A844-408C-ADCB-15D30E6E641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525FB676-6561-4022-8B40-9715D5E18D0C}"/>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26D74FAB-B384-456F-B1CF-4FA7C2DA908F}"/>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6B44B783-62A6-4694-834F-2256C5BE6045}"/>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8603CA65-B7FF-4D34-9430-AC575C013419}"/>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36656ABD-E391-422B-987D-2560F1581BF6}"/>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1F2652B7-DC62-4BBC-8537-37D1C1A3A68A}"/>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918731C4-8856-432E-AC9A-37DD1D1530A1}"/>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8868C7B6-AD7F-49F9-A16D-5247D854C39F}"/>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7198E5D9-80AE-4E77-AE77-FA046E3EED5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46512311-72CE-4A77-AEE4-B7D0A4A0380E}"/>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5F3E071D-B5A5-4A9D-8A42-0B89B6FE308D}"/>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3419130-9464-445B-AC87-11BFD2A1E8A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0468376-3E4E-4AE0-A1CC-8AE1CEE60FC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CFB54FE-DCEA-49CA-B151-2A3F51C4C63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597C722-E5EA-47CC-90B0-CEF8473AB17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5AE35552-EB7D-453D-A5D8-58A8B4527B4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112268</xdr:rowOff>
    </xdr:from>
    <xdr:to>
      <xdr:col>116</xdr:col>
      <xdr:colOff>114300</xdr:colOff>
      <xdr:row>37</xdr:row>
      <xdr:rowOff>42418</xdr:rowOff>
    </xdr:to>
    <xdr:sp macro="" textlink="">
      <xdr:nvSpPr>
        <xdr:cNvPr id="490" name="楕円 489">
          <a:extLst>
            <a:ext uri="{FF2B5EF4-FFF2-40B4-BE49-F238E27FC236}">
              <a16:creationId xmlns:a16="http://schemas.microsoft.com/office/drawing/2014/main" id="{2C8565A0-0364-41AC-AD92-387A07EDC894}"/>
            </a:ext>
          </a:extLst>
        </xdr:cNvPr>
        <xdr:cNvSpPr/>
      </xdr:nvSpPr>
      <xdr:spPr>
        <a:xfrm>
          <a:off x="221107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135145</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3986123C-80F8-4B8A-81F1-FCAF1148D786}"/>
            </a:ext>
          </a:extLst>
        </xdr:cNvPr>
        <xdr:cNvSpPr txBox="1"/>
      </xdr:nvSpPr>
      <xdr:spPr>
        <a:xfrm>
          <a:off x="22199600"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116840</xdr:rowOff>
    </xdr:from>
    <xdr:to>
      <xdr:col>112</xdr:col>
      <xdr:colOff>38100</xdr:colOff>
      <xdr:row>37</xdr:row>
      <xdr:rowOff>46990</xdr:rowOff>
    </xdr:to>
    <xdr:sp macro="" textlink="">
      <xdr:nvSpPr>
        <xdr:cNvPr id="492" name="楕円 491">
          <a:extLst>
            <a:ext uri="{FF2B5EF4-FFF2-40B4-BE49-F238E27FC236}">
              <a16:creationId xmlns:a16="http://schemas.microsoft.com/office/drawing/2014/main" id="{01945906-87FA-4782-9344-E630F7234242}"/>
            </a:ext>
          </a:extLst>
        </xdr:cNvPr>
        <xdr:cNvSpPr/>
      </xdr:nvSpPr>
      <xdr:spPr>
        <a:xfrm>
          <a:off x="21272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163068</xdr:rowOff>
    </xdr:from>
    <xdr:to>
      <xdr:col>116</xdr:col>
      <xdr:colOff>63500</xdr:colOff>
      <xdr:row>36</xdr:row>
      <xdr:rowOff>167640</xdr:rowOff>
    </xdr:to>
    <xdr:cxnSp macro="">
      <xdr:nvCxnSpPr>
        <xdr:cNvPr id="493" name="直線コネクタ 492">
          <a:extLst>
            <a:ext uri="{FF2B5EF4-FFF2-40B4-BE49-F238E27FC236}">
              <a16:creationId xmlns:a16="http://schemas.microsoft.com/office/drawing/2014/main" id="{8C0DCA07-E483-4185-A7ED-EF87F00BA46A}"/>
            </a:ext>
          </a:extLst>
        </xdr:cNvPr>
        <xdr:cNvCxnSpPr/>
      </xdr:nvCxnSpPr>
      <xdr:spPr>
        <a:xfrm flipV="1">
          <a:off x="21323300" y="633526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112268</xdr:rowOff>
    </xdr:from>
    <xdr:to>
      <xdr:col>107</xdr:col>
      <xdr:colOff>101600</xdr:colOff>
      <xdr:row>37</xdr:row>
      <xdr:rowOff>42418</xdr:rowOff>
    </xdr:to>
    <xdr:sp macro="" textlink="">
      <xdr:nvSpPr>
        <xdr:cNvPr id="494" name="楕円 493">
          <a:extLst>
            <a:ext uri="{FF2B5EF4-FFF2-40B4-BE49-F238E27FC236}">
              <a16:creationId xmlns:a16="http://schemas.microsoft.com/office/drawing/2014/main" id="{0744A715-13EC-4183-837C-6341E50B4E6C}"/>
            </a:ext>
          </a:extLst>
        </xdr:cNvPr>
        <xdr:cNvSpPr/>
      </xdr:nvSpPr>
      <xdr:spPr>
        <a:xfrm>
          <a:off x="203835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163068</xdr:rowOff>
    </xdr:from>
    <xdr:to>
      <xdr:col>111</xdr:col>
      <xdr:colOff>177800</xdr:colOff>
      <xdr:row>36</xdr:row>
      <xdr:rowOff>167640</xdr:rowOff>
    </xdr:to>
    <xdr:cxnSp macro="">
      <xdr:nvCxnSpPr>
        <xdr:cNvPr id="495" name="直線コネクタ 494">
          <a:extLst>
            <a:ext uri="{FF2B5EF4-FFF2-40B4-BE49-F238E27FC236}">
              <a16:creationId xmlns:a16="http://schemas.microsoft.com/office/drawing/2014/main" id="{50B5C25F-1113-4233-9F3F-60F539D11331}"/>
            </a:ext>
          </a:extLst>
        </xdr:cNvPr>
        <xdr:cNvCxnSpPr/>
      </xdr:nvCxnSpPr>
      <xdr:spPr>
        <a:xfrm>
          <a:off x="20434300" y="63352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125984</xdr:rowOff>
    </xdr:from>
    <xdr:to>
      <xdr:col>102</xdr:col>
      <xdr:colOff>165100</xdr:colOff>
      <xdr:row>37</xdr:row>
      <xdr:rowOff>56134</xdr:rowOff>
    </xdr:to>
    <xdr:sp macro="" textlink="">
      <xdr:nvSpPr>
        <xdr:cNvPr id="496" name="楕円 495">
          <a:extLst>
            <a:ext uri="{FF2B5EF4-FFF2-40B4-BE49-F238E27FC236}">
              <a16:creationId xmlns:a16="http://schemas.microsoft.com/office/drawing/2014/main" id="{CFD4646A-43CB-4C54-97C4-7472EB4547F9}"/>
            </a:ext>
          </a:extLst>
        </xdr:cNvPr>
        <xdr:cNvSpPr/>
      </xdr:nvSpPr>
      <xdr:spPr>
        <a:xfrm>
          <a:off x="194945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163068</xdr:rowOff>
    </xdr:from>
    <xdr:to>
      <xdr:col>107</xdr:col>
      <xdr:colOff>50800</xdr:colOff>
      <xdr:row>37</xdr:row>
      <xdr:rowOff>5334</xdr:rowOff>
    </xdr:to>
    <xdr:cxnSp macro="">
      <xdr:nvCxnSpPr>
        <xdr:cNvPr id="497" name="直線コネクタ 496">
          <a:extLst>
            <a:ext uri="{FF2B5EF4-FFF2-40B4-BE49-F238E27FC236}">
              <a16:creationId xmlns:a16="http://schemas.microsoft.com/office/drawing/2014/main" id="{B972546E-393E-4706-8513-ABE61CF3B07B}"/>
            </a:ext>
          </a:extLst>
        </xdr:cNvPr>
        <xdr:cNvCxnSpPr/>
      </xdr:nvCxnSpPr>
      <xdr:spPr>
        <a:xfrm flipV="1">
          <a:off x="19545300" y="633526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139700</xdr:rowOff>
    </xdr:from>
    <xdr:to>
      <xdr:col>98</xdr:col>
      <xdr:colOff>38100</xdr:colOff>
      <xdr:row>37</xdr:row>
      <xdr:rowOff>69850</xdr:rowOff>
    </xdr:to>
    <xdr:sp macro="" textlink="">
      <xdr:nvSpPr>
        <xdr:cNvPr id="498" name="楕円 497">
          <a:extLst>
            <a:ext uri="{FF2B5EF4-FFF2-40B4-BE49-F238E27FC236}">
              <a16:creationId xmlns:a16="http://schemas.microsoft.com/office/drawing/2014/main" id="{BFC054C1-8C94-4FE3-9978-CD39582F2618}"/>
            </a:ext>
          </a:extLst>
        </xdr:cNvPr>
        <xdr:cNvSpPr/>
      </xdr:nvSpPr>
      <xdr:spPr>
        <a:xfrm>
          <a:off x="18605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5334</xdr:rowOff>
    </xdr:from>
    <xdr:to>
      <xdr:col>102</xdr:col>
      <xdr:colOff>114300</xdr:colOff>
      <xdr:row>37</xdr:row>
      <xdr:rowOff>19050</xdr:rowOff>
    </xdr:to>
    <xdr:cxnSp macro="">
      <xdr:nvCxnSpPr>
        <xdr:cNvPr id="499" name="直線コネクタ 498">
          <a:extLst>
            <a:ext uri="{FF2B5EF4-FFF2-40B4-BE49-F238E27FC236}">
              <a16:creationId xmlns:a16="http://schemas.microsoft.com/office/drawing/2014/main" id="{4323314D-4969-43D9-ADC0-CA881A92FCDA}"/>
            </a:ext>
          </a:extLst>
        </xdr:cNvPr>
        <xdr:cNvCxnSpPr/>
      </xdr:nvCxnSpPr>
      <xdr:spPr>
        <a:xfrm flipV="1">
          <a:off x="18656300" y="63489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99D406C1-ADF7-4E7B-ABED-DC28578B0FE5}"/>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76599DE4-6019-42C9-9428-73CAF00AF5E3}"/>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74F628EA-BE63-4105-A748-A79AD8B5B16C}"/>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77BCB63A-5C81-406C-A928-A41F35F15CDD}"/>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63517</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456F2BB3-79FF-462A-ACA8-1EC3F97C98B7}"/>
            </a:ext>
          </a:extLst>
        </xdr:cNvPr>
        <xdr:cNvSpPr txBox="1"/>
      </xdr:nvSpPr>
      <xdr:spPr>
        <a:xfrm>
          <a:off x="210757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58945</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8ED773C5-98DD-4088-98D8-1209B0350C35}"/>
            </a:ext>
          </a:extLst>
        </xdr:cNvPr>
        <xdr:cNvSpPr txBox="1"/>
      </xdr:nvSpPr>
      <xdr:spPr>
        <a:xfrm>
          <a:off x="20199427" y="6059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72661</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4160DE14-2B80-46CD-AB60-ED68796C739C}"/>
            </a:ext>
          </a:extLst>
        </xdr:cNvPr>
        <xdr:cNvSpPr txBox="1"/>
      </xdr:nvSpPr>
      <xdr:spPr>
        <a:xfrm>
          <a:off x="19310427" y="607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86377</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46BFC2DE-390B-4569-8B5B-2CAEA25F176D}"/>
            </a:ext>
          </a:extLst>
        </xdr:cNvPr>
        <xdr:cNvSpPr txBox="1"/>
      </xdr:nvSpPr>
      <xdr:spPr>
        <a:xfrm>
          <a:off x="184214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39C41D83-56BE-4B1A-B319-07F858CA72A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810B4504-DFBD-4923-A75D-79104AB425C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F0129B5F-C5A2-458F-BA18-ADFF6099747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79E1FE27-C810-4F12-AEA3-49F6A875423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30D53B0A-2EAE-4919-BF1B-AE406B290B8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764B13E0-2770-43C3-9E4E-0AB495EC7EA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EEE2C2D6-B809-46EB-8619-762F49BDA36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99E41A48-71CE-4AA3-B382-DC1E6C24EF3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C9ED6E22-2B79-425E-9143-31634FFEF95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D5C2806-7A63-482C-BAFE-1902A8CE80E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2D7F6125-9ECE-4942-AD67-0D1E4E1B1B3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7A264131-6EDA-4D2D-81DE-9CFD502025E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EFED97FB-39AD-4E8B-85D4-0CC827BF351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93152ED0-16B4-4B84-A00E-44FC4E721CE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740905B6-F4AB-4E66-925E-C9434ADC02F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E86752AE-C0F3-453F-9920-C96EC7D20C0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5F5A4485-AAE1-4C8B-A7F8-2E9D112C462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1DF62FB8-6920-48D4-89E9-731C6BABCAA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25FBACF0-1371-458A-A9BF-2B34CC8DB3B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55FCCF7A-19AC-401E-A8A7-9FE0D7A3D81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45B7098C-DE50-4B8A-BF1C-8F722E7234C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13015BEA-89E0-4862-9FCA-E3180345193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DEEE08C0-2C3D-43BC-B79F-0E0C117AF8F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812EAF60-3349-461E-8D70-D07E7FD298B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EFF77CD2-C564-41B2-AC48-CD81B086DFD9}"/>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9794F26C-62A0-4833-A878-562703383A86}"/>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9A5DECCE-123E-406A-AD4A-ABC1EE043848}"/>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9AFBBE32-2784-4ECE-8AF2-A1189B35D8B2}"/>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06D4CCB1-1F7A-4752-8EA9-F5D3FCD2F2BE}"/>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4605A92B-786B-45B7-85A7-7255BA9961B5}"/>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9481639D-0227-4EB6-AD52-F2C9DE2F8924}"/>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BAEF4A8C-BE1D-4115-A333-4C558E809B43}"/>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36972EAC-105E-40F1-8A81-C67A9F735E0D}"/>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9419D47B-BC52-48DB-9198-073458557F92}"/>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A27A834A-5A0B-46AA-BAB4-84EED677727F}"/>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CE1BBA0-894C-41D5-80D1-4888F1C6AAD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D503F6D-2707-447C-9069-B4D67CEE7D3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1B0FCF4-3221-47DB-845F-87328E793FE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A0CE0E2-CEDA-4E9A-8B91-0C722C5B4E9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44101DE-44BA-4EBF-936D-44284A58EA2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149225</xdr:rowOff>
    </xdr:from>
    <xdr:to>
      <xdr:col>85</xdr:col>
      <xdr:colOff>177800</xdr:colOff>
      <xdr:row>59</xdr:row>
      <xdr:rowOff>79375</xdr:rowOff>
    </xdr:to>
    <xdr:sp macro="" textlink="">
      <xdr:nvSpPr>
        <xdr:cNvPr id="548" name="楕円 547">
          <a:extLst>
            <a:ext uri="{FF2B5EF4-FFF2-40B4-BE49-F238E27FC236}">
              <a16:creationId xmlns:a16="http://schemas.microsoft.com/office/drawing/2014/main" id="{25317377-7AE7-4259-ABA5-7DC6E273F75A}"/>
            </a:ext>
          </a:extLst>
        </xdr:cNvPr>
        <xdr:cNvSpPr/>
      </xdr:nvSpPr>
      <xdr:spPr>
        <a:xfrm>
          <a:off x="162687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652</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8DA70CA6-A472-49BA-9915-A3BB5F69FA52}"/>
            </a:ext>
          </a:extLst>
        </xdr:cNvPr>
        <xdr:cNvSpPr txBox="1"/>
      </xdr:nvSpPr>
      <xdr:spPr>
        <a:xfrm>
          <a:off x="16357600"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109220</xdr:rowOff>
    </xdr:from>
    <xdr:to>
      <xdr:col>81</xdr:col>
      <xdr:colOff>101600</xdr:colOff>
      <xdr:row>59</xdr:row>
      <xdr:rowOff>39370</xdr:rowOff>
    </xdr:to>
    <xdr:sp macro="" textlink="">
      <xdr:nvSpPr>
        <xdr:cNvPr id="550" name="楕円 549">
          <a:extLst>
            <a:ext uri="{FF2B5EF4-FFF2-40B4-BE49-F238E27FC236}">
              <a16:creationId xmlns:a16="http://schemas.microsoft.com/office/drawing/2014/main" id="{769A0D45-9D0C-437B-AF57-FE43F17898C1}"/>
            </a:ext>
          </a:extLst>
        </xdr:cNvPr>
        <xdr:cNvSpPr/>
      </xdr:nvSpPr>
      <xdr:spPr>
        <a:xfrm>
          <a:off x="15430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160020</xdr:rowOff>
    </xdr:from>
    <xdr:to>
      <xdr:col>85</xdr:col>
      <xdr:colOff>127000</xdr:colOff>
      <xdr:row>59</xdr:row>
      <xdr:rowOff>28575</xdr:rowOff>
    </xdr:to>
    <xdr:cxnSp macro="">
      <xdr:nvCxnSpPr>
        <xdr:cNvPr id="551" name="直線コネクタ 550">
          <a:extLst>
            <a:ext uri="{FF2B5EF4-FFF2-40B4-BE49-F238E27FC236}">
              <a16:creationId xmlns:a16="http://schemas.microsoft.com/office/drawing/2014/main" id="{9707A150-7C93-4E81-9B02-FEF2046FAE40}"/>
            </a:ext>
          </a:extLst>
        </xdr:cNvPr>
        <xdr:cNvCxnSpPr/>
      </xdr:nvCxnSpPr>
      <xdr:spPr>
        <a:xfrm>
          <a:off x="15481300" y="1010412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67310</xdr:rowOff>
    </xdr:from>
    <xdr:to>
      <xdr:col>76</xdr:col>
      <xdr:colOff>165100</xdr:colOff>
      <xdr:row>58</xdr:row>
      <xdr:rowOff>168910</xdr:rowOff>
    </xdr:to>
    <xdr:sp macro="" textlink="">
      <xdr:nvSpPr>
        <xdr:cNvPr id="552" name="楕円 551">
          <a:extLst>
            <a:ext uri="{FF2B5EF4-FFF2-40B4-BE49-F238E27FC236}">
              <a16:creationId xmlns:a16="http://schemas.microsoft.com/office/drawing/2014/main" id="{A8C1C276-1905-4F52-8048-8A15158DDFAF}"/>
            </a:ext>
          </a:extLst>
        </xdr:cNvPr>
        <xdr:cNvSpPr/>
      </xdr:nvSpPr>
      <xdr:spPr>
        <a:xfrm>
          <a:off x="145415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118110</xdr:rowOff>
    </xdr:from>
    <xdr:to>
      <xdr:col>81</xdr:col>
      <xdr:colOff>50800</xdr:colOff>
      <xdr:row>58</xdr:row>
      <xdr:rowOff>160020</xdr:rowOff>
    </xdr:to>
    <xdr:cxnSp macro="">
      <xdr:nvCxnSpPr>
        <xdr:cNvPr id="553" name="直線コネクタ 552">
          <a:extLst>
            <a:ext uri="{FF2B5EF4-FFF2-40B4-BE49-F238E27FC236}">
              <a16:creationId xmlns:a16="http://schemas.microsoft.com/office/drawing/2014/main" id="{ECC4403E-549A-487C-963B-91CFAB1766FD}"/>
            </a:ext>
          </a:extLst>
        </xdr:cNvPr>
        <xdr:cNvCxnSpPr/>
      </xdr:nvCxnSpPr>
      <xdr:spPr>
        <a:xfrm>
          <a:off x="14592300" y="100622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27305</xdr:rowOff>
    </xdr:from>
    <xdr:to>
      <xdr:col>72</xdr:col>
      <xdr:colOff>38100</xdr:colOff>
      <xdr:row>58</xdr:row>
      <xdr:rowOff>128905</xdr:rowOff>
    </xdr:to>
    <xdr:sp macro="" textlink="">
      <xdr:nvSpPr>
        <xdr:cNvPr id="554" name="楕円 553">
          <a:extLst>
            <a:ext uri="{FF2B5EF4-FFF2-40B4-BE49-F238E27FC236}">
              <a16:creationId xmlns:a16="http://schemas.microsoft.com/office/drawing/2014/main" id="{7C43ECC7-95C7-4D98-AF9F-D0B152CBD810}"/>
            </a:ext>
          </a:extLst>
        </xdr:cNvPr>
        <xdr:cNvSpPr/>
      </xdr:nvSpPr>
      <xdr:spPr>
        <a:xfrm>
          <a:off x="13652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78105</xdr:rowOff>
    </xdr:from>
    <xdr:to>
      <xdr:col>76</xdr:col>
      <xdr:colOff>114300</xdr:colOff>
      <xdr:row>58</xdr:row>
      <xdr:rowOff>118110</xdr:rowOff>
    </xdr:to>
    <xdr:cxnSp macro="">
      <xdr:nvCxnSpPr>
        <xdr:cNvPr id="555" name="直線コネクタ 554">
          <a:extLst>
            <a:ext uri="{FF2B5EF4-FFF2-40B4-BE49-F238E27FC236}">
              <a16:creationId xmlns:a16="http://schemas.microsoft.com/office/drawing/2014/main" id="{7E2AC330-AFB0-4345-A33E-E81512BACDE2}"/>
            </a:ext>
          </a:extLst>
        </xdr:cNvPr>
        <xdr:cNvCxnSpPr/>
      </xdr:nvCxnSpPr>
      <xdr:spPr>
        <a:xfrm>
          <a:off x="13703300" y="100222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158750</xdr:rowOff>
    </xdr:from>
    <xdr:to>
      <xdr:col>67</xdr:col>
      <xdr:colOff>101600</xdr:colOff>
      <xdr:row>58</xdr:row>
      <xdr:rowOff>88900</xdr:rowOff>
    </xdr:to>
    <xdr:sp macro="" textlink="">
      <xdr:nvSpPr>
        <xdr:cNvPr id="556" name="楕円 555">
          <a:extLst>
            <a:ext uri="{FF2B5EF4-FFF2-40B4-BE49-F238E27FC236}">
              <a16:creationId xmlns:a16="http://schemas.microsoft.com/office/drawing/2014/main" id="{528CC97E-DDA0-433A-BC47-AF6E263303AA}"/>
            </a:ext>
          </a:extLst>
        </xdr:cNvPr>
        <xdr:cNvSpPr/>
      </xdr:nvSpPr>
      <xdr:spPr>
        <a:xfrm>
          <a:off x="12763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38100</xdr:rowOff>
    </xdr:from>
    <xdr:to>
      <xdr:col>71</xdr:col>
      <xdr:colOff>177800</xdr:colOff>
      <xdr:row>58</xdr:row>
      <xdr:rowOff>78105</xdr:rowOff>
    </xdr:to>
    <xdr:cxnSp macro="">
      <xdr:nvCxnSpPr>
        <xdr:cNvPr id="557" name="直線コネクタ 556">
          <a:extLst>
            <a:ext uri="{FF2B5EF4-FFF2-40B4-BE49-F238E27FC236}">
              <a16:creationId xmlns:a16="http://schemas.microsoft.com/office/drawing/2014/main" id="{B6453C50-3AF0-4D0A-B17A-457FFD76A033}"/>
            </a:ext>
          </a:extLst>
        </xdr:cNvPr>
        <xdr:cNvCxnSpPr/>
      </xdr:nvCxnSpPr>
      <xdr:spPr>
        <a:xfrm>
          <a:off x="12814300" y="99822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558" name="n_1aveValue【学校施設】&#10;有形固定資産減価償却率">
          <a:extLst>
            <a:ext uri="{FF2B5EF4-FFF2-40B4-BE49-F238E27FC236}">
              <a16:creationId xmlns:a16="http://schemas.microsoft.com/office/drawing/2014/main" id="{772B3436-B0C7-4D4E-85CF-B78ECFF61E52}"/>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9" name="n_2aveValue【学校施設】&#10;有形固定資産減価償却率">
          <a:extLst>
            <a:ext uri="{FF2B5EF4-FFF2-40B4-BE49-F238E27FC236}">
              <a16:creationId xmlns:a16="http://schemas.microsoft.com/office/drawing/2014/main" id="{617DE013-840D-431B-B541-83E37873822E}"/>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60" name="n_3aveValue【学校施設】&#10;有形固定資産減価償却率">
          <a:extLst>
            <a:ext uri="{FF2B5EF4-FFF2-40B4-BE49-F238E27FC236}">
              <a16:creationId xmlns:a16="http://schemas.microsoft.com/office/drawing/2014/main" id="{FDFB0970-82F6-4492-9FE3-7FEE898E7614}"/>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561" name="n_4aveValue【学校施設】&#10;有形固定資産減価償却率">
          <a:extLst>
            <a:ext uri="{FF2B5EF4-FFF2-40B4-BE49-F238E27FC236}">
              <a16:creationId xmlns:a16="http://schemas.microsoft.com/office/drawing/2014/main" id="{D327B6AA-A1FC-486E-819D-7827747AF033}"/>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55897</xdr:rowOff>
    </xdr:from>
    <xdr:ext cx="405111" cy="259045"/>
    <xdr:sp macro="" textlink="">
      <xdr:nvSpPr>
        <xdr:cNvPr id="562" name="n_1mainValue【学校施設】&#10;有形固定資産減価償却率">
          <a:extLst>
            <a:ext uri="{FF2B5EF4-FFF2-40B4-BE49-F238E27FC236}">
              <a16:creationId xmlns:a16="http://schemas.microsoft.com/office/drawing/2014/main" id="{BFE62A13-E2FE-483C-AA4A-CB8E15E7619F}"/>
            </a:ext>
          </a:extLst>
        </xdr:cNvPr>
        <xdr:cNvSpPr txBox="1"/>
      </xdr:nvSpPr>
      <xdr:spPr>
        <a:xfrm>
          <a:off x="152660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13987</xdr:rowOff>
    </xdr:from>
    <xdr:ext cx="405111" cy="259045"/>
    <xdr:sp macro="" textlink="">
      <xdr:nvSpPr>
        <xdr:cNvPr id="563" name="n_2mainValue【学校施設】&#10;有形固定資産減価償却率">
          <a:extLst>
            <a:ext uri="{FF2B5EF4-FFF2-40B4-BE49-F238E27FC236}">
              <a16:creationId xmlns:a16="http://schemas.microsoft.com/office/drawing/2014/main" id="{DD53EC55-52C1-4098-B8FD-95A3785A9304}"/>
            </a:ext>
          </a:extLst>
        </xdr:cNvPr>
        <xdr:cNvSpPr txBox="1"/>
      </xdr:nvSpPr>
      <xdr:spPr>
        <a:xfrm>
          <a:off x="14389744" y="978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145432</xdr:rowOff>
    </xdr:from>
    <xdr:ext cx="405111" cy="259045"/>
    <xdr:sp macro="" textlink="">
      <xdr:nvSpPr>
        <xdr:cNvPr id="564" name="n_3mainValue【学校施設】&#10;有形固定資産減価償却率">
          <a:extLst>
            <a:ext uri="{FF2B5EF4-FFF2-40B4-BE49-F238E27FC236}">
              <a16:creationId xmlns:a16="http://schemas.microsoft.com/office/drawing/2014/main" id="{E419F86A-92F4-4ECC-8A2A-BF616EEF50E7}"/>
            </a:ext>
          </a:extLst>
        </xdr:cNvPr>
        <xdr:cNvSpPr txBox="1"/>
      </xdr:nvSpPr>
      <xdr:spPr>
        <a:xfrm>
          <a:off x="13500744" y="974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105427</xdr:rowOff>
    </xdr:from>
    <xdr:ext cx="405111" cy="259045"/>
    <xdr:sp macro="" textlink="">
      <xdr:nvSpPr>
        <xdr:cNvPr id="565" name="n_4mainValue【学校施設】&#10;有形固定資産減価償却率">
          <a:extLst>
            <a:ext uri="{FF2B5EF4-FFF2-40B4-BE49-F238E27FC236}">
              <a16:creationId xmlns:a16="http://schemas.microsoft.com/office/drawing/2014/main" id="{D1DE6A96-8485-4D14-803B-843455B47E20}"/>
            </a:ext>
          </a:extLst>
        </xdr:cNvPr>
        <xdr:cNvSpPr txBox="1"/>
      </xdr:nvSpPr>
      <xdr:spPr>
        <a:xfrm>
          <a:off x="126117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4CD5D8BB-58DD-4F83-8AEB-7AF365C5255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0BD250D-70EF-4E58-95E9-26D87F6B2A7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F034BFF7-A151-4333-B614-AF28EB8015C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F1EA6F7A-106D-4146-92F3-D57F3455589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D2FF633B-1728-49FB-94CF-4ED3C509EE5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36B836D-0628-444C-AA24-04DEAB2CC0E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41E30240-6DE2-4147-A917-3274C87EC46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9DFEF3F4-9EBC-4B4C-AF8A-8C1F11FEDD4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D9A0647E-3FB0-4B2D-9BDD-ACB07255F4B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AB7763B3-2B9E-49E6-BC99-E2B1FC0E9EC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B3A4A099-CB7E-4FDA-866F-72859B0F9A1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D88139D-EF50-4C89-8781-55E32F69B71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7107355D-69B3-42E0-9E11-6A4E86045AD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BA84A7BF-2844-4E09-BC25-32A04F95A79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3656D14A-1FCB-4613-AFBB-23F98E520E3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A5AF94F4-AF32-417C-9EF1-F4639872A47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7ADC45A3-2927-4EC8-BC4F-8E236A6477E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553764EC-86F8-40C1-8F3C-5BAABB01543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7FC69FB7-B5B8-4988-BC39-56E0464B0C4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9790A647-42A8-485B-8272-7C4794F79D8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584886B8-C3F6-4F34-A871-A61193FC33D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497E3ECB-CD7E-429C-9A78-08408D3E93B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BBE2C004-57A6-4658-A076-141927A3839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1195A3BE-4D21-4C1C-B694-52362B97571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7FAF5153-62EA-4FBE-9050-703CB297C46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9067851C-7B18-4374-87EA-0196E84104A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8B44B2EA-FBF9-4B59-8EE9-0013C71B587E}"/>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50B6B823-97CF-409A-A1F9-3535F6DBA413}"/>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66FD50C8-FDC1-4B9D-88D0-0459531DA629}"/>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C6265DF9-6787-4944-B0BF-22E9A0DEEE16}"/>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8E5B9638-A6DC-4D9E-A5F6-B779C61C3431}"/>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7EEDD699-A513-4536-8A75-990C2B270AAB}"/>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EE0A7BAD-DED9-445B-8BDB-2FB7E463DEEC}"/>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54EE2383-3727-4D0E-A4B8-48C89D0FB378}"/>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EFFD53AF-648B-4E3C-AD60-18C63DC0800C}"/>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87C83056-A4B8-489D-87E8-B10BC075C63D}"/>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3427847E-EDB1-4322-B437-F077CA364644}"/>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BA22437-4D34-47D5-988A-BF1E67CB9F2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BAC6F10-E31E-423E-8C7C-0FB5D0954EC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A6A55AF6-B87F-444E-9D1E-B1B86F93D27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E7B2547-AAA6-45C9-80E7-86C9733EEDA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82B85A2-803B-4F87-A0FF-4A56A277F8E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61540</xdr:rowOff>
    </xdr:from>
    <xdr:to>
      <xdr:col>116</xdr:col>
      <xdr:colOff>114300</xdr:colOff>
      <xdr:row>62</xdr:row>
      <xdr:rowOff>163140</xdr:rowOff>
    </xdr:to>
    <xdr:sp macro="" textlink="">
      <xdr:nvSpPr>
        <xdr:cNvPr id="608" name="楕円 607">
          <a:extLst>
            <a:ext uri="{FF2B5EF4-FFF2-40B4-BE49-F238E27FC236}">
              <a16:creationId xmlns:a16="http://schemas.microsoft.com/office/drawing/2014/main" id="{77EB6D07-7CE9-4448-AFDF-4119909221FD}"/>
            </a:ext>
          </a:extLst>
        </xdr:cNvPr>
        <xdr:cNvSpPr/>
      </xdr:nvSpPr>
      <xdr:spPr>
        <a:xfrm>
          <a:off x="22110700" y="1069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39967</xdr:rowOff>
    </xdr:from>
    <xdr:ext cx="469744" cy="259045"/>
    <xdr:sp macro="" textlink="">
      <xdr:nvSpPr>
        <xdr:cNvPr id="609" name="【学校施設】&#10;一人当たり面積該当値テキスト">
          <a:extLst>
            <a:ext uri="{FF2B5EF4-FFF2-40B4-BE49-F238E27FC236}">
              <a16:creationId xmlns:a16="http://schemas.microsoft.com/office/drawing/2014/main" id="{6E28FED7-A117-4A7C-8F1B-1F69960C0820}"/>
            </a:ext>
          </a:extLst>
        </xdr:cNvPr>
        <xdr:cNvSpPr txBox="1"/>
      </xdr:nvSpPr>
      <xdr:spPr>
        <a:xfrm>
          <a:off x="22199600" y="1066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66112</xdr:rowOff>
    </xdr:from>
    <xdr:to>
      <xdr:col>112</xdr:col>
      <xdr:colOff>38100</xdr:colOff>
      <xdr:row>62</xdr:row>
      <xdr:rowOff>167712</xdr:rowOff>
    </xdr:to>
    <xdr:sp macro="" textlink="">
      <xdr:nvSpPr>
        <xdr:cNvPr id="610" name="楕円 609">
          <a:extLst>
            <a:ext uri="{FF2B5EF4-FFF2-40B4-BE49-F238E27FC236}">
              <a16:creationId xmlns:a16="http://schemas.microsoft.com/office/drawing/2014/main" id="{CCC513AC-766E-4BF7-A5CD-1166814D60E7}"/>
            </a:ext>
          </a:extLst>
        </xdr:cNvPr>
        <xdr:cNvSpPr/>
      </xdr:nvSpPr>
      <xdr:spPr>
        <a:xfrm>
          <a:off x="21272500" y="1069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112340</xdr:rowOff>
    </xdr:from>
    <xdr:to>
      <xdr:col>116</xdr:col>
      <xdr:colOff>63500</xdr:colOff>
      <xdr:row>62</xdr:row>
      <xdr:rowOff>116912</xdr:rowOff>
    </xdr:to>
    <xdr:cxnSp macro="">
      <xdr:nvCxnSpPr>
        <xdr:cNvPr id="611" name="直線コネクタ 610">
          <a:extLst>
            <a:ext uri="{FF2B5EF4-FFF2-40B4-BE49-F238E27FC236}">
              <a16:creationId xmlns:a16="http://schemas.microsoft.com/office/drawing/2014/main" id="{533E4F51-C5D8-43ED-9A20-ED4AD4DBE353}"/>
            </a:ext>
          </a:extLst>
        </xdr:cNvPr>
        <xdr:cNvCxnSpPr/>
      </xdr:nvCxnSpPr>
      <xdr:spPr>
        <a:xfrm flipV="1">
          <a:off x="21323300" y="107422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62194</xdr:rowOff>
    </xdr:from>
    <xdr:to>
      <xdr:col>107</xdr:col>
      <xdr:colOff>101600</xdr:colOff>
      <xdr:row>62</xdr:row>
      <xdr:rowOff>163794</xdr:rowOff>
    </xdr:to>
    <xdr:sp macro="" textlink="">
      <xdr:nvSpPr>
        <xdr:cNvPr id="612" name="楕円 611">
          <a:extLst>
            <a:ext uri="{FF2B5EF4-FFF2-40B4-BE49-F238E27FC236}">
              <a16:creationId xmlns:a16="http://schemas.microsoft.com/office/drawing/2014/main" id="{91627C66-A98D-4459-9E9B-9EE14E607A35}"/>
            </a:ext>
          </a:extLst>
        </xdr:cNvPr>
        <xdr:cNvSpPr/>
      </xdr:nvSpPr>
      <xdr:spPr>
        <a:xfrm>
          <a:off x="20383500" y="1069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112994</xdr:rowOff>
    </xdr:from>
    <xdr:to>
      <xdr:col>111</xdr:col>
      <xdr:colOff>177800</xdr:colOff>
      <xdr:row>62</xdr:row>
      <xdr:rowOff>116912</xdr:rowOff>
    </xdr:to>
    <xdr:cxnSp macro="">
      <xdr:nvCxnSpPr>
        <xdr:cNvPr id="613" name="直線コネクタ 612">
          <a:extLst>
            <a:ext uri="{FF2B5EF4-FFF2-40B4-BE49-F238E27FC236}">
              <a16:creationId xmlns:a16="http://schemas.microsoft.com/office/drawing/2014/main" id="{B00178E0-6C9A-4D69-9690-05BC00D4E23D}"/>
            </a:ext>
          </a:extLst>
        </xdr:cNvPr>
        <xdr:cNvCxnSpPr/>
      </xdr:nvCxnSpPr>
      <xdr:spPr>
        <a:xfrm>
          <a:off x="20434300" y="10742894"/>
          <a:ext cx="8890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73951</xdr:rowOff>
    </xdr:from>
    <xdr:to>
      <xdr:col>102</xdr:col>
      <xdr:colOff>165100</xdr:colOff>
      <xdr:row>63</xdr:row>
      <xdr:rowOff>4101</xdr:rowOff>
    </xdr:to>
    <xdr:sp macro="" textlink="">
      <xdr:nvSpPr>
        <xdr:cNvPr id="614" name="楕円 613">
          <a:extLst>
            <a:ext uri="{FF2B5EF4-FFF2-40B4-BE49-F238E27FC236}">
              <a16:creationId xmlns:a16="http://schemas.microsoft.com/office/drawing/2014/main" id="{1CF8DF8E-62D5-4ABB-B14D-7BFF7BD559F9}"/>
            </a:ext>
          </a:extLst>
        </xdr:cNvPr>
        <xdr:cNvSpPr/>
      </xdr:nvSpPr>
      <xdr:spPr>
        <a:xfrm>
          <a:off x="19494500" y="1070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112994</xdr:rowOff>
    </xdr:from>
    <xdr:to>
      <xdr:col>107</xdr:col>
      <xdr:colOff>50800</xdr:colOff>
      <xdr:row>62</xdr:row>
      <xdr:rowOff>124751</xdr:rowOff>
    </xdr:to>
    <xdr:cxnSp macro="">
      <xdr:nvCxnSpPr>
        <xdr:cNvPr id="615" name="直線コネクタ 614">
          <a:extLst>
            <a:ext uri="{FF2B5EF4-FFF2-40B4-BE49-F238E27FC236}">
              <a16:creationId xmlns:a16="http://schemas.microsoft.com/office/drawing/2014/main" id="{42D7A46C-6A7C-40DC-BFE2-852E08252E76}"/>
            </a:ext>
          </a:extLst>
        </xdr:cNvPr>
        <xdr:cNvCxnSpPr/>
      </xdr:nvCxnSpPr>
      <xdr:spPr>
        <a:xfrm flipV="1">
          <a:off x="19545300" y="10742894"/>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83748</xdr:rowOff>
    </xdr:from>
    <xdr:to>
      <xdr:col>98</xdr:col>
      <xdr:colOff>38100</xdr:colOff>
      <xdr:row>63</xdr:row>
      <xdr:rowOff>13898</xdr:rowOff>
    </xdr:to>
    <xdr:sp macro="" textlink="">
      <xdr:nvSpPr>
        <xdr:cNvPr id="616" name="楕円 615">
          <a:extLst>
            <a:ext uri="{FF2B5EF4-FFF2-40B4-BE49-F238E27FC236}">
              <a16:creationId xmlns:a16="http://schemas.microsoft.com/office/drawing/2014/main" id="{254351E4-65B1-443E-979C-1AE8C00C4557}"/>
            </a:ext>
          </a:extLst>
        </xdr:cNvPr>
        <xdr:cNvSpPr/>
      </xdr:nvSpPr>
      <xdr:spPr>
        <a:xfrm>
          <a:off x="18605500" y="1071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124751</xdr:rowOff>
    </xdr:from>
    <xdr:to>
      <xdr:col>102</xdr:col>
      <xdr:colOff>114300</xdr:colOff>
      <xdr:row>62</xdr:row>
      <xdr:rowOff>134548</xdr:rowOff>
    </xdr:to>
    <xdr:cxnSp macro="">
      <xdr:nvCxnSpPr>
        <xdr:cNvPr id="617" name="直線コネクタ 616">
          <a:extLst>
            <a:ext uri="{FF2B5EF4-FFF2-40B4-BE49-F238E27FC236}">
              <a16:creationId xmlns:a16="http://schemas.microsoft.com/office/drawing/2014/main" id="{ECC7F1C1-88A7-469E-852F-8BAC28C256EF}"/>
            </a:ext>
          </a:extLst>
        </xdr:cNvPr>
        <xdr:cNvCxnSpPr/>
      </xdr:nvCxnSpPr>
      <xdr:spPr>
        <a:xfrm flipV="1">
          <a:off x="18656300" y="1075465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D6086277-C913-44F7-9A47-0BD190AC0A83}"/>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4E19C40F-1149-4730-A44B-256568BECF1B}"/>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CD900621-E3CC-4727-B2E5-4081D30C007F}"/>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a:extLst>
            <a:ext uri="{FF2B5EF4-FFF2-40B4-BE49-F238E27FC236}">
              <a16:creationId xmlns:a16="http://schemas.microsoft.com/office/drawing/2014/main" id="{9A8F5795-B89F-40A8-8120-C276F973E8B9}"/>
            </a:ext>
          </a:extLst>
        </xdr:cNvPr>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158839</xdr:rowOff>
    </xdr:from>
    <xdr:ext cx="469744" cy="259045"/>
    <xdr:sp macro="" textlink="">
      <xdr:nvSpPr>
        <xdr:cNvPr id="622" name="n_1mainValue【学校施設】&#10;一人当たり面積">
          <a:extLst>
            <a:ext uri="{FF2B5EF4-FFF2-40B4-BE49-F238E27FC236}">
              <a16:creationId xmlns:a16="http://schemas.microsoft.com/office/drawing/2014/main" id="{B9D0BBA0-48D3-4E89-9DB1-D94D95B6973E}"/>
            </a:ext>
          </a:extLst>
        </xdr:cNvPr>
        <xdr:cNvSpPr txBox="1"/>
      </xdr:nvSpPr>
      <xdr:spPr>
        <a:xfrm>
          <a:off x="21075727" y="10788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154921</xdr:rowOff>
    </xdr:from>
    <xdr:ext cx="469744" cy="259045"/>
    <xdr:sp macro="" textlink="">
      <xdr:nvSpPr>
        <xdr:cNvPr id="623" name="n_2mainValue【学校施設】&#10;一人当たり面積">
          <a:extLst>
            <a:ext uri="{FF2B5EF4-FFF2-40B4-BE49-F238E27FC236}">
              <a16:creationId xmlns:a16="http://schemas.microsoft.com/office/drawing/2014/main" id="{360B9975-B6E9-46F5-B080-C67CACF3F6C4}"/>
            </a:ext>
          </a:extLst>
        </xdr:cNvPr>
        <xdr:cNvSpPr txBox="1"/>
      </xdr:nvSpPr>
      <xdr:spPr>
        <a:xfrm>
          <a:off x="20199427" y="1078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166678</xdr:rowOff>
    </xdr:from>
    <xdr:ext cx="469744" cy="259045"/>
    <xdr:sp macro="" textlink="">
      <xdr:nvSpPr>
        <xdr:cNvPr id="624" name="n_3mainValue【学校施設】&#10;一人当たり面積">
          <a:extLst>
            <a:ext uri="{FF2B5EF4-FFF2-40B4-BE49-F238E27FC236}">
              <a16:creationId xmlns:a16="http://schemas.microsoft.com/office/drawing/2014/main" id="{B31FD93E-890F-498B-9852-5B6E61DF9882}"/>
            </a:ext>
          </a:extLst>
        </xdr:cNvPr>
        <xdr:cNvSpPr txBox="1"/>
      </xdr:nvSpPr>
      <xdr:spPr>
        <a:xfrm>
          <a:off x="19310427" y="1079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5025</xdr:rowOff>
    </xdr:from>
    <xdr:ext cx="469744" cy="259045"/>
    <xdr:sp macro="" textlink="">
      <xdr:nvSpPr>
        <xdr:cNvPr id="625" name="n_4mainValue【学校施設】&#10;一人当たり面積">
          <a:extLst>
            <a:ext uri="{FF2B5EF4-FFF2-40B4-BE49-F238E27FC236}">
              <a16:creationId xmlns:a16="http://schemas.microsoft.com/office/drawing/2014/main" id="{194D7096-7844-41DB-AD44-D9B16E64EABA}"/>
            </a:ext>
          </a:extLst>
        </xdr:cNvPr>
        <xdr:cNvSpPr txBox="1"/>
      </xdr:nvSpPr>
      <xdr:spPr>
        <a:xfrm>
          <a:off x="18421427" y="1080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29E51AB3-6FC2-4960-A79C-89349FFAE2D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9A85D1DB-EEDC-4770-9828-8846C637F2F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AF67E4FD-54E8-42D7-A0BA-1899493F079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C69B130E-EEC4-4806-8B8C-A5C9D3D1B08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B096A51C-8905-4D01-AFD2-37926D3E2E3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4925C37E-233D-465C-BBAA-2E7BF62C5CF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1A6134E9-D855-4291-AA01-FC1DC05265D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DFCF8143-C927-4349-BD71-25502C3B32C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B7C712F0-3426-4414-8418-D084D1DFFCE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EDB3069F-C498-4A51-8530-97C5B681D6D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96346409-BAF1-4A8E-BB84-67F3CE15F6B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44AF8F68-69D1-4373-BB2A-11DFF777957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6845DC80-E411-43A9-BF83-AFDA535342F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D1B06FA1-953A-4E45-8976-AEE4807D686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15E7398B-4920-4EA5-9F9A-C5406A12ED9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4D54DA43-6FF7-47F0-96DD-422DE818764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5CC16EB4-9A7F-4271-B1D8-11E61E7C064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4BC59467-0070-4593-8E79-7FA011D478C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11F5F7E9-D27A-47C0-9D5B-A3E60AF5BD4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8D5B2B06-D3F8-42B2-A2D2-C801E4D5CF6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0DF18F3C-1A53-430D-85FF-508C5FC037A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9FF20DB6-BFCD-4DA1-8874-3E0E0A919B6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0AF7F062-BE30-404C-A132-5C0D2C4826D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05534B7A-8871-4101-88A3-3046C17BB62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F184F534-EFDE-4391-9659-0834DB88324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6C24AAC4-F07B-4A6E-8F6C-7165E899727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09A757D1-0A19-404B-855A-BE1371B543C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BCBD9994-8C14-41CA-B609-4271C1D22DA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F0043EB4-AA02-4E85-8B6E-75F066CC2D7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CA343C95-BDB2-46E7-A241-75946B3E351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3EE8718C-A339-49EF-9598-A3D16CA02CC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CE18AE7E-C052-4683-B44F-0BB5D6D438A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C35175A2-28E5-4BB0-9EFA-6055893CE82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76FF55BD-7894-471B-9259-0541BB4280F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2F0B22BF-3691-42A1-94A1-38D36FF65C2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D54C8B66-39A4-4E83-9141-9A6EB6E79E7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D3E24BC0-2048-4950-A3DB-40F868AFADA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04659F39-10E8-4E44-A944-1E3B27F2E0F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3D1F5296-BFE0-46EB-9DD9-3561E5C1338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BBC55348-7C52-48B3-B47C-DE0A53F78D2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E299638D-D786-4302-99C7-968312C4021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BFFFB449-C0D3-4E7E-8497-DF84C46955F9}"/>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5A744F9A-0939-461E-9D1F-01943450C6E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17C4D886-058C-40DA-8746-8649E00C46D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F791F450-3332-494B-8726-BA251A9F79D2}"/>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0007CE64-5697-43E1-B216-5C0E763A6E10}"/>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2" name="【公民館】&#10;有形固定資産減価償却率平均値テキスト">
          <a:extLst>
            <a:ext uri="{FF2B5EF4-FFF2-40B4-BE49-F238E27FC236}">
              <a16:creationId xmlns:a16="http://schemas.microsoft.com/office/drawing/2014/main" id="{6BE6B97C-0FB8-44F1-8724-8B91BCE59E1F}"/>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237D87BA-9F3C-4375-B7B1-705A14EF6DAA}"/>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A3EAE05A-1BF0-4AE3-846C-7E507F2817F8}"/>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358E6104-BE82-4DE2-874E-7E12A987618B}"/>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88ECCCBC-410F-4724-A24F-4FAC1CF9F0A1}"/>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7" name="フローチャート: 判断 676">
          <a:extLst>
            <a:ext uri="{FF2B5EF4-FFF2-40B4-BE49-F238E27FC236}">
              <a16:creationId xmlns:a16="http://schemas.microsoft.com/office/drawing/2014/main" id="{87AC8E34-CBF0-4E17-BDA2-8E2D8EA75273}"/>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D1C2F71-E21E-469E-9A97-5891B46767B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6545B075-CF85-49F6-9CDA-E9FB0BD3EFB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4EA95C4-8A63-4485-BF93-B842B7E7DA5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9E3BE584-D9D6-4896-996F-A8BA3DB840F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E3DFFA9-F4AB-4FED-AD9D-59220022861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17236</xdr:rowOff>
    </xdr:from>
    <xdr:to>
      <xdr:col>85</xdr:col>
      <xdr:colOff>177800</xdr:colOff>
      <xdr:row>106</xdr:row>
      <xdr:rowOff>118836</xdr:rowOff>
    </xdr:to>
    <xdr:sp macro="" textlink="">
      <xdr:nvSpPr>
        <xdr:cNvPr id="683" name="楕円 682">
          <a:extLst>
            <a:ext uri="{FF2B5EF4-FFF2-40B4-BE49-F238E27FC236}">
              <a16:creationId xmlns:a16="http://schemas.microsoft.com/office/drawing/2014/main" id="{E586A12C-9291-4A65-8F3F-BDA2E34ABC93}"/>
            </a:ext>
          </a:extLst>
        </xdr:cNvPr>
        <xdr:cNvSpPr/>
      </xdr:nvSpPr>
      <xdr:spPr>
        <a:xfrm>
          <a:off x="162687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167113</xdr:rowOff>
    </xdr:from>
    <xdr:ext cx="405111" cy="259045"/>
    <xdr:sp macro="" textlink="">
      <xdr:nvSpPr>
        <xdr:cNvPr id="684" name="【公民館】&#10;有形固定資産減価償却率該当値テキスト">
          <a:extLst>
            <a:ext uri="{FF2B5EF4-FFF2-40B4-BE49-F238E27FC236}">
              <a16:creationId xmlns:a16="http://schemas.microsoft.com/office/drawing/2014/main" id="{A5C137B0-FAA5-43B7-A487-22ADC741AC8F}"/>
            </a:ext>
          </a:extLst>
        </xdr:cNvPr>
        <xdr:cNvSpPr txBox="1"/>
      </xdr:nvSpPr>
      <xdr:spPr>
        <a:xfrm>
          <a:off x="16357600" y="1816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154395</xdr:rowOff>
    </xdr:from>
    <xdr:to>
      <xdr:col>81</xdr:col>
      <xdr:colOff>101600</xdr:colOff>
      <xdr:row>106</xdr:row>
      <xdr:rowOff>84545</xdr:rowOff>
    </xdr:to>
    <xdr:sp macro="" textlink="">
      <xdr:nvSpPr>
        <xdr:cNvPr id="685" name="楕円 684">
          <a:extLst>
            <a:ext uri="{FF2B5EF4-FFF2-40B4-BE49-F238E27FC236}">
              <a16:creationId xmlns:a16="http://schemas.microsoft.com/office/drawing/2014/main" id="{1E9D2F3A-F43C-4A3D-B8E5-94D3F592AD7E}"/>
            </a:ext>
          </a:extLst>
        </xdr:cNvPr>
        <xdr:cNvSpPr/>
      </xdr:nvSpPr>
      <xdr:spPr>
        <a:xfrm>
          <a:off x="15430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33745</xdr:rowOff>
    </xdr:from>
    <xdr:to>
      <xdr:col>85</xdr:col>
      <xdr:colOff>127000</xdr:colOff>
      <xdr:row>106</xdr:row>
      <xdr:rowOff>68036</xdr:rowOff>
    </xdr:to>
    <xdr:cxnSp macro="">
      <xdr:nvCxnSpPr>
        <xdr:cNvPr id="686" name="直線コネクタ 685">
          <a:extLst>
            <a:ext uri="{FF2B5EF4-FFF2-40B4-BE49-F238E27FC236}">
              <a16:creationId xmlns:a16="http://schemas.microsoft.com/office/drawing/2014/main" id="{45C0A05E-5624-4303-8D74-16F73A41B1E6}"/>
            </a:ext>
          </a:extLst>
        </xdr:cNvPr>
        <xdr:cNvCxnSpPr/>
      </xdr:nvCxnSpPr>
      <xdr:spPr>
        <a:xfrm>
          <a:off x="15481300" y="1820744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138068</xdr:rowOff>
    </xdr:from>
    <xdr:to>
      <xdr:col>76</xdr:col>
      <xdr:colOff>165100</xdr:colOff>
      <xdr:row>106</xdr:row>
      <xdr:rowOff>68218</xdr:rowOff>
    </xdr:to>
    <xdr:sp macro="" textlink="">
      <xdr:nvSpPr>
        <xdr:cNvPr id="687" name="楕円 686">
          <a:extLst>
            <a:ext uri="{FF2B5EF4-FFF2-40B4-BE49-F238E27FC236}">
              <a16:creationId xmlns:a16="http://schemas.microsoft.com/office/drawing/2014/main" id="{CBCB6B02-ED4F-4BB4-9C94-6B50311C8CA8}"/>
            </a:ext>
          </a:extLst>
        </xdr:cNvPr>
        <xdr:cNvSpPr/>
      </xdr:nvSpPr>
      <xdr:spPr>
        <a:xfrm>
          <a:off x="14541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17418</xdr:rowOff>
    </xdr:from>
    <xdr:to>
      <xdr:col>81</xdr:col>
      <xdr:colOff>50800</xdr:colOff>
      <xdr:row>106</xdr:row>
      <xdr:rowOff>33745</xdr:rowOff>
    </xdr:to>
    <xdr:cxnSp macro="">
      <xdr:nvCxnSpPr>
        <xdr:cNvPr id="688" name="直線コネクタ 687">
          <a:extLst>
            <a:ext uri="{FF2B5EF4-FFF2-40B4-BE49-F238E27FC236}">
              <a16:creationId xmlns:a16="http://schemas.microsoft.com/office/drawing/2014/main" id="{6730FDC5-0894-49E3-81FE-BAD8B9124E88}"/>
            </a:ext>
          </a:extLst>
        </xdr:cNvPr>
        <xdr:cNvCxnSpPr/>
      </xdr:nvCxnSpPr>
      <xdr:spPr>
        <a:xfrm>
          <a:off x="14592300" y="18191118"/>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129902</xdr:rowOff>
    </xdr:from>
    <xdr:to>
      <xdr:col>72</xdr:col>
      <xdr:colOff>38100</xdr:colOff>
      <xdr:row>106</xdr:row>
      <xdr:rowOff>60052</xdr:rowOff>
    </xdr:to>
    <xdr:sp macro="" textlink="">
      <xdr:nvSpPr>
        <xdr:cNvPr id="689" name="楕円 688">
          <a:extLst>
            <a:ext uri="{FF2B5EF4-FFF2-40B4-BE49-F238E27FC236}">
              <a16:creationId xmlns:a16="http://schemas.microsoft.com/office/drawing/2014/main" id="{C0B89863-8B88-4D39-855D-B1269C339846}"/>
            </a:ext>
          </a:extLst>
        </xdr:cNvPr>
        <xdr:cNvSpPr/>
      </xdr:nvSpPr>
      <xdr:spPr>
        <a:xfrm>
          <a:off x="13652500" y="181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9252</xdr:rowOff>
    </xdr:from>
    <xdr:to>
      <xdr:col>76</xdr:col>
      <xdr:colOff>114300</xdr:colOff>
      <xdr:row>106</xdr:row>
      <xdr:rowOff>17418</xdr:rowOff>
    </xdr:to>
    <xdr:cxnSp macro="">
      <xdr:nvCxnSpPr>
        <xdr:cNvPr id="690" name="直線コネクタ 689">
          <a:extLst>
            <a:ext uri="{FF2B5EF4-FFF2-40B4-BE49-F238E27FC236}">
              <a16:creationId xmlns:a16="http://schemas.microsoft.com/office/drawing/2014/main" id="{63FCA230-63A8-4448-95C2-126AB8129B41}"/>
            </a:ext>
          </a:extLst>
        </xdr:cNvPr>
        <xdr:cNvCxnSpPr/>
      </xdr:nvCxnSpPr>
      <xdr:spPr>
        <a:xfrm>
          <a:off x="13703300" y="18182952"/>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97245</xdr:rowOff>
    </xdr:from>
    <xdr:to>
      <xdr:col>67</xdr:col>
      <xdr:colOff>101600</xdr:colOff>
      <xdr:row>106</xdr:row>
      <xdr:rowOff>27395</xdr:rowOff>
    </xdr:to>
    <xdr:sp macro="" textlink="">
      <xdr:nvSpPr>
        <xdr:cNvPr id="691" name="楕円 690">
          <a:extLst>
            <a:ext uri="{FF2B5EF4-FFF2-40B4-BE49-F238E27FC236}">
              <a16:creationId xmlns:a16="http://schemas.microsoft.com/office/drawing/2014/main" id="{786C46D4-70B5-40EB-8FB1-7BFFA3B3A852}"/>
            </a:ext>
          </a:extLst>
        </xdr:cNvPr>
        <xdr:cNvSpPr/>
      </xdr:nvSpPr>
      <xdr:spPr>
        <a:xfrm>
          <a:off x="12763500" y="180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148045</xdr:rowOff>
    </xdr:from>
    <xdr:to>
      <xdr:col>71</xdr:col>
      <xdr:colOff>177800</xdr:colOff>
      <xdr:row>106</xdr:row>
      <xdr:rowOff>9252</xdr:rowOff>
    </xdr:to>
    <xdr:cxnSp macro="">
      <xdr:nvCxnSpPr>
        <xdr:cNvPr id="692" name="直線コネクタ 691">
          <a:extLst>
            <a:ext uri="{FF2B5EF4-FFF2-40B4-BE49-F238E27FC236}">
              <a16:creationId xmlns:a16="http://schemas.microsoft.com/office/drawing/2014/main" id="{5BA40BE9-7F24-4F55-B15D-A2937FDEDF7A}"/>
            </a:ext>
          </a:extLst>
        </xdr:cNvPr>
        <xdr:cNvCxnSpPr/>
      </xdr:nvCxnSpPr>
      <xdr:spPr>
        <a:xfrm>
          <a:off x="12814300" y="1815029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3" name="n_1aveValue【公民館】&#10;有形固定資産減価償却率">
          <a:extLst>
            <a:ext uri="{FF2B5EF4-FFF2-40B4-BE49-F238E27FC236}">
              <a16:creationId xmlns:a16="http://schemas.microsoft.com/office/drawing/2014/main" id="{44C11178-CF55-4182-8CFF-E4D4AC9D5875}"/>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4" name="n_2aveValue【公民館】&#10;有形固定資産減価償却率">
          <a:extLst>
            <a:ext uri="{FF2B5EF4-FFF2-40B4-BE49-F238E27FC236}">
              <a16:creationId xmlns:a16="http://schemas.microsoft.com/office/drawing/2014/main" id="{7DE215C2-5759-4548-B408-5C510B786A3E}"/>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a:extLst>
            <a:ext uri="{FF2B5EF4-FFF2-40B4-BE49-F238E27FC236}">
              <a16:creationId xmlns:a16="http://schemas.microsoft.com/office/drawing/2014/main" id="{27F55E24-6777-4353-844A-6FFBEF2ADF06}"/>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696" name="n_4aveValue【公民館】&#10;有形固定資産減価償却率">
          <a:extLst>
            <a:ext uri="{FF2B5EF4-FFF2-40B4-BE49-F238E27FC236}">
              <a16:creationId xmlns:a16="http://schemas.microsoft.com/office/drawing/2014/main" id="{D5A336A7-848A-44B3-AABD-1FD4F633B056}"/>
            </a:ext>
          </a:extLst>
        </xdr:cNvPr>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75672</xdr:rowOff>
    </xdr:from>
    <xdr:ext cx="405111" cy="259045"/>
    <xdr:sp macro="" textlink="">
      <xdr:nvSpPr>
        <xdr:cNvPr id="697" name="n_1mainValue【公民館】&#10;有形固定資産減価償却率">
          <a:extLst>
            <a:ext uri="{FF2B5EF4-FFF2-40B4-BE49-F238E27FC236}">
              <a16:creationId xmlns:a16="http://schemas.microsoft.com/office/drawing/2014/main" id="{C98199BC-ECD0-4B54-8E07-F4EA284D3929}"/>
            </a:ext>
          </a:extLst>
        </xdr:cNvPr>
        <xdr:cNvSpPr txBox="1"/>
      </xdr:nvSpPr>
      <xdr:spPr>
        <a:xfrm>
          <a:off x="152660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59345</xdr:rowOff>
    </xdr:from>
    <xdr:ext cx="405111" cy="259045"/>
    <xdr:sp macro="" textlink="">
      <xdr:nvSpPr>
        <xdr:cNvPr id="698" name="n_2mainValue【公民館】&#10;有形固定資産減価償却率">
          <a:extLst>
            <a:ext uri="{FF2B5EF4-FFF2-40B4-BE49-F238E27FC236}">
              <a16:creationId xmlns:a16="http://schemas.microsoft.com/office/drawing/2014/main" id="{0F19F70D-B5D5-4C53-8FBD-8BEFFCAE5A82}"/>
            </a:ext>
          </a:extLst>
        </xdr:cNvPr>
        <xdr:cNvSpPr txBox="1"/>
      </xdr:nvSpPr>
      <xdr:spPr>
        <a:xfrm>
          <a:off x="14389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51179</xdr:rowOff>
    </xdr:from>
    <xdr:ext cx="405111" cy="259045"/>
    <xdr:sp macro="" textlink="">
      <xdr:nvSpPr>
        <xdr:cNvPr id="699" name="n_3mainValue【公民館】&#10;有形固定資産減価償却率">
          <a:extLst>
            <a:ext uri="{FF2B5EF4-FFF2-40B4-BE49-F238E27FC236}">
              <a16:creationId xmlns:a16="http://schemas.microsoft.com/office/drawing/2014/main" id="{33DC4C64-D2EB-4114-9F9C-66EF9CE68C38}"/>
            </a:ext>
          </a:extLst>
        </xdr:cNvPr>
        <xdr:cNvSpPr txBox="1"/>
      </xdr:nvSpPr>
      <xdr:spPr>
        <a:xfrm>
          <a:off x="13500744"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18522</xdr:rowOff>
    </xdr:from>
    <xdr:ext cx="405111" cy="259045"/>
    <xdr:sp macro="" textlink="">
      <xdr:nvSpPr>
        <xdr:cNvPr id="700" name="n_4mainValue【公民館】&#10;有形固定資産減価償却率">
          <a:extLst>
            <a:ext uri="{FF2B5EF4-FFF2-40B4-BE49-F238E27FC236}">
              <a16:creationId xmlns:a16="http://schemas.microsoft.com/office/drawing/2014/main" id="{91177EAE-A375-4D99-9A4D-19B057F76DEF}"/>
            </a:ext>
          </a:extLst>
        </xdr:cNvPr>
        <xdr:cNvSpPr txBox="1"/>
      </xdr:nvSpPr>
      <xdr:spPr>
        <a:xfrm>
          <a:off x="12611744" y="1819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DAB822EB-2E25-47F2-811E-86294BE169C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C0085EA8-5B05-4C70-9856-06749CAC775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4D05B3A6-8A59-4864-B3D1-68BA9767F11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5C101F88-16BC-4DD3-8FCC-F048B230686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8C3BD49C-FAC4-4B0C-9746-A8555256FDD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C21FA169-3C80-4948-9C84-95B7179997C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3AF9AB60-2E62-4E57-8524-3C95E71C7D1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3ED6EF4F-EC0D-4B38-A171-1B19B93E6C8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556B5296-B227-489E-A8F1-64D08AE4560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373DE414-692D-4C6B-9A48-9ED26348CF7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1E7C0746-42B5-476C-8041-76A18F8B1A4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09359A4C-40ED-4D29-9B79-5C28C411A51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7DEC2CC1-2495-481E-942B-8003B999EC4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1CA04BBB-F227-4412-8E5C-AA872F852C8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3C69FF66-88E5-4ED1-9B9E-787C88E9A4A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6C770E4A-F16C-4625-BFC8-374F32DAFB5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55802DEE-F4AA-4483-BDFD-217BA95E747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1298C923-1FEE-4C18-B1BC-CE3E1E53E78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51BDF4BD-3523-460D-9005-1AB35D1B817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4D64E84F-CA52-4BD5-BBC6-355A27B9CD2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A18B37C6-8846-4464-9952-C21BD3BF66C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ACDA25C1-A039-4279-890D-4E9D6EDBAEF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4BC37C7F-017D-4411-980C-E5C933D23E1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A43CE97F-E242-471D-B19C-8AAE616EC903}"/>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EAE27C28-A264-47DA-95EB-D21F048E48D0}"/>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13CD8A3C-4767-4D06-962B-99AFAB189971}"/>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67CD0435-FDDD-4555-BFCD-0608D55D1FDF}"/>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44CE9100-3E9E-452E-8F31-291527AE9251}"/>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729" name="【公民館】&#10;一人当たり面積平均値テキスト">
          <a:extLst>
            <a:ext uri="{FF2B5EF4-FFF2-40B4-BE49-F238E27FC236}">
              <a16:creationId xmlns:a16="http://schemas.microsoft.com/office/drawing/2014/main" id="{5F1308B1-878F-4348-8C9F-A2E8C47AEE3C}"/>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FB97BBDE-56CB-4B8F-B979-22F1E5E12E37}"/>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DE2378F4-853D-4A46-B637-CB5ED9E71F2C}"/>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2D234203-6509-4B61-8FD8-DB0008137E3D}"/>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20DAFCAB-A9A3-4D69-BB36-0C387E15B1DD}"/>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4" name="フローチャート: 判断 733">
          <a:extLst>
            <a:ext uri="{FF2B5EF4-FFF2-40B4-BE49-F238E27FC236}">
              <a16:creationId xmlns:a16="http://schemas.microsoft.com/office/drawing/2014/main" id="{45BEA318-BC76-474A-A82A-08044A426491}"/>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8E691CB0-0E97-4887-A001-79F564DCCCB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CA05096-DD13-4A23-A7E1-0BC018BC077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76A162CE-B7EF-4B0E-9903-C5E2983F14B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40F33234-CFA1-4721-B4A7-218EB4552E9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FEE737BB-BCBA-40BF-B662-03E067AB9AF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19050</xdr:rowOff>
    </xdr:from>
    <xdr:to>
      <xdr:col>116</xdr:col>
      <xdr:colOff>114300</xdr:colOff>
      <xdr:row>104</xdr:row>
      <xdr:rowOff>120650</xdr:rowOff>
    </xdr:to>
    <xdr:sp macro="" textlink="">
      <xdr:nvSpPr>
        <xdr:cNvPr id="740" name="楕円 739">
          <a:extLst>
            <a:ext uri="{FF2B5EF4-FFF2-40B4-BE49-F238E27FC236}">
              <a16:creationId xmlns:a16="http://schemas.microsoft.com/office/drawing/2014/main" id="{796516E0-E0A1-4356-A676-B76C53504386}"/>
            </a:ext>
          </a:extLst>
        </xdr:cNvPr>
        <xdr:cNvSpPr/>
      </xdr:nvSpPr>
      <xdr:spPr>
        <a:xfrm>
          <a:off x="22110700" y="1784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41927</xdr:rowOff>
    </xdr:from>
    <xdr:ext cx="469744" cy="259045"/>
    <xdr:sp macro="" textlink="">
      <xdr:nvSpPr>
        <xdr:cNvPr id="741" name="【公民館】&#10;一人当たり面積該当値テキスト">
          <a:extLst>
            <a:ext uri="{FF2B5EF4-FFF2-40B4-BE49-F238E27FC236}">
              <a16:creationId xmlns:a16="http://schemas.microsoft.com/office/drawing/2014/main" id="{B7298167-064A-4603-B89E-09FFB25D1A5B}"/>
            </a:ext>
          </a:extLst>
        </xdr:cNvPr>
        <xdr:cNvSpPr txBox="1"/>
      </xdr:nvSpPr>
      <xdr:spPr>
        <a:xfrm>
          <a:off x="22199600" y="1770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24130</xdr:rowOff>
    </xdr:from>
    <xdr:to>
      <xdr:col>112</xdr:col>
      <xdr:colOff>38100</xdr:colOff>
      <xdr:row>104</xdr:row>
      <xdr:rowOff>125730</xdr:rowOff>
    </xdr:to>
    <xdr:sp macro="" textlink="">
      <xdr:nvSpPr>
        <xdr:cNvPr id="742" name="楕円 741">
          <a:extLst>
            <a:ext uri="{FF2B5EF4-FFF2-40B4-BE49-F238E27FC236}">
              <a16:creationId xmlns:a16="http://schemas.microsoft.com/office/drawing/2014/main" id="{7D2DC10B-8259-41D4-940B-004262A73EA5}"/>
            </a:ext>
          </a:extLst>
        </xdr:cNvPr>
        <xdr:cNvSpPr/>
      </xdr:nvSpPr>
      <xdr:spPr>
        <a:xfrm>
          <a:off x="21272500" y="1785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69850</xdr:rowOff>
    </xdr:from>
    <xdr:to>
      <xdr:col>116</xdr:col>
      <xdr:colOff>63500</xdr:colOff>
      <xdr:row>104</xdr:row>
      <xdr:rowOff>74930</xdr:rowOff>
    </xdr:to>
    <xdr:cxnSp macro="">
      <xdr:nvCxnSpPr>
        <xdr:cNvPr id="743" name="直線コネクタ 742">
          <a:extLst>
            <a:ext uri="{FF2B5EF4-FFF2-40B4-BE49-F238E27FC236}">
              <a16:creationId xmlns:a16="http://schemas.microsoft.com/office/drawing/2014/main" id="{23D5EDEF-03D7-4958-A05B-AAC7ED5D7F11}"/>
            </a:ext>
          </a:extLst>
        </xdr:cNvPr>
        <xdr:cNvCxnSpPr/>
      </xdr:nvCxnSpPr>
      <xdr:spPr>
        <a:xfrm flipV="1">
          <a:off x="21323300" y="1790065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19050</xdr:rowOff>
    </xdr:from>
    <xdr:to>
      <xdr:col>107</xdr:col>
      <xdr:colOff>101600</xdr:colOff>
      <xdr:row>104</xdr:row>
      <xdr:rowOff>120650</xdr:rowOff>
    </xdr:to>
    <xdr:sp macro="" textlink="">
      <xdr:nvSpPr>
        <xdr:cNvPr id="744" name="楕円 743">
          <a:extLst>
            <a:ext uri="{FF2B5EF4-FFF2-40B4-BE49-F238E27FC236}">
              <a16:creationId xmlns:a16="http://schemas.microsoft.com/office/drawing/2014/main" id="{95817484-3EDF-4AEB-9A30-12CF580F5BB3}"/>
            </a:ext>
          </a:extLst>
        </xdr:cNvPr>
        <xdr:cNvSpPr/>
      </xdr:nvSpPr>
      <xdr:spPr>
        <a:xfrm>
          <a:off x="20383500" y="1784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69850</xdr:rowOff>
    </xdr:from>
    <xdr:to>
      <xdr:col>111</xdr:col>
      <xdr:colOff>177800</xdr:colOff>
      <xdr:row>104</xdr:row>
      <xdr:rowOff>74930</xdr:rowOff>
    </xdr:to>
    <xdr:cxnSp macro="">
      <xdr:nvCxnSpPr>
        <xdr:cNvPr id="745" name="直線コネクタ 744">
          <a:extLst>
            <a:ext uri="{FF2B5EF4-FFF2-40B4-BE49-F238E27FC236}">
              <a16:creationId xmlns:a16="http://schemas.microsoft.com/office/drawing/2014/main" id="{C5149172-8C08-4F98-B23F-250DDEEF530D}"/>
            </a:ext>
          </a:extLst>
        </xdr:cNvPr>
        <xdr:cNvCxnSpPr/>
      </xdr:nvCxnSpPr>
      <xdr:spPr>
        <a:xfrm>
          <a:off x="20434300" y="1790065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33020</xdr:rowOff>
    </xdr:from>
    <xdr:to>
      <xdr:col>102</xdr:col>
      <xdr:colOff>165100</xdr:colOff>
      <xdr:row>104</xdr:row>
      <xdr:rowOff>134620</xdr:rowOff>
    </xdr:to>
    <xdr:sp macro="" textlink="">
      <xdr:nvSpPr>
        <xdr:cNvPr id="746" name="楕円 745">
          <a:extLst>
            <a:ext uri="{FF2B5EF4-FFF2-40B4-BE49-F238E27FC236}">
              <a16:creationId xmlns:a16="http://schemas.microsoft.com/office/drawing/2014/main" id="{76F79CCD-28F8-49E9-9CA6-9A9CC4902171}"/>
            </a:ext>
          </a:extLst>
        </xdr:cNvPr>
        <xdr:cNvSpPr/>
      </xdr:nvSpPr>
      <xdr:spPr>
        <a:xfrm>
          <a:off x="194945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69850</xdr:rowOff>
    </xdr:from>
    <xdr:to>
      <xdr:col>107</xdr:col>
      <xdr:colOff>50800</xdr:colOff>
      <xdr:row>104</xdr:row>
      <xdr:rowOff>83820</xdr:rowOff>
    </xdr:to>
    <xdr:cxnSp macro="">
      <xdr:nvCxnSpPr>
        <xdr:cNvPr id="747" name="直線コネクタ 746">
          <a:extLst>
            <a:ext uri="{FF2B5EF4-FFF2-40B4-BE49-F238E27FC236}">
              <a16:creationId xmlns:a16="http://schemas.microsoft.com/office/drawing/2014/main" id="{5F7DE4F2-149D-4302-8C86-1AF0EB202CB7}"/>
            </a:ext>
          </a:extLst>
        </xdr:cNvPr>
        <xdr:cNvCxnSpPr/>
      </xdr:nvCxnSpPr>
      <xdr:spPr>
        <a:xfrm flipV="1">
          <a:off x="19545300" y="1790065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36830</xdr:rowOff>
    </xdr:from>
    <xdr:to>
      <xdr:col>98</xdr:col>
      <xdr:colOff>38100</xdr:colOff>
      <xdr:row>104</xdr:row>
      <xdr:rowOff>138430</xdr:rowOff>
    </xdr:to>
    <xdr:sp macro="" textlink="">
      <xdr:nvSpPr>
        <xdr:cNvPr id="748" name="楕円 747">
          <a:extLst>
            <a:ext uri="{FF2B5EF4-FFF2-40B4-BE49-F238E27FC236}">
              <a16:creationId xmlns:a16="http://schemas.microsoft.com/office/drawing/2014/main" id="{F7DCAE2F-0D5F-4FC3-AE99-44F8E84103B9}"/>
            </a:ext>
          </a:extLst>
        </xdr:cNvPr>
        <xdr:cNvSpPr/>
      </xdr:nvSpPr>
      <xdr:spPr>
        <a:xfrm>
          <a:off x="18605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83820</xdr:rowOff>
    </xdr:from>
    <xdr:to>
      <xdr:col>102</xdr:col>
      <xdr:colOff>114300</xdr:colOff>
      <xdr:row>104</xdr:row>
      <xdr:rowOff>87630</xdr:rowOff>
    </xdr:to>
    <xdr:cxnSp macro="">
      <xdr:nvCxnSpPr>
        <xdr:cNvPr id="749" name="直線コネクタ 748">
          <a:extLst>
            <a:ext uri="{FF2B5EF4-FFF2-40B4-BE49-F238E27FC236}">
              <a16:creationId xmlns:a16="http://schemas.microsoft.com/office/drawing/2014/main" id="{CE3566B6-ADC7-489D-BADB-5DFC8F9016B8}"/>
            </a:ext>
          </a:extLst>
        </xdr:cNvPr>
        <xdr:cNvCxnSpPr/>
      </xdr:nvCxnSpPr>
      <xdr:spPr>
        <a:xfrm flipV="1">
          <a:off x="18656300" y="17914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750" name="n_1aveValue【公民館】&#10;一人当たり面積">
          <a:extLst>
            <a:ext uri="{FF2B5EF4-FFF2-40B4-BE49-F238E27FC236}">
              <a16:creationId xmlns:a16="http://schemas.microsoft.com/office/drawing/2014/main" id="{3F9A5031-873F-4F27-9A76-DDEDFAA49DFC}"/>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751" name="n_2aveValue【公民館】&#10;一人当たり面積">
          <a:extLst>
            <a:ext uri="{FF2B5EF4-FFF2-40B4-BE49-F238E27FC236}">
              <a16:creationId xmlns:a16="http://schemas.microsoft.com/office/drawing/2014/main" id="{CEC0888A-F8BC-4B6C-925D-EA53F1177CD4}"/>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752" name="n_3aveValue【公民館】&#10;一人当たり面積">
          <a:extLst>
            <a:ext uri="{FF2B5EF4-FFF2-40B4-BE49-F238E27FC236}">
              <a16:creationId xmlns:a16="http://schemas.microsoft.com/office/drawing/2014/main" id="{F3AE9892-AF2F-4F3B-B11F-1A9A1B01C3F7}"/>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753" name="n_4aveValue【公民館】&#10;一人当たり面積">
          <a:extLst>
            <a:ext uri="{FF2B5EF4-FFF2-40B4-BE49-F238E27FC236}">
              <a16:creationId xmlns:a16="http://schemas.microsoft.com/office/drawing/2014/main" id="{0AE90657-C19E-427B-A8A9-A6F5500DB270}"/>
            </a:ext>
          </a:extLst>
        </xdr:cNvPr>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142257</xdr:rowOff>
    </xdr:from>
    <xdr:ext cx="469744" cy="259045"/>
    <xdr:sp macro="" textlink="">
      <xdr:nvSpPr>
        <xdr:cNvPr id="754" name="n_1mainValue【公民館】&#10;一人当たり面積">
          <a:extLst>
            <a:ext uri="{FF2B5EF4-FFF2-40B4-BE49-F238E27FC236}">
              <a16:creationId xmlns:a16="http://schemas.microsoft.com/office/drawing/2014/main" id="{E9FEA85E-DE93-43FD-A9E5-B22C1FB7B747}"/>
            </a:ext>
          </a:extLst>
        </xdr:cNvPr>
        <xdr:cNvSpPr txBox="1"/>
      </xdr:nvSpPr>
      <xdr:spPr>
        <a:xfrm>
          <a:off x="21075727" y="1763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137177</xdr:rowOff>
    </xdr:from>
    <xdr:ext cx="469744" cy="259045"/>
    <xdr:sp macro="" textlink="">
      <xdr:nvSpPr>
        <xdr:cNvPr id="755" name="n_2mainValue【公民館】&#10;一人当たり面積">
          <a:extLst>
            <a:ext uri="{FF2B5EF4-FFF2-40B4-BE49-F238E27FC236}">
              <a16:creationId xmlns:a16="http://schemas.microsoft.com/office/drawing/2014/main" id="{DE33213A-422B-4E76-8A12-39E25CCF7B8C}"/>
            </a:ext>
          </a:extLst>
        </xdr:cNvPr>
        <xdr:cNvSpPr txBox="1"/>
      </xdr:nvSpPr>
      <xdr:spPr>
        <a:xfrm>
          <a:off x="20199427" y="1762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151147</xdr:rowOff>
    </xdr:from>
    <xdr:ext cx="469744" cy="259045"/>
    <xdr:sp macro="" textlink="">
      <xdr:nvSpPr>
        <xdr:cNvPr id="756" name="n_3mainValue【公民館】&#10;一人当たり面積">
          <a:extLst>
            <a:ext uri="{FF2B5EF4-FFF2-40B4-BE49-F238E27FC236}">
              <a16:creationId xmlns:a16="http://schemas.microsoft.com/office/drawing/2014/main" id="{202B86A5-806A-40F9-89CF-F005C1F1668A}"/>
            </a:ext>
          </a:extLst>
        </xdr:cNvPr>
        <xdr:cNvSpPr txBox="1"/>
      </xdr:nvSpPr>
      <xdr:spPr>
        <a:xfrm>
          <a:off x="19310427" y="1763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154957</xdr:rowOff>
    </xdr:from>
    <xdr:ext cx="469744" cy="259045"/>
    <xdr:sp macro="" textlink="">
      <xdr:nvSpPr>
        <xdr:cNvPr id="757" name="n_4mainValue【公民館】&#10;一人当たり面積">
          <a:extLst>
            <a:ext uri="{FF2B5EF4-FFF2-40B4-BE49-F238E27FC236}">
              <a16:creationId xmlns:a16="http://schemas.microsoft.com/office/drawing/2014/main" id="{44E8743D-D2D6-4C3E-8FF0-A1E9E72E102F}"/>
            </a:ext>
          </a:extLst>
        </xdr:cNvPr>
        <xdr:cNvSpPr txBox="1"/>
      </xdr:nvSpPr>
      <xdr:spPr>
        <a:xfrm>
          <a:off x="1842142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BA1E8F5D-13F6-4351-9F7C-19492F6F3C3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899F1EC6-2D06-4AD3-8515-1C811232962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08E2BC32-870B-4CBB-814C-126DC2FA2CB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道路、橋りょう、トンネル、公営住宅、公民館の有形固定資産減価償却率について、類似団体を上回る数値となっており、今後、資産の老朽化に伴う効率性の低下や修繕コストの増加が懸念される。</a:t>
          </a:r>
        </a:p>
        <a:p>
          <a:r>
            <a:rPr kumimoji="1" lang="ja-JP" altLang="en-US" sz="1300">
              <a:latin typeface="ＭＳ Ｐゴシック" panose="020B0600070205080204" pitchFamily="50" charset="-128"/>
              <a:ea typeface="ＭＳ Ｐゴシック" panose="020B0600070205080204" pitchFamily="50" charset="-128"/>
            </a:rPr>
            <a:t>学校施設、認定こども園・幼稚園・保育所については、比較的新しい建物も含まれることから、類似団体を下回る有形固定資産減価償却率となっている。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8E363F-B93F-4655-8721-EC39689BF91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02D9BCA-0628-4E15-BAF7-7549DE02E72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B1B4154-60E2-450D-B1BF-5ABEF340DB1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950E250-194E-452C-B241-F3BBC1CC631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神奈川県箱根町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3A217B-F6E8-4923-A468-A948D66C618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5245C36-4405-446B-9DFC-118172F8736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7A88C7E-C4BC-4D3F-AD84-67DB4402A71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E1198A3-4E48-418B-BCF4-3354C9A9FD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20BD3BB-3745-4D8D-B9F3-BA6453B057F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1B32706-6D96-4A13-B0DE-EEFF6677FAD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10,835
9,616
92.86
14,593,810
14,108,803
394,750
5,905,552
7,507,029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EA55DE8-6F2E-4E66-A769-50BA38A1DCD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5301FE9-8681-487B-B34B-BA18F2AE4C5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0993E02-2DC2-4A61-8E83-E8BD5D6AD65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CDD71C9-4D72-4914-8787-AD9B5D9D302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EF9185D-A7A8-4359-A6BA-15F39F30641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517951F-940E-4C3F-92A7-F743E73A0D7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96648C1-7A57-41C9-81FE-66472B222E8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E4E5CDA-11CD-4F2C-93BD-0C296FC4805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5725487-354E-4EF2-99BA-6CEAC1B3FA3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3F65E87-FA5F-4B32-B779-67BB0D3645B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6645176-89AA-4FFF-88A4-1C5688D512B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4D84B74-146E-4B03-B091-8E36F370AEB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88E438A-0BBF-47EA-9B1F-ACD62DCD2D8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83D5E2E-AEC5-419C-B71B-FD303BA9480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039DF57-8799-41C9-87B8-97062A766AF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B956A1-CD37-43D6-9918-B726FC89F60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DFC6846-2BD3-4081-AAF1-A650FB1562F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7D1C2F1-976D-4DF9-853B-74B92A9F8D8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6658C4C-AEB2-44DC-8E12-B5AC5DFDD08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5E5EFF3-3C8C-49A9-82AC-CD2349BFD02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363AFBB-8DD1-4811-AD55-BF94D8B833C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EFA3437-A444-45F6-A6D6-5C95E8C180D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CB673B2-92CB-4CA5-87CD-CAE89A6E6B9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1BF1499-3724-418B-B8AB-61A77CDDD9B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645B10F-AE4D-43A2-80D0-C89262A3F1A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D108316-A063-49E5-B5E4-D9F6D996D6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25207C-D660-4B2C-9BAE-D4ECE545493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E1C3134-D484-42BC-A4EE-42513023D57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4424E37-D01E-4934-AB58-095C6ED6F08F}"/>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782E75B-FD86-428D-87D6-AD8A175ECCF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7F114A5-F46A-42B5-90D2-4B30E7EFD89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F0581B9C-1484-41FB-8698-6277C33D0F1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4F9B36E-FB28-4A27-92BD-F69DEAF083A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48D7DE8-011C-4CC5-A36E-E3034ED13BF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EAABF795-1C4B-42EC-BAF2-1911AFFFE68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3F6DAC2-2D04-4D5C-9648-531A49444BD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303713E-610F-49E3-BEDF-2B694EC8075C}"/>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A6C5FF25-7E2D-4F2A-891E-E6D85587ED4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3593B8F-0D7C-46DA-AF3A-1D57C49B83E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7762F62-7AB2-47AE-8D91-BC33F3079B0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CCAB263-2F25-491E-9F5F-B6CF82EA79B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871DAAD-58B1-41CF-BECB-378216638A8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5F5EC1E4-C1B4-4B2C-AE04-A28A7A847C4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E25F140-7B34-4830-A99F-ABD86CE3440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7AA5E97-85BB-438C-BDAC-7FC5FF9AE22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03571CA-1C00-4D46-8FF3-27D2B53CA73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6B0E03D5-7CBA-4D40-8ADE-15F2BC13286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ED2F81C-39AA-4FCE-A5A2-7F7A10E7649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694C91EE-AA46-408A-8570-7E5AC942C05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0A948F19-6732-4099-8AD9-34747C57614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C28C9A6C-BE6B-4BDE-B441-5E5C74D7FE8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6271F547-676A-4088-AE18-0CA7B729E6C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7D0A35AE-FB87-47BB-869C-6CFB7089FF9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53038C19-4C43-4D7D-B305-51A6C468BFA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F133FA56-7BBC-4DA9-8A09-9540EE17AC9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C6DF76B5-D453-4269-8D73-5EAC16C7DF0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D661A815-6FBD-4306-9E47-07F8AA3258A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31444021-19D5-49A0-8430-CA8F0A52E93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A574A340-F56B-461A-90AC-092AC8CC887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16B76100-4EC2-4152-85A2-BC19D6A02F1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1512434B-9111-4CFC-83EB-6C7E7FADB86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0C9EE79C-52F8-47F1-A13A-BAFB660F447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99604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EBCE49F3-CC78-4194-A76B-16FA4F386F18}"/>
            </a:ext>
          </a:extLst>
        </xdr:cNvPr>
        <xdr:cNvCxnSpPr/>
      </xdr:nvCxnSpPr>
      <xdr:spPr>
        <a:xfrm flipV="1">
          <a:off x="4634865" y="9700804"/>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0E9A31BA-6EEF-4F5C-90DD-F950245AE84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E8698976-D967-4237-86FE-9795B75DA948}"/>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46281</xdr:rowOff>
    </xdr:from>
    <xdr:ext cx="405111" cy="259045"/>
    <xdr:sp macro="" textlink="">
      <xdr:nvSpPr>
        <xdr:cNvPr id="77" name="【体育館・プール】&#10;有形固定資産減価償却率最大値テキスト">
          <a:extLst>
            <a:ext uri="{FF2B5EF4-FFF2-40B4-BE49-F238E27FC236}">
              <a16:creationId xmlns:a16="http://schemas.microsoft.com/office/drawing/2014/main" id="{47A168FE-8A0A-4A53-A0BF-8502BE2517F7}"/>
            </a:ext>
          </a:extLst>
        </xdr:cNvPr>
        <xdr:cNvSpPr txBox="1"/>
      </xdr:nvSpPr>
      <xdr:spPr>
        <a:xfrm>
          <a:off x="4673600" y="9476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99604</xdr:rowOff>
    </xdr:from>
    <xdr:to>
      <xdr:col>24</xdr:col>
      <xdr:colOff>152400</xdr:colOff>
      <xdr:row>56</xdr:row>
      <xdr:rowOff>99604</xdr:rowOff>
    </xdr:to>
    <xdr:cxnSp macro="">
      <xdr:nvCxnSpPr>
        <xdr:cNvPr id="78" name="直線コネクタ 77">
          <a:extLst>
            <a:ext uri="{FF2B5EF4-FFF2-40B4-BE49-F238E27FC236}">
              <a16:creationId xmlns:a16="http://schemas.microsoft.com/office/drawing/2014/main" id="{E8DAAE34-032F-4307-81BA-DF893CA7E4FE}"/>
            </a:ext>
          </a:extLst>
        </xdr:cNvPr>
        <xdr:cNvCxnSpPr/>
      </xdr:nvCxnSpPr>
      <xdr:spPr>
        <a:xfrm>
          <a:off x="4546600" y="9700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41927</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F1D3EE43-5269-4003-B70D-15D7A09CDE82}"/>
            </a:ext>
          </a:extLst>
        </xdr:cNvPr>
        <xdr:cNvSpPr txBox="1"/>
      </xdr:nvSpPr>
      <xdr:spPr>
        <a:xfrm>
          <a:off x="4673600" y="10500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63500</xdr:rowOff>
    </xdr:from>
    <xdr:to>
      <xdr:col>24</xdr:col>
      <xdr:colOff>114300</xdr:colOff>
      <xdr:row>61</xdr:row>
      <xdr:rowOff>165100</xdr:rowOff>
    </xdr:to>
    <xdr:sp macro="" textlink="">
      <xdr:nvSpPr>
        <xdr:cNvPr id="80" name="フローチャート: 判断 79">
          <a:extLst>
            <a:ext uri="{FF2B5EF4-FFF2-40B4-BE49-F238E27FC236}">
              <a16:creationId xmlns:a16="http://schemas.microsoft.com/office/drawing/2014/main" id="{C7291270-BDD6-4BAE-8632-2362F172E713}"/>
            </a:ext>
          </a:extLst>
        </xdr:cNvPr>
        <xdr:cNvSpPr/>
      </xdr:nvSpPr>
      <xdr:spPr>
        <a:xfrm>
          <a:off x="45847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76563</xdr:rowOff>
    </xdr:from>
    <xdr:to>
      <xdr:col>20</xdr:col>
      <xdr:colOff>38100</xdr:colOff>
      <xdr:row>62</xdr:row>
      <xdr:rowOff>6713</xdr:rowOff>
    </xdr:to>
    <xdr:sp macro="" textlink="">
      <xdr:nvSpPr>
        <xdr:cNvPr id="81" name="フローチャート: 判断 80">
          <a:extLst>
            <a:ext uri="{FF2B5EF4-FFF2-40B4-BE49-F238E27FC236}">
              <a16:creationId xmlns:a16="http://schemas.microsoft.com/office/drawing/2014/main" id="{46D42330-16D0-45BA-88E6-435CEB17C7F9}"/>
            </a:ext>
          </a:extLst>
        </xdr:cNvPr>
        <xdr:cNvSpPr/>
      </xdr:nvSpPr>
      <xdr:spPr>
        <a:xfrm>
          <a:off x="3746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43906</xdr:rowOff>
    </xdr:from>
    <xdr:to>
      <xdr:col>15</xdr:col>
      <xdr:colOff>101600</xdr:colOff>
      <xdr:row>61</xdr:row>
      <xdr:rowOff>145506</xdr:rowOff>
    </xdr:to>
    <xdr:sp macro="" textlink="">
      <xdr:nvSpPr>
        <xdr:cNvPr id="82" name="フローチャート: 判断 81">
          <a:extLst>
            <a:ext uri="{FF2B5EF4-FFF2-40B4-BE49-F238E27FC236}">
              <a16:creationId xmlns:a16="http://schemas.microsoft.com/office/drawing/2014/main" id="{4CCD374B-1546-42D9-83BC-1A9A55339A44}"/>
            </a:ext>
          </a:extLst>
        </xdr:cNvPr>
        <xdr:cNvSpPr/>
      </xdr:nvSpPr>
      <xdr:spPr>
        <a:xfrm>
          <a:off x="2857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58601</xdr:rowOff>
    </xdr:from>
    <xdr:to>
      <xdr:col>10</xdr:col>
      <xdr:colOff>165100</xdr:colOff>
      <xdr:row>61</xdr:row>
      <xdr:rowOff>160201</xdr:rowOff>
    </xdr:to>
    <xdr:sp macro="" textlink="">
      <xdr:nvSpPr>
        <xdr:cNvPr id="83" name="フローチャート: 判断 82">
          <a:extLst>
            <a:ext uri="{FF2B5EF4-FFF2-40B4-BE49-F238E27FC236}">
              <a16:creationId xmlns:a16="http://schemas.microsoft.com/office/drawing/2014/main" id="{3703D897-3527-4D86-8046-90FC2FA44C72}"/>
            </a:ext>
          </a:extLst>
        </xdr:cNvPr>
        <xdr:cNvSpPr/>
      </xdr:nvSpPr>
      <xdr:spPr>
        <a:xfrm>
          <a:off x="1968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37374</xdr:rowOff>
    </xdr:from>
    <xdr:to>
      <xdr:col>6</xdr:col>
      <xdr:colOff>38100</xdr:colOff>
      <xdr:row>61</xdr:row>
      <xdr:rowOff>138974</xdr:rowOff>
    </xdr:to>
    <xdr:sp macro="" textlink="">
      <xdr:nvSpPr>
        <xdr:cNvPr id="84" name="フローチャート: 判断 83">
          <a:extLst>
            <a:ext uri="{FF2B5EF4-FFF2-40B4-BE49-F238E27FC236}">
              <a16:creationId xmlns:a16="http://schemas.microsoft.com/office/drawing/2014/main" id="{9D6C80C3-D060-46C9-B164-2C8675DC7A33}"/>
            </a:ext>
          </a:extLst>
        </xdr:cNvPr>
        <xdr:cNvSpPr/>
      </xdr:nvSpPr>
      <xdr:spPr>
        <a:xfrm>
          <a:off x="1079500" y="1049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E5439D4-9113-422B-9C2E-7733C5EF62D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5C36405-6572-46D2-9523-9EB3FAD74B7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9440054D-4E24-4145-B65C-14528D4117C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51E9E77-9168-4F9C-8F6B-18AFB5AE6F8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CEAAA805-43B4-4FE7-AC16-A063A0089C9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48804</xdr:rowOff>
    </xdr:from>
    <xdr:to>
      <xdr:col>24</xdr:col>
      <xdr:colOff>114300</xdr:colOff>
      <xdr:row>56</xdr:row>
      <xdr:rowOff>150404</xdr:rowOff>
    </xdr:to>
    <xdr:sp macro="" textlink="">
      <xdr:nvSpPr>
        <xdr:cNvPr id="90" name="楕円 89">
          <a:extLst>
            <a:ext uri="{FF2B5EF4-FFF2-40B4-BE49-F238E27FC236}">
              <a16:creationId xmlns:a16="http://schemas.microsoft.com/office/drawing/2014/main" id="{E9BD5940-6200-4ED0-BF49-657870833139}"/>
            </a:ext>
          </a:extLst>
        </xdr:cNvPr>
        <xdr:cNvSpPr/>
      </xdr:nvSpPr>
      <xdr:spPr>
        <a:xfrm>
          <a:off x="4584700" y="965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1831</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F864AEEE-1055-4690-97B1-7516754F8EF2}"/>
            </a:ext>
          </a:extLst>
        </xdr:cNvPr>
        <xdr:cNvSpPr txBox="1"/>
      </xdr:nvSpPr>
      <xdr:spPr>
        <a:xfrm>
          <a:off x="4673600" y="9603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6350</xdr:rowOff>
    </xdr:from>
    <xdr:to>
      <xdr:col>20</xdr:col>
      <xdr:colOff>38100</xdr:colOff>
      <xdr:row>56</xdr:row>
      <xdr:rowOff>107950</xdr:rowOff>
    </xdr:to>
    <xdr:sp macro="" textlink="">
      <xdr:nvSpPr>
        <xdr:cNvPr id="92" name="楕円 91">
          <a:extLst>
            <a:ext uri="{FF2B5EF4-FFF2-40B4-BE49-F238E27FC236}">
              <a16:creationId xmlns:a16="http://schemas.microsoft.com/office/drawing/2014/main" id="{F0DE1569-5FBE-4626-BB1E-58D8F18C929F}"/>
            </a:ext>
          </a:extLst>
        </xdr:cNvPr>
        <xdr:cNvSpPr/>
      </xdr:nvSpPr>
      <xdr:spPr>
        <a:xfrm>
          <a:off x="3746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57150</xdr:rowOff>
    </xdr:from>
    <xdr:to>
      <xdr:col>24</xdr:col>
      <xdr:colOff>63500</xdr:colOff>
      <xdr:row>56</xdr:row>
      <xdr:rowOff>99604</xdr:rowOff>
    </xdr:to>
    <xdr:cxnSp macro="">
      <xdr:nvCxnSpPr>
        <xdr:cNvPr id="93" name="直線コネクタ 92">
          <a:extLst>
            <a:ext uri="{FF2B5EF4-FFF2-40B4-BE49-F238E27FC236}">
              <a16:creationId xmlns:a16="http://schemas.microsoft.com/office/drawing/2014/main" id="{F34F2FFA-D477-4B0D-BF2F-60BCFC34E824}"/>
            </a:ext>
          </a:extLst>
        </xdr:cNvPr>
        <xdr:cNvCxnSpPr/>
      </xdr:nvCxnSpPr>
      <xdr:spPr>
        <a:xfrm>
          <a:off x="3797300" y="965835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138612</xdr:rowOff>
    </xdr:from>
    <xdr:to>
      <xdr:col>15</xdr:col>
      <xdr:colOff>101600</xdr:colOff>
      <xdr:row>56</xdr:row>
      <xdr:rowOff>68762</xdr:rowOff>
    </xdr:to>
    <xdr:sp macro="" textlink="">
      <xdr:nvSpPr>
        <xdr:cNvPr id="94" name="楕円 93">
          <a:extLst>
            <a:ext uri="{FF2B5EF4-FFF2-40B4-BE49-F238E27FC236}">
              <a16:creationId xmlns:a16="http://schemas.microsoft.com/office/drawing/2014/main" id="{D63AC9F0-8160-48A7-BAA1-FFF6BEE0F939}"/>
            </a:ext>
          </a:extLst>
        </xdr:cNvPr>
        <xdr:cNvSpPr/>
      </xdr:nvSpPr>
      <xdr:spPr>
        <a:xfrm>
          <a:off x="2857500" y="956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17962</xdr:rowOff>
    </xdr:from>
    <xdr:to>
      <xdr:col>19</xdr:col>
      <xdr:colOff>177800</xdr:colOff>
      <xdr:row>56</xdr:row>
      <xdr:rowOff>57150</xdr:rowOff>
    </xdr:to>
    <xdr:cxnSp macro="">
      <xdr:nvCxnSpPr>
        <xdr:cNvPr id="95" name="直線コネクタ 94">
          <a:extLst>
            <a:ext uri="{FF2B5EF4-FFF2-40B4-BE49-F238E27FC236}">
              <a16:creationId xmlns:a16="http://schemas.microsoft.com/office/drawing/2014/main" id="{C7C75805-180C-4BDD-8881-78C804CB9193}"/>
            </a:ext>
          </a:extLst>
        </xdr:cNvPr>
        <xdr:cNvCxnSpPr/>
      </xdr:nvCxnSpPr>
      <xdr:spPr>
        <a:xfrm>
          <a:off x="2908300" y="961916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97790</xdr:rowOff>
    </xdr:from>
    <xdr:to>
      <xdr:col>10</xdr:col>
      <xdr:colOff>165100</xdr:colOff>
      <xdr:row>56</xdr:row>
      <xdr:rowOff>27940</xdr:rowOff>
    </xdr:to>
    <xdr:sp macro="" textlink="">
      <xdr:nvSpPr>
        <xdr:cNvPr id="96" name="楕円 95">
          <a:extLst>
            <a:ext uri="{FF2B5EF4-FFF2-40B4-BE49-F238E27FC236}">
              <a16:creationId xmlns:a16="http://schemas.microsoft.com/office/drawing/2014/main" id="{26179B82-BE53-44B2-BE73-A82FFA44F5CF}"/>
            </a:ext>
          </a:extLst>
        </xdr:cNvPr>
        <xdr:cNvSpPr/>
      </xdr:nvSpPr>
      <xdr:spPr>
        <a:xfrm>
          <a:off x="1968500" y="952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148590</xdr:rowOff>
    </xdr:from>
    <xdr:to>
      <xdr:col>15</xdr:col>
      <xdr:colOff>50800</xdr:colOff>
      <xdr:row>56</xdr:row>
      <xdr:rowOff>17962</xdr:rowOff>
    </xdr:to>
    <xdr:cxnSp macro="">
      <xdr:nvCxnSpPr>
        <xdr:cNvPr id="97" name="直線コネクタ 96">
          <a:extLst>
            <a:ext uri="{FF2B5EF4-FFF2-40B4-BE49-F238E27FC236}">
              <a16:creationId xmlns:a16="http://schemas.microsoft.com/office/drawing/2014/main" id="{D120264B-1073-430E-A8A1-44EBF9B6910A}"/>
            </a:ext>
          </a:extLst>
        </xdr:cNvPr>
        <xdr:cNvCxnSpPr/>
      </xdr:nvCxnSpPr>
      <xdr:spPr>
        <a:xfrm>
          <a:off x="2019300" y="9578340"/>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58601</xdr:rowOff>
    </xdr:from>
    <xdr:to>
      <xdr:col>6</xdr:col>
      <xdr:colOff>38100</xdr:colOff>
      <xdr:row>55</xdr:row>
      <xdr:rowOff>160201</xdr:rowOff>
    </xdr:to>
    <xdr:sp macro="" textlink="">
      <xdr:nvSpPr>
        <xdr:cNvPr id="98" name="楕円 97">
          <a:extLst>
            <a:ext uri="{FF2B5EF4-FFF2-40B4-BE49-F238E27FC236}">
              <a16:creationId xmlns:a16="http://schemas.microsoft.com/office/drawing/2014/main" id="{ECDC7589-6FA7-4820-9753-D0F345AE1EA6}"/>
            </a:ext>
          </a:extLst>
        </xdr:cNvPr>
        <xdr:cNvSpPr/>
      </xdr:nvSpPr>
      <xdr:spPr>
        <a:xfrm>
          <a:off x="1079500" y="948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109401</xdr:rowOff>
    </xdr:from>
    <xdr:to>
      <xdr:col>10</xdr:col>
      <xdr:colOff>114300</xdr:colOff>
      <xdr:row>55</xdr:row>
      <xdr:rowOff>148590</xdr:rowOff>
    </xdr:to>
    <xdr:cxnSp macro="">
      <xdr:nvCxnSpPr>
        <xdr:cNvPr id="99" name="直線コネクタ 98">
          <a:extLst>
            <a:ext uri="{FF2B5EF4-FFF2-40B4-BE49-F238E27FC236}">
              <a16:creationId xmlns:a16="http://schemas.microsoft.com/office/drawing/2014/main" id="{24338A7E-501C-4E7E-A5C4-0723FE6A7D20}"/>
            </a:ext>
          </a:extLst>
        </xdr:cNvPr>
        <xdr:cNvCxnSpPr/>
      </xdr:nvCxnSpPr>
      <xdr:spPr>
        <a:xfrm>
          <a:off x="1130300" y="953915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169290</xdr:rowOff>
    </xdr:from>
    <xdr:ext cx="405111" cy="259045"/>
    <xdr:sp macro="" textlink="">
      <xdr:nvSpPr>
        <xdr:cNvPr id="100" name="n_1aveValue【体育館・プール】&#10;有形固定資産減価償却率">
          <a:extLst>
            <a:ext uri="{FF2B5EF4-FFF2-40B4-BE49-F238E27FC236}">
              <a16:creationId xmlns:a16="http://schemas.microsoft.com/office/drawing/2014/main" id="{6091774C-91E8-4C6D-B34D-C4EB30F2E76D}"/>
            </a:ext>
          </a:extLst>
        </xdr:cNvPr>
        <xdr:cNvSpPr txBox="1"/>
      </xdr:nvSpPr>
      <xdr:spPr>
        <a:xfrm>
          <a:off x="35820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136633</xdr:rowOff>
    </xdr:from>
    <xdr:ext cx="405111" cy="259045"/>
    <xdr:sp macro="" textlink="">
      <xdr:nvSpPr>
        <xdr:cNvPr id="101" name="n_2aveValue【体育館・プール】&#10;有形固定資産減価償却率">
          <a:extLst>
            <a:ext uri="{FF2B5EF4-FFF2-40B4-BE49-F238E27FC236}">
              <a16:creationId xmlns:a16="http://schemas.microsoft.com/office/drawing/2014/main" id="{48F74200-6A8F-4362-A185-CAEB4C53B0A3}"/>
            </a:ext>
          </a:extLst>
        </xdr:cNvPr>
        <xdr:cNvSpPr txBox="1"/>
      </xdr:nvSpPr>
      <xdr:spPr>
        <a:xfrm>
          <a:off x="2705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151328</xdr:rowOff>
    </xdr:from>
    <xdr:ext cx="405111" cy="259045"/>
    <xdr:sp macro="" textlink="">
      <xdr:nvSpPr>
        <xdr:cNvPr id="102" name="n_3aveValue【体育館・プール】&#10;有形固定資産減価償却率">
          <a:extLst>
            <a:ext uri="{FF2B5EF4-FFF2-40B4-BE49-F238E27FC236}">
              <a16:creationId xmlns:a16="http://schemas.microsoft.com/office/drawing/2014/main" id="{47DDE225-2D36-49F6-9936-8E6C7CEA053C}"/>
            </a:ext>
          </a:extLst>
        </xdr:cNvPr>
        <xdr:cNvSpPr txBox="1"/>
      </xdr:nvSpPr>
      <xdr:spPr>
        <a:xfrm>
          <a:off x="18167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130101</xdr:rowOff>
    </xdr:from>
    <xdr:ext cx="405111" cy="259045"/>
    <xdr:sp macro="" textlink="">
      <xdr:nvSpPr>
        <xdr:cNvPr id="103" name="n_4aveValue【体育館・プール】&#10;有形固定資産減価償却率">
          <a:extLst>
            <a:ext uri="{FF2B5EF4-FFF2-40B4-BE49-F238E27FC236}">
              <a16:creationId xmlns:a16="http://schemas.microsoft.com/office/drawing/2014/main" id="{9951967D-A4A4-4702-AB6C-1E513B4A654A}"/>
            </a:ext>
          </a:extLst>
        </xdr:cNvPr>
        <xdr:cNvSpPr txBox="1"/>
      </xdr:nvSpPr>
      <xdr:spPr>
        <a:xfrm>
          <a:off x="9277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124477</xdr:rowOff>
    </xdr:from>
    <xdr:ext cx="405111" cy="259045"/>
    <xdr:sp macro="" textlink="">
      <xdr:nvSpPr>
        <xdr:cNvPr id="104" name="n_1mainValue【体育館・プール】&#10;有形固定資産減価償却率">
          <a:extLst>
            <a:ext uri="{FF2B5EF4-FFF2-40B4-BE49-F238E27FC236}">
              <a16:creationId xmlns:a16="http://schemas.microsoft.com/office/drawing/2014/main" id="{96D79F97-19A8-47B9-8B83-E7DBE463939D}"/>
            </a:ext>
          </a:extLst>
        </xdr:cNvPr>
        <xdr:cNvSpPr txBox="1"/>
      </xdr:nvSpPr>
      <xdr:spPr>
        <a:xfrm>
          <a:off x="3582044" y="938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85289</xdr:rowOff>
    </xdr:from>
    <xdr:ext cx="340478" cy="259045"/>
    <xdr:sp macro="" textlink="">
      <xdr:nvSpPr>
        <xdr:cNvPr id="105" name="n_2mainValue【体育館・プール】&#10;有形固定資産減価償却率">
          <a:extLst>
            <a:ext uri="{FF2B5EF4-FFF2-40B4-BE49-F238E27FC236}">
              <a16:creationId xmlns:a16="http://schemas.microsoft.com/office/drawing/2014/main" id="{4B994DA3-1748-4FB9-AEEC-804B425BB6C3}"/>
            </a:ext>
          </a:extLst>
        </xdr:cNvPr>
        <xdr:cNvSpPr txBox="1"/>
      </xdr:nvSpPr>
      <xdr:spPr>
        <a:xfrm>
          <a:off x="2738061" y="93435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44467</xdr:rowOff>
    </xdr:from>
    <xdr:ext cx="340478" cy="259045"/>
    <xdr:sp macro="" textlink="">
      <xdr:nvSpPr>
        <xdr:cNvPr id="106" name="n_3mainValue【体育館・プール】&#10;有形固定資産減価償却率">
          <a:extLst>
            <a:ext uri="{FF2B5EF4-FFF2-40B4-BE49-F238E27FC236}">
              <a16:creationId xmlns:a16="http://schemas.microsoft.com/office/drawing/2014/main" id="{A5472EDA-A902-400B-A2FF-525988B3983B}"/>
            </a:ext>
          </a:extLst>
        </xdr:cNvPr>
        <xdr:cNvSpPr txBox="1"/>
      </xdr:nvSpPr>
      <xdr:spPr>
        <a:xfrm>
          <a:off x="1849061" y="9302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5278</xdr:rowOff>
    </xdr:from>
    <xdr:ext cx="340478" cy="259045"/>
    <xdr:sp macro="" textlink="">
      <xdr:nvSpPr>
        <xdr:cNvPr id="107" name="n_4mainValue【体育館・プール】&#10;有形固定資産減価償却率">
          <a:extLst>
            <a:ext uri="{FF2B5EF4-FFF2-40B4-BE49-F238E27FC236}">
              <a16:creationId xmlns:a16="http://schemas.microsoft.com/office/drawing/2014/main" id="{0B321894-A6B1-4B9D-91FF-5EC2F8384FC9}"/>
            </a:ext>
          </a:extLst>
        </xdr:cNvPr>
        <xdr:cNvSpPr txBox="1"/>
      </xdr:nvSpPr>
      <xdr:spPr>
        <a:xfrm>
          <a:off x="960061" y="92635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D1ED3504-079F-4D6D-AB8A-695D6BDE5F0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EC4BD1A3-0999-4C49-9488-96D1290023B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F91317C5-3980-4D44-BAEE-5B0BDA6401E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A5F2790E-DF01-4A53-B19C-D5A4472029E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5F9E4DA2-4BE5-4160-B589-FFA7C0A9E95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BE201526-D3FB-461D-8DB7-368091F3E52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ADCB4C98-59CF-4C3C-9A1F-20165D92D1C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6C21771B-C698-4764-AE51-96FDC50A2B1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C19D7204-706C-4DEB-B8A8-34F64BCA129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0EAB6B62-2B9F-4235-B319-66F4505A706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8" name="直線コネクタ 117">
          <a:extLst>
            <a:ext uri="{FF2B5EF4-FFF2-40B4-BE49-F238E27FC236}">
              <a16:creationId xmlns:a16="http://schemas.microsoft.com/office/drawing/2014/main" id="{E76BEF67-6F98-46B4-B8DD-1F94B1E9C05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9" name="テキスト ボックス 118">
          <a:extLst>
            <a:ext uri="{FF2B5EF4-FFF2-40B4-BE49-F238E27FC236}">
              <a16:creationId xmlns:a16="http://schemas.microsoft.com/office/drawing/2014/main" id="{BBF1F520-6272-43ED-8FFB-B2A914E1327F}"/>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20" name="直線コネクタ 119">
          <a:extLst>
            <a:ext uri="{FF2B5EF4-FFF2-40B4-BE49-F238E27FC236}">
              <a16:creationId xmlns:a16="http://schemas.microsoft.com/office/drawing/2014/main" id="{FFD11F77-C056-49CF-B52D-F2B8EEB7007F}"/>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1" name="テキスト ボックス 120">
          <a:extLst>
            <a:ext uri="{FF2B5EF4-FFF2-40B4-BE49-F238E27FC236}">
              <a16:creationId xmlns:a16="http://schemas.microsoft.com/office/drawing/2014/main" id="{AC0042C2-8DF4-4836-9532-B06F166AAD82}"/>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2" name="直線コネクタ 121">
          <a:extLst>
            <a:ext uri="{FF2B5EF4-FFF2-40B4-BE49-F238E27FC236}">
              <a16:creationId xmlns:a16="http://schemas.microsoft.com/office/drawing/2014/main" id="{9ADEA917-0992-43AF-968B-55DE3517E61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3" name="テキスト ボックス 122">
          <a:extLst>
            <a:ext uri="{FF2B5EF4-FFF2-40B4-BE49-F238E27FC236}">
              <a16:creationId xmlns:a16="http://schemas.microsoft.com/office/drawing/2014/main" id="{1454A2BB-8BF4-4CCF-855B-F048AB18D931}"/>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4" name="直線コネクタ 123">
          <a:extLst>
            <a:ext uri="{FF2B5EF4-FFF2-40B4-BE49-F238E27FC236}">
              <a16:creationId xmlns:a16="http://schemas.microsoft.com/office/drawing/2014/main" id="{E842E931-BD54-4C1A-B41A-858430303C5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5" name="テキスト ボックス 124">
          <a:extLst>
            <a:ext uri="{FF2B5EF4-FFF2-40B4-BE49-F238E27FC236}">
              <a16:creationId xmlns:a16="http://schemas.microsoft.com/office/drawing/2014/main" id="{4FED440B-C513-4CFF-95C3-2B67AD2A85FF}"/>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6" name="直線コネクタ 125">
          <a:extLst>
            <a:ext uri="{FF2B5EF4-FFF2-40B4-BE49-F238E27FC236}">
              <a16:creationId xmlns:a16="http://schemas.microsoft.com/office/drawing/2014/main" id="{077E2CAE-A9D3-43F4-8DDC-90755010E2C7}"/>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7" name="テキスト ボックス 126">
          <a:extLst>
            <a:ext uri="{FF2B5EF4-FFF2-40B4-BE49-F238E27FC236}">
              <a16:creationId xmlns:a16="http://schemas.microsoft.com/office/drawing/2014/main" id="{B9046660-19C0-468B-92A2-DAE1BE5B04D3}"/>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8" name="直線コネクタ 127">
          <a:extLst>
            <a:ext uri="{FF2B5EF4-FFF2-40B4-BE49-F238E27FC236}">
              <a16:creationId xmlns:a16="http://schemas.microsoft.com/office/drawing/2014/main" id="{E7842725-46A5-43E7-9D02-F34F65ED85E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9" name="テキスト ボックス 128">
          <a:extLst>
            <a:ext uri="{FF2B5EF4-FFF2-40B4-BE49-F238E27FC236}">
              <a16:creationId xmlns:a16="http://schemas.microsoft.com/office/drawing/2014/main" id="{DB50A425-522F-4CE9-96F2-C4917E47D113}"/>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0" name="直線コネクタ 129">
          <a:extLst>
            <a:ext uri="{FF2B5EF4-FFF2-40B4-BE49-F238E27FC236}">
              <a16:creationId xmlns:a16="http://schemas.microsoft.com/office/drawing/2014/main" id="{2F825DF4-D1BC-413B-AFB3-76F2841C2D4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1" name="テキスト ボックス 130">
          <a:extLst>
            <a:ext uri="{FF2B5EF4-FFF2-40B4-BE49-F238E27FC236}">
              <a16:creationId xmlns:a16="http://schemas.microsoft.com/office/drawing/2014/main" id="{20D6986B-A7B6-40AC-818F-48EE2CA9E74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2" name="【体育館・プール】&#10;一人当たり面積グラフ枠">
          <a:extLst>
            <a:ext uri="{FF2B5EF4-FFF2-40B4-BE49-F238E27FC236}">
              <a16:creationId xmlns:a16="http://schemas.microsoft.com/office/drawing/2014/main" id="{CA0D340C-2F27-48A8-AA37-6287312E8C9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3" name="直線コネクタ 132">
          <a:extLst>
            <a:ext uri="{FF2B5EF4-FFF2-40B4-BE49-F238E27FC236}">
              <a16:creationId xmlns:a16="http://schemas.microsoft.com/office/drawing/2014/main" id="{B66B7C2C-C8E6-4AF7-BCFE-9ADBFD391735}"/>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4" name="【体育館・プール】&#10;一人当たり面積最小値テキスト">
          <a:extLst>
            <a:ext uri="{FF2B5EF4-FFF2-40B4-BE49-F238E27FC236}">
              <a16:creationId xmlns:a16="http://schemas.microsoft.com/office/drawing/2014/main" id="{DFD7209E-706B-4485-AE41-9965A8429D47}"/>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5" name="直線コネクタ 134">
          <a:extLst>
            <a:ext uri="{FF2B5EF4-FFF2-40B4-BE49-F238E27FC236}">
              <a16:creationId xmlns:a16="http://schemas.microsoft.com/office/drawing/2014/main" id="{A130F9FB-0927-4F14-BE31-D4F32667A569}"/>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6" name="【体育館・プール】&#10;一人当たり面積最大値テキスト">
          <a:extLst>
            <a:ext uri="{FF2B5EF4-FFF2-40B4-BE49-F238E27FC236}">
              <a16:creationId xmlns:a16="http://schemas.microsoft.com/office/drawing/2014/main" id="{4B2720B5-8F3B-472B-95DB-F933F4764080}"/>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7" name="直線コネクタ 136">
          <a:extLst>
            <a:ext uri="{FF2B5EF4-FFF2-40B4-BE49-F238E27FC236}">
              <a16:creationId xmlns:a16="http://schemas.microsoft.com/office/drawing/2014/main" id="{8F0647AA-D355-4135-9A54-5FAACC3965E2}"/>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138" name="【体育館・プール】&#10;一人当たり面積平均値テキスト">
          <a:extLst>
            <a:ext uri="{FF2B5EF4-FFF2-40B4-BE49-F238E27FC236}">
              <a16:creationId xmlns:a16="http://schemas.microsoft.com/office/drawing/2014/main" id="{A1E61375-5F0E-4A68-80FA-918AB0D14E3D}"/>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9" name="フローチャート: 判断 138">
          <a:extLst>
            <a:ext uri="{FF2B5EF4-FFF2-40B4-BE49-F238E27FC236}">
              <a16:creationId xmlns:a16="http://schemas.microsoft.com/office/drawing/2014/main" id="{B6F92D57-4D04-456A-A417-5FA1393AA3D9}"/>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40" name="フローチャート: 判断 139">
          <a:extLst>
            <a:ext uri="{FF2B5EF4-FFF2-40B4-BE49-F238E27FC236}">
              <a16:creationId xmlns:a16="http://schemas.microsoft.com/office/drawing/2014/main" id="{81264050-6BC4-49B4-A58F-E8A83B348EC4}"/>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1" name="フローチャート: 判断 140">
          <a:extLst>
            <a:ext uri="{FF2B5EF4-FFF2-40B4-BE49-F238E27FC236}">
              <a16:creationId xmlns:a16="http://schemas.microsoft.com/office/drawing/2014/main" id="{41C57235-97C4-4B58-91F3-811C59C44812}"/>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2" name="フローチャート: 判断 141">
          <a:extLst>
            <a:ext uri="{FF2B5EF4-FFF2-40B4-BE49-F238E27FC236}">
              <a16:creationId xmlns:a16="http://schemas.microsoft.com/office/drawing/2014/main" id="{C9508E9B-0F84-47BE-B772-ED76C320E6DB}"/>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143" name="フローチャート: 判断 142">
          <a:extLst>
            <a:ext uri="{FF2B5EF4-FFF2-40B4-BE49-F238E27FC236}">
              <a16:creationId xmlns:a16="http://schemas.microsoft.com/office/drawing/2014/main" id="{D9B50CC4-01F0-4F41-A467-7266A965A179}"/>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C6F86772-AA89-4AF9-88FC-69267BD2D20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D5A179AA-20A7-4BEA-ACCB-B37CAF2AB6E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A664640A-FEA8-43CA-A248-C79C21C0687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11DD60FE-F637-4739-8F73-44F32E0AFDC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04C6D59F-C43B-43D3-8BE0-23B3894A267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10704</xdr:rowOff>
    </xdr:from>
    <xdr:to>
      <xdr:col>55</xdr:col>
      <xdr:colOff>50800</xdr:colOff>
      <xdr:row>61</xdr:row>
      <xdr:rowOff>112304</xdr:rowOff>
    </xdr:to>
    <xdr:sp macro="" textlink="">
      <xdr:nvSpPr>
        <xdr:cNvPr id="149" name="楕円 148">
          <a:extLst>
            <a:ext uri="{FF2B5EF4-FFF2-40B4-BE49-F238E27FC236}">
              <a16:creationId xmlns:a16="http://schemas.microsoft.com/office/drawing/2014/main" id="{65E234BB-7312-479A-A7B7-A4982219969F}"/>
            </a:ext>
          </a:extLst>
        </xdr:cNvPr>
        <xdr:cNvSpPr/>
      </xdr:nvSpPr>
      <xdr:spPr>
        <a:xfrm>
          <a:off x="10426700" y="1046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33581</xdr:rowOff>
    </xdr:from>
    <xdr:ext cx="469744" cy="259045"/>
    <xdr:sp macro="" textlink="">
      <xdr:nvSpPr>
        <xdr:cNvPr id="150" name="【体育館・プール】&#10;一人当たり面積該当値テキスト">
          <a:extLst>
            <a:ext uri="{FF2B5EF4-FFF2-40B4-BE49-F238E27FC236}">
              <a16:creationId xmlns:a16="http://schemas.microsoft.com/office/drawing/2014/main" id="{843DD0E1-A318-4E0C-B862-14AFB1B4B89E}"/>
            </a:ext>
          </a:extLst>
        </xdr:cNvPr>
        <xdr:cNvSpPr txBox="1"/>
      </xdr:nvSpPr>
      <xdr:spPr>
        <a:xfrm>
          <a:off x="10515600" y="1032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13970</xdr:rowOff>
    </xdr:from>
    <xdr:to>
      <xdr:col>50</xdr:col>
      <xdr:colOff>165100</xdr:colOff>
      <xdr:row>61</xdr:row>
      <xdr:rowOff>115570</xdr:rowOff>
    </xdr:to>
    <xdr:sp macro="" textlink="">
      <xdr:nvSpPr>
        <xdr:cNvPr id="151" name="楕円 150">
          <a:extLst>
            <a:ext uri="{FF2B5EF4-FFF2-40B4-BE49-F238E27FC236}">
              <a16:creationId xmlns:a16="http://schemas.microsoft.com/office/drawing/2014/main" id="{5609562E-9629-45C1-84B5-1A02BFA9D094}"/>
            </a:ext>
          </a:extLst>
        </xdr:cNvPr>
        <xdr:cNvSpPr/>
      </xdr:nvSpPr>
      <xdr:spPr>
        <a:xfrm>
          <a:off x="9588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61504</xdr:rowOff>
    </xdr:from>
    <xdr:to>
      <xdr:col>55</xdr:col>
      <xdr:colOff>0</xdr:colOff>
      <xdr:row>61</xdr:row>
      <xdr:rowOff>64770</xdr:rowOff>
    </xdr:to>
    <xdr:cxnSp macro="">
      <xdr:nvCxnSpPr>
        <xdr:cNvPr id="152" name="直線コネクタ 151">
          <a:extLst>
            <a:ext uri="{FF2B5EF4-FFF2-40B4-BE49-F238E27FC236}">
              <a16:creationId xmlns:a16="http://schemas.microsoft.com/office/drawing/2014/main" id="{2FEB9765-43E9-4225-80F8-886B88C1609B}"/>
            </a:ext>
          </a:extLst>
        </xdr:cNvPr>
        <xdr:cNvCxnSpPr/>
      </xdr:nvCxnSpPr>
      <xdr:spPr>
        <a:xfrm flipV="1">
          <a:off x="9639300" y="1051995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10704</xdr:rowOff>
    </xdr:from>
    <xdr:to>
      <xdr:col>46</xdr:col>
      <xdr:colOff>38100</xdr:colOff>
      <xdr:row>61</xdr:row>
      <xdr:rowOff>112304</xdr:rowOff>
    </xdr:to>
    <xdr:sp macro="" textlink="">
      <xdr:nvSpPr>
        <xdr:cNvPr id="153" name="楕円 152">
          <a:extLst>
            <a:ext uri="{FF2B5EF4-FFF2-40B4-BE49-F238E27FC236}">
              <a16:creationId xmlns:a16="http://schemas.microsoft.com/office/drawing/2014/main" id="{A1BF46C3-1E47-4455-A41F-2512E6E8AF1E}"/>
            </a:ext>
          </a:extLst>
        </xdr:cNvPr>
        <xdr:cNvSpPr/>
      </xdr:nvSpPr>
      <xdr:spPr>
        <a:xfrm>
          <a:off x="8699500" y="1046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61504</xdr:rowOff>
    </xdr:from>
    <xdr:to>
      <xdr:col>50</xdr:col>
      <xdr:colOff>114300</xdr:colOff>
      <xdr:row>61</xdr:row>
      <xdr:rowOff>64770</xdr:rowOff>
    </xdr:to>
    <xdr:cxnSp macro="">
      <xdr:nvCxnSpPr>
        <xdr:cNvPr id="154" name="直線コネクタ 153">
          <a:extLst>
            <a:ext uri="{FF2B5EF4-FFF2-40B4-BE49-F238E27FC236}">
              <a16:creationId xmlns:a16="http://schemas.microsoft.com/office/drawing/2014/main" id="{EC1D529B-98D5-46DD-B232-E246165A5597}"/>
            </a:ext>
          </a:extLst>
        </xdr:cNvPr>
        <xdr:cNvCxnSpPr/>
      </xdr:nvCxnSpPr>
      <xdr:spPr>
        <a:xfrm>
          <a:off x="8750300" y="105199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20501</xdr:rowOff>
    </xdr:from>
    <xdr:to>
      <xdr:col>41</xdr:col>
      <xdr:colOff>101600</xdr:colOff>
      <xdr:row>61</xdr:row>
      <xdr:rowOff>122101</xdr:rowOff>
    </xdr:to>
    <xdr:sp macro="" textlink="">
      <xdr:nvSpPr>
        <xdr:cNvPr id="155" name="楕円 154">
          <a:extLst>
            <a:ext uri="{FF2B5EF4-FFF2-40B4-BE49-F238E27FC236}">
              <a16:creationId xmlns:a16="http://schemas.microsoft.com/office/drawing/2014/main" id="{ADE76B11-309D-46CA-BE7A-067DBB1EE860}"/>
            </a:ext>
          </a:extLst>
        </xdr:cNvPr>
        <xdr:cNvSpPr/>
      </xdr:nvSpPr>
      <xdr:spPr>
        <a:xfrm>
          <a:off x="7810500" y="1047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61504</xdr:rowOff>
    </xdr:from>
    <xdr:to>
      <xdr:col>45</xdr:col>
      <xdr:colOff>177800</xdr:colOff>
      <xdr:row>61</xdr:row>
      <xdr:rowOff>71301</xdr:rowOff>
    </xdr:to>
    <xdr:cxnSp macro="">
      <xdr:nvCxnSpPr>
        <xdr:cNvPr id="156" name="直線コネクタ 155">
          <a:extLst>
            <a:ext uri="{FF2B5EF4-FFF2-40B4-BE49-F238E27FC236}">
              <a16:creationId xmlns:a16="http://schemas.microsoft.com/office/drawing/2014/main" id="{4C87F705-7919-4D33-B19D-C4B7E251DE26}"/>
            </a:ext>
          </a:extLst>
        </xdr:cNvPr>
        <xdr:cNvCxnSpPr/>
      </xdr:nvCxnSpPr>
      <xdr:spPr>
        <a:xfrm flipV="1">
          <a:off x="7861300" y="1051995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29210</xdr:rowOff>
    </xdr:from>
    <xdr:to>
      <xdr:col>36</xdr:col>
      <xdr:colOff>165100</xdr:colOff>
      <xdr:row>61</xdr:row>
      <xdr:rowOff>130810</xdr:rowOff>
    </xdr:to>
    <xdr:sp macro="" textlink="">
      <xdr:nvSpPr>
        <xdr:cNvPr id="157" name="楕円 156">
          <a:extLst>
            <a:ext uri="{FF2B5EF4-FFF2-40B4-BE49-F238E27FC236}">
              <a16:creationId xmlns:a16="http://schemas.microsoft.com/office/drawing/2014/main" id="{460389BA-CF6D-42D2-9F2E-1CB9C08FAC32}"/>
            </a:ext>
          </a:extLst>
        </xdr:cNvPr>
        <xdr:cNvSpPr/>
      </xdr:nvSpPr>
      <xdr:spPr>
        <a:xfrm>
          <a:off x="6921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71301</xdr:rowOff>
    </xdr:from>
    <xdr:to>
      <xdr:col>41</xdr:col>
      <xdr:colOff>50800</xdr:colOff>
      <xdr:row>61</xdr:row>
      <xdr:rowOff>80010</xdr:rowOff>
    </xdr:to>
    <xdr:cxnSp macro="">
      <xdr:nvCxnSpPr>
        <xdr:cNvPr id="158" name="直線コネクタ 157">
          <a:extLst>
            <a:ext uri="{FF2B5EF4-FFF2-40B4-BE49-F238E27FC236}">
              <a16:creationId xmlns:a16="http://schemas.microsoft.com/office/drawing/2014/main" id="{D750B9E9-358D-44B7-AE38-3184FC89F06A}"/>
            </a:ext>
          </a:extLst>
        </xdr:cNvPr>
        <xdr:cNvCxnSpPr/>
      </xdr:nvCxnSpPr>
      <xdr:spPr>
        <a:xfrm flipV="1">
          <a:off x="6972300" y="10529751"/>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159" name="n_1aveValue【体育館・プール】&#10;一人当たり面積">
          <a:extLst>
            <a:ext uri="{FF2B5EF4-FFF2-40B4-BE49-F238E27FC236}">
              <a16:creationId xmlns:a16="http://schemas.microsoft.com/office/drawing/2014/main" id="{EA704E14-3D14-4746-BFA6-0A83AF6B4A93}"/>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160" name="n_2aveValue【体育館・プール】&#10;一人当たり面積">
          <a:extLst>
            <a:ext uri="{FF2B5EF4-FFF2-40B4-BE49-F238E27FC236}">
              <a16:creationId xmlns:a16="http://schemas.microsoft.com/office/drawing/2014/main" id="{2790685B-3B8F-465B-A9A0-107C32497A75}"/>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161" name="n_3aveValue【体育館・プール】&#10;一人当たり面積">
          <a:extLst>
            <a:ext uri="{FF2B5EF4-FFF2-40B4-BE49-F238E27FC236}">
              <a16:creationId xmlns:a16="http://schemas.microsoft.com/office/drawing/2014/main" id="{D2844F9B-0609-477C-AD4E-D4C2499D92B8}"/>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162" name="n_4aveValue【体育館・プール】&#10;一人当たり面積">
          <a:extLst>
            <a:ext uri="{FF2B5EF4-FFF2-40B4-BE49-F238E27FC236}">
              <a16:creationId xmlns:a16="http://schemas.microsoft.com/office/drawing/2014/main" id="{2AB22B17-209E-4BC1-8A0D-6A5509BF8C20}"/>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132097</xdr:rowOff>
    </xdr:from>
    <xdr:ext cx="469744" cy="259045"/>
    <xdr:sp macro="" textlink="">
      <xdr:nvSpPr>
        <xdr:cNvPr id="163" name="n_1mainValue【体育館・プール】&#10;一人当たり面積">
          <a:extLst>
            <a:ext uri="{FF2B5EF4-FFF2-40B4-BE49-F238E27FC236}">
              <a16:creationId xmlns:a16="http://schemas.microsoft.com/office/drawing/2014/main" id="{B71DCDA3-9BAC-49E9-B597-EC7350C5823C}"/>
            </a:ext>
          </a:extLst>
        </xdr:cNvPr>
        <xdr:cNvSpPr txBox="1"/>
      </xdr:nvSpPr>
      <xdr:spPr>
        <a:xfrm>
          <a:off x="9391727" y="102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128831</xdr:rowOff>
    </xdr:from>
    <xdr:ext cx="469744" cy="259045"/>
    <xdr:sp macro="" textlink="">
      <xdr:nvSpPr>
        <xdr:cNvPr id="164" name="n_2mainValue【体育館・プール】&#10;一人当たり面積">
          <a:extLst>
            <a:ext uri="{FF2B5EF4-FFF2-40B4-BE49-F238E27FC236}">
              <a16:creationId xmlns:a16="http://schemas.microsoft.com/office/drawing/2014/main" id="{FD9406DB-923C-43E3-96A7-B8D96F9C53B2}"/>
            </a:ext>
          </a:extLst>
        </xdr:cNvPr>
        <xdr:cNvSpPr txBox="1"/>
      </xdr:nvSpPr>
      <xdr:spPr>
        <a:xfrm>
          <a:off x="8515427" y="1024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138628</xdr:rowOff>
    </xdr:from>
    <xdr:ext cx="469744" cy="259045"/>
    <xdr:sp macro="" textlink="">
      <xdr:nvSpPr>
        <xdr:cNvPr id="165" name="n_3mainValue【体育館・プール】&#10;一人当たり面積">
          <a:extLst>
            <a:ext uri="{FF2B5EF4-FFF2-40B4-BE49-F238E27FC236}">
              <a16:creationId xmlns:a16="http://schemas.microsoft.com/office/drawing/2014/main" id="{5257B2B0-E9D8-40E7-B693-C5BAD5444502}"/>
            </a:ext>
          </a:extLst>
        </xdr:cNvPr>
        <xdr:cNvSpPr txBox="1"/>
      </xdr:nvSpPr>
      <xdr:spPr>
        <a:xfrm>
          <a:off x="7626427" y="1025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147337</xdr:rowOff>
    </xdr:from>
    <xdr:ext cx="469744" cy="259045"/>
    <xdr:sp macro="" textlink="">
      <xdr:nvSpPr>
        <xdr:cNvPr id="166" name="n_4mainValue【体育館・プール】&#10;一人当たり面積">
          <a:extLst>
            <a:ext uri="{FF2B5EF4-FFF2-40B4-BE49-F238E27FC236}">
              <a16:creationId xmlns:a16="http://schemas.microsoft.com/office/drawing/2014/main" id="{66EA4E7C-AB2E-431D-9916-0C0851E08622}"/>
            </a:ext>
          </a:extLst>
        </xdr:cNvPr>
        <xdr:cNvSpPr txBox="1"/>
      </xdr:nvSpPr>
      <xdr:spPr>
        <a:xfrm>
          <a:off x="673742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a:extLst>
            <a:ext uri="{FF2B5EF4-FFF2-40B4-BE49-F238E27FC236}">
              <a16:creationId xmlns:a16="http://schemas.microsoft.com/office/drawing/2014/main" id="{E9F83C53-5C78-4E37-A074-A74023D2231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a:extLst>
            <a:ext uri="{FF2B5EF4-FFF2-40B4-BE49-F238E27FC236}">
              <a16:creationId xmlns:a16="http://schemas.microsoft.com/office/drawing/2014/main" id="{909F8394-B259-410F-A0FF-58A2758C9B8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a:extLst>
            <a:ext uri="{FF2B5EF4-FFF2-40B4-BE49-F238E27FC236}">
              <a16:creationId xmlns:a16="http://schemas.microsoft.com/office/drawing/2014/main" id="{5C037FDC-779A-4460-A620-1C0FC3517C8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a:extLst>
            <a:ext uri="{FF2B5EF4-FFF2-40B4-BE49-F238E27FC236}">
              <a16:creationId xmlns:a16="http://schemas.microsoft.com/office/drawing/2014/main" id="{E3A754DF-518A-4F78-8685-457AC3BB71E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a:extLst>
            <a:ext uri="{FF2B5EF4-FFF2-40B4-BE49-F238E27FC236}">
              <a16:creationId xmlns:a16="http://schemas.microsoft.com/office/drawing/2014/main" id="{9C9AFE00-B917-487E-BAA4-BE0B0EA880A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a:extLst>
            <a:ext uri="{FF2B5EF4-FFF2-40B4-BE49-F238E27FC236}">
              <a16:creationId xmlns:a16="http://schemas.microsoft.com/office/drawing/2014/main" id="{E723E98F-6913-4C96-A8CD-D6332490D0A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a:extLst>
            <a:ext uri="{FF2B5EF4-FFF2-40B4-BE49-F238E27FC236}">
              <a16:creationId xmlns:a16="http://schemas.microsoft.com/office/drawing/2014/main" id="{B6D23946-684D-45D5-B938-6D91C305136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a:extLst>
            <a:ext uri="{FF2B5EF4-FFF2-40B4-BE49-F238E27FC236}">
              <a16:creationId xmlns:a16="http://schemas.microsoft.com/office/drawing/2014/main" id="{44039A67-17EC-4553-A776-1945A1B8C21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5" name="テキスト ボックス 174">
          <a:extLst>
            <a:ext uri="{FF2B5EF4-FFF2-40B4-BE49-F238E27FC236}">
              <a16:creationId xmlns:a16="http://schemas.microsoft.com/office/drawing/2014/main" id="{00E83FE5-C40E-4A1E-898C-D06152DAC70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6" name="直線コネクタ 175">
          <a:extLst>
            <a:ext uri="{FF2B5EF4-FFF2-40B4-BE49-F238E27FC236}">
              <a16:creationId xmlns:a16="http://schemas.microsoft.com/office/drawing/2014/main" id="{7EA0B225-A847-4C77-B342-6E643CA237F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7" name="テキスト ボックス 176">
          <a:extLst>
            <a:ext uri="{FF2B5EF4-FFF2-40B4-BE49-F238E27FC236}">
              <a16:creationId xmlns:a16="http://schemas.microsoft.com/office/drawing/2014/main" id="{65671524-BD4E-4B50-9831-E3C0FB26E21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8" name="直線コネクタ 177">
          <a:extLst>
            <a:ext uri="{FF2B5EF4-FFF2-40B4-BE49-F238E27FC236}">
              <a16:creationId xmlns:a16="http://schemas.microsoft.com/office/drawing/2014/main" id="{984D3735-8210-4B1F-A69C-CEE65C97811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9" name="テキスト ボックス 178">
          <a:extLst>
            <a:ext uri="{FF2B5EF4-FFF2-40B4-BE49-F238E27FC236}">
              <a16:creationId xmlns:a16="http://schemas.microsoft.com/office/drawing/2014/main" id="{72899492-346B-4107-B957-0F3B9D04B5C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80" name="直線コネクタ 179">
          <a:extLst>
            <a:ext uri="{FF2B5EF4-FFF2-40B4-BE49-F238E27FC236}">
              <a16:creationId xmlns:a16="http://schemas.microsoft.com/office/drawing/2014/main" id="{42D0E319-8900-4AC6-92EC-E466AF3A3D8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1" name="テキスト ボックス 180">
          <a:extLst>
            <a:ext uri="{FF2B5EF4-FFF2-40B4-BE49-F238E27FC236}">
              <a16:creationId xmlns:a16="http://schemas.microsoft.com/office/drawing/2014/main" id="{808D9842-3559-4E6F-A371-560FB1DED8C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2" name="直線コネクタ 181">
          <a:extLst>
            <a:ext uri="{FF2B5EF4-FFF2-40B4-BE49-F238E27FC236}">
              <a16:creationId xmlns:a16="http://schemas.microsoft.com/office/drawing/2014/main" id="{6AB1DAB5-4E50-4EEB-83B8-6C6F16AB684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3" name="テキスト ボックス 182">
          <a:extLst>
            <a:ext uri="{FF2B5EF4-FFF2-40B4-BE49-F238E27FC236}">
              <a16:creationId xmlns:a16="http://schemas.microsoft.com/office/drawing/2014/main" id="{7356D2BE-F197-4C23-B80B-CBE4621B094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4" name="直線コネクタ 183">
          <a:extLst>
            <a:ext uri="{FF2B5EF4-FFF2-40B4-BE49-F238E27FC236}">
              <a16:creationId xmlns:a16="http://schemas.microsoft.com/office/drawing/2014/main" id="{BE34D729-A869-456A-BAB6-D2506E990DD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5" name="テキスト ボックス 184">
          <a:extLst>
            <a:ext uri="{FF2B5EF4-FFF2-40B4-BE49-F238E27FC236}">
              <a16:creationId xmlns:a16="http://schemas.microsoft.com/office/drawing/2014/main" id="{7C168CEA-CB72-452C-8838-CE6D106243A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6" name="直線コネクタ 185">
          <a:extLst>
            <a:ext uri="{FF2B5EF4-FFF2-40B4-BE49-F238E27FC236}">
              <a16:creationId xmlns:a16="http://schemas.microsoft.com/office/drawing/2014/main" id="{4878D6C2-5D8F-41F3-939C-D08E62B4FB7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7" name="テキスト ボックス 186">
          <a:extLst>
            <a:ext uri="{FF2B5EF4-FFF2-40B4-BE49-F238E27FC236}">
              <a16:creationId xmlns:a16="http://schemas.microsoft.com/office/drawing/2014/main" id="{0051AE31-7292-42D8-A6C7-FA5B246A24B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8" name="直線コネクタ 187">
          <a:extLst>
            <a:ext uri="{FF2B5EF4-FFF2-40B4-BE49-F238E27FC236}">
              <a16:creationId xmlns:a16="http://schemas.microsoft.com/office/drawing/2014/main" id="{D75E7186-980C-4E75-AA4F-4D14393BBB3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9" name="テキスト ボックス 188">
          <a:extLst>
            <a:ext uri="{FF2B5EF4-FFF2-40B4-BE49-F238E27FC236}">
              <a16:creationId xmlns:a16="http://schemas.microsoft.com/office/drawing/2014/main" id="{4F3AFF87-343E-4060-A5DE-7BB0171819C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90" name="直線コネクタ 189">
          <a:extLst>
            <a:ext uri="{FF2B5EF4-FFF2-40B4-BE49-F238E27FC236}">
              <a16:creationId xmlns:a16="http://schemas.microsoft.com/office/drawing/2014/main" id="{9F29E8E0-9D3A-4B78-8026-CBCADF295A8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1" name="【福祉施設】&#10;有形固定資産減価償却率グラフ枠">
          <a:extLst>
            <a:ext uri="{FF2B5EF4-FFF2-40B4-BE49-F238E27FC236}">
              <a16:creationId xmlns:a16="http://schemas.microsoft.com/office/drawing/2014/main" id="{9BC4D4F8-4F3F-4922-8CAD-CC87ED2A53A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192" name="直線コネクタ 191">
          <a:extLst>
            <a:ext uri="{FF2B5EF4-FFF2-40B4-BE49-F238E27FC236}">
              <a16:creationId xmlns:a16="http://schemas.microsoft.com/office/drawing/2014/main" id="{134E5A49-11C2-4B55-A035-90642CBF97CC}"/>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3" name="【福祉施設】&#10;有形固定資産減価償却率最小値テキスト">
          <a:extLst>
            <a:ext uri="{FF2B5EF4-FFF2-40B4-BE49-F238E27FC236}">
              <a16:creationId xmlns:a16="http://schemas.microsoft.com/office/drawing/2014/main" id="{153604FC-C18E-4144-8C5C-21524886A08E}"/>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4" name="直線コネクタ 193">
          <a:extLst>
            <a:ext uri="{FF2B5EF4-FFF2-40B4-BE49-F238E27FC236}">
              <a16:creationId xmlns:a16="http://schemas.microsoft.com/office/drawing/2014/main" id="{F33BA7CA-9011-49C6-9459-0C978A29AB5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195" name="【福祉施設】&#10;有形固定資産減価償却率最大値テキスト">
          <a:extLst>
            <a:ext uri="{FF2B5EF4-FFF2-40B4-BE49-F238E27FC236}">
              <a16:creationId xmlns:a16="http://schemas.microsoft.com/office/drawing/2014/main" id="{220AF45A-F8F2-45D6-832B-52AE61ED31BF}"/>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196" name="直線コネクタ 195">
          <a:extLst>
            <a:ext uri="{FF2B5EF4-FFF2-40B4-BE49-F238E27FC236}">
              <a16:creationId xmlns:a16="http://schemas.microsoft.com/office/drawing/2014/main" id="{49BE33AA-9781-4668-BFC5-CF584CA8F1F7}"/>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197" name="【福祉施設】&#10;有形固定資産減価償却率平均値テキスト">
          <a:extLst>
            <a:ext uri="{FF2B5EF4-FFF2-40B4-BE49-F238E27FC236}">
              <a16:creationId xmlns:a16="http://schemas.microsoft.com/office/drawing/2014/main" id="{E2872012-623B-4401-A895-C38FFC6FE521}"/>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198" name="フローチャート: 判断 197">
          <a:extLst>
            <a:ext uri="{FF2B5EF4-FFF2-40B4-BE49-F238E27FC236}">
              <a16:creationId xmlns:a16="http://schemas.microsoft.com/office/drawing/2014/main" id="{59D5E45C-88A7-4C55-A665-1F75896C0ADA}"/>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199" name="フローチャート: 判断 198">
          <a:extLst>
            <a:ext uri="{FF2B5EF4-FFF2-40B4-BE49-F238E27FC236}">
              <a16:creationId xmlns:a16="http://schemas.microsoft.com/office/drawing/2014/main" id="{8D03D603-3FF4-459A-AFD4-E146282FA549}"/>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00" name="フローチャート: 判断 199">
          <a:extLst>
            <a:ext uri="{FF2B5EF4-FFF2-40B4-BE49-F238E27FC236}">
              <a16:creationId xmlns:a16="http://schemas.microsoft.com/office/drawing/2014/main" id="{EF26A92C-D943-4F5C-B074-7E23D4734F87}"/>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201" name="フローチャート: 判断 200">
          <a:extLst>
            <a:ext uri="{FF2B5EF4-FFF2-40B4-BE49-F238E27FC236}">
              <a16:creationId xmlns:a16="http://schemas.microsoft.com/office/drawing/2014/main" id="{CC4A92A2-6801-4021-B438-6E5E802F0505}"/>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202" name="フローチャート: 判断 201">
          <a:extLst>
            <a:ext uri="{FF2B5EF4-FFF2-40B4-BE49-F238E27FC236}">
              <a16:creationId xmlns:a16="http://schemas.microsoft.com/office/drawing/2014/main" id="{F3881F4A-CFA3-4FA7-940E-5A8BB8A5845B}"/>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47000226-E50D-4931-9BC3-04B6CC520D0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2F6CEDC4-FF7F-4813-8BA6-A58888CE2BC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7F191FD3-1692-4CBF-9469-A246FFE4526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A6DFE8D3-0367-495E-BF79-09B20CC7096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7" name="テキスト ボックス 206">
          <a:extLst>
            <a:ext uri="{FF2B5EF4-FFF2-40B4-BE49-F238E27FC236}">
              <a16:creationId xmlns:a16="http://schemas.microsoft.com/office/drawing/2014/main" id="{12DA9DD2-2B02-4719-9DC5-10EBCA4E449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90170</xdr:rowOff>
    </xdr:from>
    <xdr:to>
      <xdr:col>24</xdr:col>
      <xdr:colOff>114300</xdr:colOff>
      <xdr:row>85</xdr:row>
      <xdr:rowOff>20320</xdr:rowOff>
    </xdr:to>
    <xdr:sp macro="" textlink="">
      <xdr:nvSpPr>
        <xdr:cNvPr id="208" name="楕円 207">
          <a:extLst>
            <a:ext uri="{FF2B5EF4-FFF2-40B4-BE49-F238E27FC236}">
              <a16:creationId xmlns:a16="http://schemas.microsoft.com/office/drawing/2014/main" id="{FFA4DCC0-ED45-412C-80FF-1AB0AADEA304}"/>
            </a:ext>
          </a:extLst>
        </xdr:cNvPr>
        <xdr:cNvSpPr/>
      </xdr:nvSpPr>
      <xdr:spPr>
        <a:xfrm>
          <a:off x="45847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68597</xdr:rowOff>
    </xdr:from>
    <xdr:ext cx="405111" cy="259045"/>
    <xdr:sp macro="" textlink="">
      <xdr:nvSpPr>
        <xdr:cNvPr id="209" name="【福祉施設】&#10;有形固定資産減価償却率該当値テキスト">
          <a:extLst>
            <a:ext uri="{FF2B5EF4-FFF2-40B4-BE49-F238E27FC236}">
              <a16:creationId xmlns:a16="http://schemas.microsoft.com/office/drawing/2014/main" id="{A581C43C-1E63-420A-9D94-6930088BB832}"/>
            </a:ext>
          </a:extLst>
        </xdr:cNvPr>
        <xdr:cNvSpPr txBox="1"/>
      </xdr:nvSpPr>
      <xdr:spPr>
        <a:xfrm>
          <a:off x="4673600"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49349</xdr:rowOff>
    </xdr:from>
    <xdr:to>
      <xdr:col>20</xdr:col>
      <xdr:colOff>38100</xdr:colOff>
      <xdr:row>84</xdr:row>
      <xdr:rowOff>150949</xdr:rowOff>
    </xdr:to>
    <xdr:sp macro="" textlink="">
      <xdr:nvSpPr>
        <xdr:cNvPr id="210" name="楕円 209">
          <a:extLst>
            <a:ext uri="{FF2B5EF4-FFF2-40B4-BE49-F238E27FC236}">
              <a16:creationId xmlns:a16="http://schemas.microsoft.com/office/drawing/2014/main" id="{98E84223-A013-4203-B344-CDD9198E52AD}"/>
            </a:ext>
          </a:extLst>
        </xdr:cNvPr>
        <xdr:cNvSpPr/>
      </xdr:nvSpPr>
      <xdr:spPr>
        <a:xfrm>
          <a:off x="3746500" y="144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100149</xdr:rowOff>
    </xdr:from>
    <xdr:to>
      <xdr:col>24</xdr:col>
      <xdr:colOff>63500</xdr:colOff>
      <xdr:row>84</xdr:row>
      <xdr:rowOff>140970</xdr:rowOff>
    </xdr:to>
    <xdr:cxnSp macro="">
      <xdr:nvCxnSpPr>
        <xdr:cNvPr id="211" name="直線コネクタ 210">
          <a:extLst>
            <a:ext uri="{FF2B5EF4-FFF2-40B4-BE49-F238E27FC236}">
              <a16:creationId xmlns:a16="http://schemas.microsoft.com/office/drawing/2014/main" id="{37A9F414-982D-466E-84D2-DDFC0041ACBD}"/>
            </a:ext>
          </a:extLst>
        </xdr:cNvPr>
        <xdr:cNvCxnSpPr/>
      </xdr:nvCxnSpPr>
      <xdr:spPr>
        <a:xfrm>
          <a:off x="3797300" y="14501949"/>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91802</xdr:rowOff>
    </xdr:from>
    <xdr:to>
      <xdr:col>15</xdr:col>
      <xdr:colOff>101600</xdr:colOff>
      <xdr:row>85</xdr:row>
      <xdr:rowOff>21952</xdr:rowOff>
    </xdr:to>
    <xdr:sp macro="" textlink="">
      <xdr:nvSpPr>
        <xdr:cNvPr id="212" name="楕円 211">
          <a:extLst>
            <a:ext uri="{FF2B5EF4-FFF2-40B4-BE49-F238E27FC236}">
              <a16:creationId xmlns:a16="http://schemas.microsoft.com/office/drawing/2014/main" id="{E4AFE14E-4309-48DF-8410-F92A7C1DEBB9}"/>
            </a:ext>
          </a:extLst>
        </xdr:cNvPr>
        <xdr:cNvSpPr/>
      </xdr:nvSpPr>
      <xdr:spPr>
        <a:xfrm>
          <a:off x="2857500" y="1449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100149</xdr:rowOff>
    </xdr:from>
    <xdr:to>
      <xdr:col>19</xdr:col>
      <xdr:colOff>177800</xdr:colOff>
      <xdr:row>84</xdr:row>
      <xdr:rowOff>142602</xdr:rowOff>
    </xdr:to>
    <xdr:cxnSp macro="">
      <xdr:nvCxnSpPr>
        <xdr:cNvPr id="213" name="直線コネクタ 212">
          <a:extLst>
            <a:ext uri="{FF2B5EF4-FFF2-40B4-BE49-F238E27FC236}">
              <a16:creationId xmlns:a16="http://schemas.microsoft.com/office/drawing/2014/main" id="{FE764FCE-AEA6-4CD4-B7B6-F1481F626580}"/>
            </a:ext>
          </a:extLst>
        </xdr:cNvPr>
        <xdr:cNvCxnSpPr/>
      </xdr:nvCxnSpPr>
      <xdr:spPr>
        <a:xfrm flipV="1">
          <a:off x="2908300" y="14501949"/>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88537</xdr:rowOff>
    </xdr:from>
    <xdr:to>
      <xdr:col>10</xdr:col>
      <xdr:colOff>165100</xdr:colOff>
      <xdr:row>85</xdr:row>
      <xdr:rowOff>18687</xdr:rowOff>
    </xdr:to>
    <xdr:sp macro="" textlink="">
      <xdr:nvSpPr>
        <xdr:cNvPr id="214" name="楕円 213">
          <a:extLst>
            <a:ext uri="{FF2B5EF4-FFF2-40B4-BE49-F238E27FC236}">
              <a16:creationId xmlns:a16="http://schemas.microsoft.com/office/drawing/2014/main" id="{BC891F8D-6566-41DA-9BEE-9AF3B69C727D}"/>
            </a:ext>
          </a:extLst>
        </xdr:cNvPr>
        <xdr:cNvSpPr/>
      </xdr:nvSpPr>
      <xdr:spPr>
        <a:xfrm>
          <a:off x="1968500" y="14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139337</xdr:rowOff>
    </xdr:from>
    <xdr:to>
      <xdr:col>15</xdr:col>
      <xdr:colOff>50800</xdr:colOff>
      <xdr:row>84</xdr:row>
      <xdr:rowOff>142602</xdr:rowOff>
    </xdr:to>
    <xdr:cxnSp macro="">
      <xdr:nvCxnSpPr>
        <xdr:cNvPr id="215" name="直線コネクタ 214">
          <a:extLst>
            <a:ext uri="{FF2B5EF4-FFF2-40B4-BE49-F238E27FC236}">
              <a16:creationId xmlns:a16="http://schemas.microsoft.com/office/drawing/2014/main" id="{A0EE2D26-90D2-42ED-A0E1-0DDC35CAD9C0}"/>
            </a:ext>
          </a:extLst>
        </xdr:cNvPr>
        <xdr:cNvCxnSpPr/>
      </xdr:nvCxnSpPr>
      <xdr:spPr>
        <a:xfrm>
          <a:off x="2019300" y="1454113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54248</xdr:rowOff>
    </xdr:from>
    <xdr:to>
      <xdr:col>6</xdr:col>
      <xdr:colOff>38100</xdr:colOff>
      <xdr:row>84</xdr:row>
      <xdr:rowOff>155848</xdr:rowOff>
    </xdr:to>
    <xdr:sp macro="" textlink="">
      <xdr:nvSpPr>
        <xdr:cNvPr id="216" name="楕円 215">
          <a:extLst>
            <a:ext uri="{FF2B5EF4-FFF2-40B4-BE49-F238E27FC236}">
              <a16:creationId xmlns:a16="http://schemas.microsoft.com/office/drawing/2014/main" id="{0A0CDE0A-70BE-4584-8BA8-3619C1528FA8}"/>
            </a:ext>
          </a:extLst>
        </xdr:cNvPr>
        <xdr:cNvSpPr/>
      </xdr:nvSpPr>
      <xdr:spPr>
        <a:xfrm>
          <a:off x="1079500" y="1445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105048</xdr:rowOff>
    </xdr:from>
    <xdr:to>
      <xdr:col>10</xdr:col>
      <xdr:colOff>114300</xdr:colOff>
      <xdr:row>84</xdr:row>
      <xdr:rowOff>139337</xdr:rowOff>
    </xdr:to>
    <xdr:cxnSp macro="">
      <xdr:nvCxnSpPr>
        <xdr:cNvPr id="217" name="直線コネクタ 216">
          <a:extLst>
            <a:ext uri="{FF2B5EF4-FFF2-40B4-BE49-F238E27FC236}">
              <a16:creationId xmlns:a16="http://schemas.microsoft.com/office/drawing/2014/main" id="{7078733C-C280-4CF7-AC68-257BA2FB3352}"/>
            </a:ext>
          </a:extLst>
        </xdr:cNvPr>
        <xdr:cNvCxnSpPr/>
      </xdr:nvCxnSpPr>
      <xdr:spPr>
        <a:xfrm>
          <a:off x="1130300" y="1450684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218" name="n_1aveValue【福祉施設】&#10;有形固定資産減価償却率">
          <a:extLst>
            <a:ext uri="{FF2B5EF4-FFF2-40B4-BE49-F238E27FC236}">
              <a16:creationId xmlns:a16="http://schemas.microsoft.com/office/drawing/2014/main" id="{29CC3439-90CD-41BC-B75C-9F153E90F221}"/>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219" name="n_2aveValue【福祉施設】&#10;有形固定資産減価償却率">
          <a:extLst>
            <a:ext uri="{FF2B5EF4-FFF2-40B4-BE49-F238E27FC236}">
              <a16:creationId xmlns:a16="http://schemas.microsoft.com/office/drawing/2014/main" id="{311940A2-6D52-4CD9-8C38-E8CFC037EA87}"/>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220" name="n_3aveValue【福祉施設】&#10;有形固定資産減価償却率">
          <a:extLst>
            <a:ext uri="{FF2B5EF4-FFF2-40B4-BE49-F238E27FC236}">
              <a16:creationId xmlns:a16="http://schemas.microsoft.com/office/drawing/2014/main" id="{D1240262-4D4C-4F48-86AF-12ACA6DCC923}"/>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221" name="n_4aveValue【福祉施設】&#10;有形固定資産減価償却率">
          <a:extLst>
            <a:ext uri="{FF2B5EF4-FFF2-40B4-BE49-F238E27FC236}">
              <a16:creationId xmlns:a16="http://schemas.microsoft.com/office/drawing/2014/main" id="{8245F720-4FBB-4614-BAC1-E41A60008241}"/>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142076</xdr:rowOff>
    </xdr:from>
    <xdr:ext cx="405111" cy="259045"/>
    <xdr:sp macro="" textlink="">
      <xdr:nvSpPr>
        <xdr:cNvPr id="222" name="n_1mainValue【福祉施設】&#10;有形固定資産減価償却率">
          <a:extLst>
            <a:ext uri="{FF2B5EF4-FFF2-40B4-BE49-F238E27FC236}">
              <a16:creationId xmlns:a16="http://schemas.microsoft.com/office/drawing/2014/main" id="{D9C78C14-5F26-451F-810F-15216F5E5B6E}"/>
            </a:ext>
          </a:extLst>
        </xdr:cNvPr>
        <xdr:cNvSpPr txBox="1"/>
      </xdr:nvSpPr>
      <xdr:spPr>
        <a:xfrm>
          <a:off x="3582044" y="1454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13079</xdr:rowOff>
    </xdr:from>
    <xdr:ext cx="405111" cy="259045"/>
    <xdr:sp macro="" textlink="">
      <xdr:nvSpPr>
        <xdr:cNvPr id="223" name="n_2mainValue【福祉施設】&#10;有形固定資産減価償却率">
          <a:extLst>
            <a:ext uri="{FF2B5EF4-FFF2-40B4-BE49-F238E27FC236}">
              <a16:creationId xmlns:a16="http://schemas.microsoft.com/office/drawing/2014/main" id="{E041C84E-AFD9-405B-9939-05C665E95FCD}"/>
            </a:ext>
          </a:extLst>
        </xdr:cNvPr>
        <xdr:cNvSpPr txBox="1"/>
      </xdr:nvSpPr>
      <xdr:spPr>
        <a:xfrm>
          <a:off x="2705744" y="1458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9814</xdr:rowOff>
    </xdr:from>
    <xdr:ext cx="405111" cy="259045"/>
    <xdr:sp macro="" textlink="">
      <xdr:nvSpPr>
        <xdr:cNvPr id="224" name="n_3mainValue【福祉施設】&#10;有形固定資産減価償却率">
          <a:extLst>
            <a:ext uri="{FF2B5EF4-FFF2-40B4-BE49-F238E27FC236}">
              <a16:creationId xmlns:a16="http://schemas.microsoft.com/office/drawing/2014/main" id="{DE0B252A-36FE-43C2-9A4C-67E9F43C30AC}"/>
            </a:ext>
          </a:extLst>
        </xdr:cNvPr>
        <xdr:cNvSpPr txBox="1"/>
      </xdr:nvSpPr>
      <xdr:spPr>
        <a:xfrm>
          <a:off x="1816744" y="1458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146975</xdr:rowOff>
    </xdr:from>
    <xdr:ext cx="405111" cy="259045"/>
    <xdr:sp macro="" textlink="">
      <xdr:nvSpPr>
        <xdr:cNvPr id="225" name="n_4mainValue【福祉施設】&#10;有形固定資産減価償却率">
          <a:extLst>
            <a:ext uri="{FF2B5EF4-FFF2-40B4-BE49-F238E27FC236}">
              <a16:creationId xmlns:a16="http://schemas.microsoft.com/office/drawing/2014/main" id="{8629E391-8D57-4CD0-A47A-3097DB1ED7C8}"/>
            </a:ext>
          </a:extLst>
        </xdr:cNvPr>
        <xdr:cNvSpPr txBox="1"/>
      </xdr:nvSpPr>
      <xdr:spPr>
        <a:xfrm>
          <a:off x="927744" y="1454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6" name="正方形/長方形 225">
          <a:extLst>
            <a:ext uri="{FF2B5EF4-FFF2-40B4-BE49-F238E27FC236}">
              <a16:creationId xmlns:a16="http://schemas.microsoft.com/office/drawing/2014/main" id="{44A085BC-B58D-4297-BC3B-6D9BBD487E8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7" name="正方形/長方形 226">
          <a:extLst>
            <a:ext uri="{FF2B5EF4-FFF2-40B4-BE49-F238E27FC236}">
              <a16:creationId xmlns:a16="http://schemas.microsoft.com/office/drawing/2014/main" id="{AA67005B-DCFB-4724-B056-1CAF3C7CD20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8" name="正方形/長方形 227">
          <a:extLst>
            <a:ext uri="{FF2B5EF4-FFF2-40B4-BE49-F238E27FC236}">
              <a16:creationId xmlns:a16="http://schemas.microsoft.com/office/drawing/2014/main" id="{4CB69CB9-8B2E-48D5-A140-1B35E500610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9" name="正方形/長方形 228">
          <a:extLst>
            <a:ext uri="{FF2B5EF4-FFF2-40B4-BE49-F238E27FC236}">
              <a16:creationId xmlns:a16="http://schemas.microsoft.com/office/drawing/2014/main" id="{0F62738D-189F-4F8E-8176-DCEECE2DC94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30" name="正方形/長方形 229">
          <a:extLst>
            <a:ext uri="{FF2B5EF4-FFF2-40B4-BE49-F238E27FC236}">
              <a16:creationId xmlns:a16="http://schemas.microsoft.com/office/drawing/2014/main" id="{75E7C35E-2C82-4C00-A84A-EA87750CD2B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1" name="正方形/長方形 230">
          <a:extLst>
            <a:ext uri="{FF2B5EF4-FFF2-40B4-BE49-F238E27FC236}">
              <a16:creationId xmlns:a16="http://schemas.microsoft.com/office/drawing/2014/main" id="{4AC0FB0E-7EC9-4ACF-843B-F5C9A0E565D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2" name="正方形/長方形 231">
          <a:extLst>
            <a:ext uri="{FF2B5EF4-FFF2-40B4-BE49-F238E27FC236}">
              <a16:creationId xmlns:a16="http://schemas.microsoft.com/office/drawing/2014/main" id="{1BAE3FFD-4F4A-48DD-8A9F-84B06630645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3" name="正方形/長方形 232">
          <a:extLst>
            <a:ext uri="{FF2B5EF4-FFF2-40B4-BE49-F238E27FC236}">
              <a16:creationId xmlns:a16="http://schemas.microsoft.com/office/drawing/2014/main" id="{183C5758-6AA5-4EE0-98BF-F31CC1C8E0D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4" name="テキスト ボックス 233">
          <a:extLst>
            <a:ext uri="{FF2B5EF4-FFF2-40B4-BE49-F238E27FC236}">
              <a16:creationId xmlns:a16="http://schemas.microsoft.com/office/drawing/2014/main" id="{5899C8D6-B64C-4F41-9FEB-8CCF6FD41AF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5" name="直線コネクタ 234">
          <a:extLst>
            <a:ext uri="{FF2B5EF4-FFF2-40B4-BE49-F238E27FC236}">
              <a16:creationId xmlns:a16="http://schemas.microsoft.com/office/drawing/2014/main" id="{61D77FF3-12DE-4453-9685-BDA36265971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6" name="直線コネクタ 235">
          <a:extLst>
            <a:ext uri="{FF2B5EF4-FFF2-40B4-BE49-F238E27FC236}">
              <a16:creationId xmlns:a16="http://schemas.microsoft.com/office/drawing/2014/main" id="{15139958-3DF8-4229-A193-E5E64FF991B1}"/>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7" name="テキスト ボックス 236">
          <a:extLst>
            <a:ext uri="{FF2B5EF4-FFF2-40B4-BE49-F238E27FC236}">
              <a16:creationId xmlns:a16="http://schemas.microsoft.com/office/drawing/2014/main" id="{8D74D728-2D72-4C26-AA93-1A382CDEA33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8" name="直線コネクタ 237">
          <a:extLst>
            <a:ext uri="{FF2B5EF4-FFF2-40B4-BE49-F238E27FC236}">
              <a16:creationId xmlns:a16="http://schemas.microsoft.com/office/drawing/2014/main" id="{E393F595-79C7-45AC-B10B-C63FF957752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9" name="テキスト ボックス 238">
          <a:extLst>
            <a:ext uri="{FF2B5EF4-FFF2-40B4-BE49-F238E27FC236}">
              <a16:creationId xmlns:a16="http://schemas.microsoft.com/office/drawing/2014/main" id="{10BD2C24-ED10-4558-B34F-C408C0E5320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40" name="直線コネクタ 239">
          <a:extLst>
            <a:ext uri="{FF2B5EF4-FFF2-40B4-BE49-F238E27FC236}">
              <a16:creationId xmlns:a16="http://schemas.microsoft.com/office/drawing/2014/main" id="{E0B5560F-D395-4E30-BA68-D69ACD2E1E4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41" name="テキスト ボックス 240">
          <a:extLst>
            <a:ext uri="{FF2B5EF4-FFF2-40B4-BE49-F238E27FC236}">
              <a16:creationId xmlns:a16="http://schemas.microsoft.com/office/drawing/2014/main" id="{198BD469-BF8B-4989-BAB2-34B6895FE72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2" name="直線コネクタ 241">
          <a:extLst>
            <a:ext uri="{FF2B5EF4-FFF2-40B4-BE49-F238E27FC236}">
              <a16:creationId xmlns:a16="http://schemas.microsoft.com/office/drawing/2014/main" id="{0400901A-BEE7-455B-B7B9-EC1793C30A1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3" name="テキスト ボックス 242">
          <a:extLst>
            <a:ext uri="{FF2B5EF4-FFF2-40B4-BE49-F238E27FC236}">
              <a16:creationId xmlns:a16="http://schemas.microsoft.com/office/drawing/2014/main" id="{D431405A-8A8B-4262-A6A4-461D00F6F86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4" name="直線コネクタ 243">
          <a:extLst>
            <a:ext uri="{FF2B5EF4-FFF2-40B4-BE49-F238E27FC236}">
              <a16:creationId xmlns:a16="http://schemas.microsoft.com/office/drawing/2014/main" id="{9559102D-970D-4782-83F5-BF6F80FD1A7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5" name="テキスト ボックス 244">
          <a:extLst>
            <a:ext uri="{FF2B5EF4-FFF2-40B4-BE49-F238E27FC236}">
              <a16:creationId xmlns:a16="http://schemas.microsoft.com/office/drawing/2014/main" id="{8F9897A5-F883-4444-AE2D-E69D3975D36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6" name="直線コネクタ 245">
          <a:extLst>
            <a:ext uri="{FF2B5EF4-FFF2-40B4-BE49-F238E27FC236}">
              <a16:creationId xmlns:a16="http://schemas.microsoft.com/office/drawing/2014/main" id="{F1958F91-9BAD-4392-A736-4ABA63A7474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7" name="テキスト ボックス 246">
          <a:extLst>
            <a:ext uri="{FF2B5EF4-FFF2-40B4-BE49-F238E27FC236}">
              <a16:creationId xmlns:a16="http://schemas.microsoft.com/office/drawing/2014/main" id="{D1C9A33B-B3D2-4EDF-BB71-53975B072B6C}"/>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8" name="直線コネクタ 247">
          <a:extLst>
            <a:ext uri="{FF2B5EF4-FFF2-40B4-BE49-F238E27FC236}">
              <a16:creationId xmlns:a16="http://schemas.microsoft.com/office/drawing/2014/main" id="{EBDC7091-673C-4C0A-8978-082EEF120E4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9" name="テキスト ボックス 248">
          <a:extLst>
            <a:ext uri="{FF2B5EF4-FFF2-40B4-BE49-F238E27FC236}">
              <a16:creationId xmlns:a16="http://schemas.microsoft.com/office/drawing/2014/main" id="{5DD6DA02-A192-4483-9DA7-ACCE9D74B7D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50" name="【福祉施設】&#10;一人当たり面積グラフ枠">
          <a:extLst>
            <a:ext uri="{FF2B5EF4-FFF2-40B4-BE49-F238E27FC236}">
              <a16:creationId xmlns:a16="http://schemas.microsoft.com/office/drawing/2014/main" id="{567AAB5E-7655-438B-B1CE-BC10C85BE7D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251" name="直線コネクタ 250">
          <a:extLst>
            <a:ext uri="{FF2B5EF4-FFF2-40B4-BE49-F238E27FC236}">
              <a16:creationId xmlns:a16="http://schemas.microsoft.com/office/drawing/2014/main" id="{7C45F4EF-2228-4759-A34A-77F2FD933D0A}"/>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252" name="【福祉施設】&#10;一人当たり面積最小値テキスト">
          <a:extLst>
            <a:ext uri="{FF2B5EF4-FFF2-40B4-BE49-F238E27FC236}">
              <a16:creationId xmlns:a16="http://schemas.microsoft.com/office/drawing/2014/main" id="{2B83A413-E426-4EB0-8EB0-1A260AEA7802}"/>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253" name="直線コネクタ 252">
          <a:extLst>
            <a:ext uri="{FF2B5EF4-FFF2-40B4-BE49-F238E27FC236}">
              <a16:creationId xmlns:a16="http://schemas.microsoft.com/office/drawing/2014/main" id="{F64815B5-AD69-4F73-BF31-B9BD676177CA}"/>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254" name="【福祉施設】&#10;一人当たり面積最大値テキスト">
          <a:extLst>
            <a:ext uri="{FF2B5EF4-FFF2-40B4-BE49-F238E27FC236}">
              <a16:creationId xmlns:a16="http://schemas.microsoft.com/office/drawing/2014/main" id="{204E31ED-AC8A-4479-BFEA-94AE84FD7BD9}"/>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255" name="直線コネクタ 254">
          <a:extLst>
            <a:ext uri="{FF2B5EF4-FFF2-40B4-BE49-F238E27FC236}">
              <a16:creationId xmlns:a16="http://schemas.microsoft.com/office/drawing/2014/main" id="{C6746FD8-C4BB-4861-8803-D6173154BFC0}"/>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256" name="【福祉施設】&#10;一人当たり面積平均値テキスト">
          <a:extLst>
            <a:ext uri="{FF2B5EF4-FFF2-40B4-BE49-F238E27FC236}">
              <a16:creationId xmlns:a16="http://schemas.microsoft.com/office/drawing/2014/main" id="{F4B98A39-1A8F-442D-86EC-A2C7E784A6FE}"/>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257" name="フローチャート: 判断 256">
          <a:extLst>
            <a:ext uri="{FF2B5EF4-FFF2-40B4-BE49-F238E27FC236}">
              <a16:creationId xmlns:a16="http://schemas.microsoft.com/office/drawing/2014/main" id="{6375E03A-4DC6-453B-848D-3B7207FE5B1C}"/>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258" name="フローチャート: 判断 257">
          <a:extLst>
            <a:ext uri="{FF2B5EF4-FFF2-40B4-BE49-F238E27FC236}">
              <a16:creationId xmlns:a16="http://schemas.microsoft.com/office/drawing/2014/main" id="{355EE624-0E61-4FC9-8CBE-4F3E204838BA}"/>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259" name="フローチャート: 判断 258">
          <a:extLst>
            <a:ext uri="{FF2B5EF4-FFF2-40B4-BE49-F238E27FC236}">
              <a16:creationId xmlns:a16="http://schemas.microsoft.com/office/drawing/2014/main" id="{49E6C37A-BB41-43DB-9DDD-B8B923C4B3E7}"/>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260" name="フローチャート: 判断 259">
          <a:extLst>
            <a:ext uri="{FF2B5EF4-FFF2-40B4-BE49-F238E27FC236}">
              <a16:creationId xmlns:a16="http://schemas.microsoft.com/office/drawing/2014/main" id="{AA359D18-714D-4476-9F81-C6BD9F7C9983}"/>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261" name="フローチャート: 判断 260">
          <a:extLst>
            <a:ext uri="{FF2B5EF4-FFF2-40B4-BE49-F238E27FC236}">
              <a16:creationId xmlns:a16="http://schemas.microsoft.com/office/drawing/2014/main" id="{140A8AE7-B722-4713-AC65-9453A50D4528}"/>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67D67C39-1D97-40ED-8FFB-469B58DB841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2C3A511E-71CF-49DB-8D32-D2D7BAA9AE8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3D05FC80-C045-4C1B-891D-58B2F2BA4E4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0CD5D38A-2422-4CAA-8A2E-2D423E24F9C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A55C7BB2-9FAF-43C7-806F-AD49F5BBCB2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92348</xdr:rowOff>
    </xdr:from>
    <xdr:to>
      <xdr:col>55</xdr:col>
      <xdr:colOff>50800</xdr:colOff>
      <xdr:row>86</xdr:row>
      <xdr:rowOff>22498</xdr:rowOff>
    </xdr:to>
    <xdr:sp macro="" textlink="">
      <xdr:nvSpPr>
        <xdr:cNvPr id="267" name="楕円 266">
          <a:extLst>
            <a:ext uri="{FF2B5EF4-FFF2-40B4-BE49-F238E27FC236}">
              <a16:creationId xmlns:a16="http://schemas.microsoft.com/office/drawing/2014/main" id="{B5C4CAB9-CD53-4D61-8241-9B25BC110796}"/>
            </a:ext>
          </a:extLst>
        </xdr:cNvPr>
        <xdr:cNvSpPr/>
      </xdr:nvSpPr>
      <xdr:spPr>
        <a:xfrm>
          <a:off x="10426700" y="1466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70775</xdr:rowOff>
    </xdr:from>
    <xdr:ext cx="469744" cy="259045"/>
    <xdr:sp macro="" textlink="">
      <xdr:nvSpPr>
        <xdr:cNvPr id="268" name="【福祉施設】&#10;一人当たり面積該当値テキスト">
          <a:extLst>
            <a:ext uri="{FF2B5EF4-FFF2-40B4-BE49-F238E27FC236}">
              <a16:creationId xmlns:a16="http://schemas.microsoft.com/office/drawing/2014/main" id="{3BE5DC61-5E4F-4078-92C5-08945D600ABB}"/>
            </a:ext>
          </a:extLst>
        </xdr:cNvPr>
        <xdr:cNvSpPr txBox="1"/>
      </xdr:nvSpPr>
      <xdr:spPr>
        <a:xfrm>
          <a:off x="10515600" y="1464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93436</xdr:rowOff>
    </xdr:from>
    <xdr:to>
      <xdr:col>50</xdr:col>
      <xdr:colOff>165100</xdr:colOff>
      <xdr:row>86</xdr:row>
      <xdr:rowOff>23586</xdr:rowOff>
    </xdr:to>
    <xdr:sp macro="" textlink="">
      <xdr:nvSpPr>
        <xdr:cNvPr id="269" name="楕円 268">
          <a:extLst>
            <a:ext uri="{FF2B5EF4-FFF2-40B4-BE49-F238E27FC236}">
              <a16:creationId xmlns:a16="http://schemas.microsoft.com/office/drawing/2014/main" id="{915E3A32-F5CF-4834-95A2-DE169C3E1947}"/>
            </a:ext>
          </a:extLst>
        </xdr:cNvPr>
        <xdr:cNvSpPr/>
      </xdr:nvSpPr>
      <xdr:spPr>
        <a:xfrm>
          <a:off x="9588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143148</xdr:rowOff>
    </xdr:from>
    <xdr:to>
      <xdr:col>55</xdr:col>
      <xdr:colOff>0</xdr:colOff>
      <xdr:row>85</xdr:row>
      <xdr:rowOff>144236</xdr:rowOff>
    </xdr:to>
    <xdr:cxnSp macro="">
      <xdr:nvCxnSpPr>
        <xdr:cNvPr id="270" name="直線コネクタ 269">
          <a:extLst>
            <a:ext uri="{FF2B5EF4-FFF2-40B4-BE49-F238E27FC236}">
              <a16:creationId xmlns:a16="http://schemas.microsoft.com/office/drawing/2014/main" id="{0B8D4375-5FF9-46DA-A262-F6788674080B}"/>
            </a:ext>
          </a:extLst>
        </xdr:cNvPr>
        <xdr:cNvCxnSpPr/>
      </xdr:nvCxnSpPr>
      <xdr:spPr>
        <a:xfrm flipV="1">
          <a:off x="9639300" y="14716398"/>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92348</xdr:rowOff>
    </xdr:from>
    <xdr:to>
      <xdr:col>46</xdr:col>
      <xdr:colOff>38100</xdr:colOff>
      <xdr:row>86</xdr:row>
      <xdr:rowOff>22498</xdr:rowOff>
    </xdr:to>
    <xdr:sp macro="" textlink="">
      <xdr:nvSpPr>
        <xdr:cNvPr id="271" name="楕円 270">
          <a:extLst>
            <a:ext uri="{FF2B5EF4-FFF2-40B4-BE49-F238E27FC236}">
              <a16:creationId xmlns:a16="http://schemas.microsoft.com/office/drawing/2014/main" id="{7CBAD748-45F1-445B-956B-97F3ED46C512}"/>
            </a:ext>
          </a:extLst>
        </xdr:cNvPr>
        <xdr:cNvSpPr/>
      </xdr:nvSpPr>
      <xdr:spPr>
        <a:xfrm>
          <a:off x="8699500" y="1466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143148</xdr:rowOff>
    </xdr:from>
    <xdr:to>
      <xdr:col>50</xdr:col>
      <xdr:colOff>114300</xdr:colOff>
      <xdr:row>85</xdr:row>
      <xdr:rowOff>144236</xdr:rowOff>
    </xdr:to>
    <xdr:cxnSp macro="">
      <xdr:nvCxnSpPr>
        <xdr:cNvPr id="272" name="直線コネクタ 271">
          <a:extLst>
            <a:ext uri="{FF2B5EF4-FFF2-40B4-BE49-F238E27FC236}">
              <a16:creationId xmlns:a16="http://schemas.microsoft.com/office/drawing/2014/main" id="{6E67721D-4D4D-4C7F-987B-6272F245E5AD}"/>
            </a:ext>
          </a:extLst>
        </xdr:cNvPr>
        <xdr:cNvCxnSpPr/>
      </xdr:nvCxnSpPr>
      <xdr:spPr>
        <a:xfrm>
          <a:off x="8750300" y="14716398"/>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95613</xdr:rowOff>
    </xdr:from>
    <xdr:to>
      <xdr:col>41</xdr:col>
      <xdr:colOff>101600</xdr:colOff>
      <xdr:row>86</xdr:row>
      <xdr:rowOff>25763</xdr:rowOff>
    </xdr:to>
    <xdr:sp macro="" textlink="">
      <xdr:nvSpPr>
        <xdr:cNvPr id="273" name="楕円 272">
          <a:extLst>
            <a:ext uri="{FF2B5EF4-FFF2-40B4-BE49-F238E27FC236}">
              <a16:creationId xmlns:a16="http://schemas.microsoft.com/office/drawing/2014/main" id="{83FAA7A6-FD37-4745-A9F4-1A72550AAA7F}"/>
            </a:ext>
          </a:extLst>
        </xdr:cNvPr>
        <xdr:cNvSpPr/>
      </xdr:nvSpPr>
      <xdr:spPr>
        <a:xfrm>
          <a:off x="7810500" y="1466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143148</xdr:rowOff>
    </xdr:from>
    <xdr:to>
      <xdr:col>45</xdr:col>
      <xdr:colOff>177800</xdr:colOff>
      <xdr:row>85</xdr:row>
      <xdr:rowOff>146413</xdr:rowOff>
    </xdr:to>
    <xdr:cxnSp macro="">
      <xdr:nvCxnSpPr>
        <xdr:cNvPr id="274" name="直線コネクタ 273">
          <a:extLst>
            <a:ext uri="{FF2B5EF4-FFF2-40B4-BE49-F238E27FC236}">
              <a16:creationId xmlns:a16="http://schemas.microsoft.com/office/drawing/2014/main" id="{D570A8EB-5428-407C-B8A0-451107A6678E}"/>
            </a:ext>
          </a:extLst>
        </xdr:cNvPr>
        <xdr:cNvCxnSpPr/>
      </xdr:nvCxnSpPr>
      <xdr:spPr>
        <a:xfrm flipV="1">
          <a:off x="7861300" y="147163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98879</xdr:rowOff>
    </xdr:from>
    <xdr:to>
      <xdr:col>36</xdr:col>
      <xdr:colOff>165100</xdr:colOff>
      <xdr:row>86</xdr:row>
      <xdr:rowOff>29029</xdr:rowOff>
    </xdr:to>
    <xdr:sp macro="" textlink="">
      <xdr:nvSpPr>
        <xdr:cNvPr id="275" name="楕円 274">
          <a:extLst>
            <a:ext uri="{FF2B5EF4-FFF2-40B4-BE49-F238E27FC236}">
              <a16:creationId xmlns:a16="http://schemas.microsoft.com/office/drawing/2014/main" id="{4E06B8BD-9762-4EEB-907D-79E25D5B9352}"/>
            </a:ext>
          </a:extLst>
        </xdr:cNvPr>
        <xdr:cNvSpPr/>
      </xdr:nvSpPr>
      <xdr:spPr>
        <a:xfrm>
          <a:off x="6921500" y="1467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146413</xdr:rowOff>
    </xdr:from>
    <xdr:to>
      <xdr:col>41</xdr:col>
      <xdr:colOff>50800</xdr:colOff>
      <xdr:row>85</xdr:row>
      <xdr:rowOff>149679</xdr:rowOff>
    </xdr:to>
    <xdr:cxnSp macro="">
      <xdr:nvCxnSpPr>
        <xdr:cNvPr id="276" name="直線コネクタ 275">
          <a:extLst>
            <a:ext uri="{FF2B5EF4-FFF2-40B4-BE49-F238E27FC236}">
              <a16:creationId xmlns:a16="http://schemas.microsoft.com/office/drawing/2014/main" id="{185F1EB8-CBBD-4EAA-BA95-023B448C4CC7}"/>
            </a:ext>
          </a:extLst>
        </xdr:cNvPr>
        <xdr:cNvCxnSpPr/>
      </xdr:nvCxnSpPr>
      <xdr:spPr>
        <a:xfrm flipV="1">
          <a:off x="6972300" y="147196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277" name="n_1aveValue【福祉施設】&#10;一人当たり面積">
          <a:extLst>
            <a:ext uri="{FF2B5EF4-FFF2-40B4-BE49-F238E27FC236}">
              <a16:creationId xmlns:a16="http://schemas.microsoft.com/office/drawing/2014/main" id="{68FAA0FC-A734-4248-9CF1-B050BBE9C789}"/>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278" name="n_2aveValue【福祉施設】&#10;一人当たり面積">
          <a:extLst>
            <a:ext uri="{FF2B5EF4-FFF2-40B4-BE49-F238E27FC236}">
              <a16:creationId xmlns:a16="http://schemas.microsoft.com/office/drawing/2014/main" id="{E25C34AE-6DE1-4B7F-ADCF-A8C97060937E}"/>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279" name="n_3aveValue【福祉施設】&#10;一人当たり面積">
          <a:extLst>
            <a:ext uri="{FF2B5EF4-FFF2-40B4-BE49-F238E27FC236}">
              <a16:creationId xmlns:a16="http://schemas.microsoft.com/office/drawing/2014/main" id="{CD39BCE6-E556-4CF5-AA1F-9B39A07762DB}"/>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280" name="n_4aveValue【福祉施設】&#10;一人当たり面積">
          <a:extLst>
            <a:ext uri="{FF2B5EF4-FFF2-40B4-BE49-F238E27FC236}">
              <a16:creationId xmlns:a16="http://schemas.microsoft.com/office/drawing/2014/main" id="{694F57F9-EC39-4528-B7F6-F0C19207D782}"/>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14713</xdr:rowOff>
    </xdr:from>
    <xdr:ext cx="469744" cy="259045"/>
    <xdr:sp macro="" textlink="">
      <xdr:nvSpPr>
        <xdr:cNvPr id="281" name="n_1mainValue【福祉施設】&#10;一人当たり面積">
          <a:extLst>
            <a:ext uri="{FF2B5EF4-FFF2-40B4-BE49-F238E27FC236}">
              <a16:creationId xmlns:a16="http://schemas.microsoft.com/office/drawing/2014/main" id="{35DDEF7E-5C3D-410B-8C96-BB1B61803B15}"/>
            </a:ext>
          </a:extLst>
        </xdr:cNvPr>
        <xdr:cNvSpPr txBox="1"/>
      </xdr:nvSpPr>
      <xdr:spPr>
        <a:xfrm>
          <a:off x="93917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13625</xdr:rowOff>
    </xdr:from>
    <xdr:ext cx="469744" cy="259045"/>
    <xdr:sp macro="" textlink="">
      <xdr:nvSpPr>
        <xdr:cNvPr id="282" name="n_2mainValue【福祉施設】&#10;一人当たり面積">
          <a:extLst>
            <a:ext uri="{FF2B5EF4-FFF2-40B4-BE49-F238E27FC236}">
              <a16:creationId xmlns:a16="http://schemas.microsoft.com/office/drawing/2014/main" id="{BFE827EA-62C5-47E6-AD33-15EF622CC98C}"/>
            </a:ext>
          </a:extLst>
        </xdr:cNvPr>
        <xdr:cNvSpPr txBox="1"/>
      </xdr:nvSpPr>
      <xdr:spPr>
        <a:xfrm>
          <a:off x="8515427" y="147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16890</xdr:rowOff>
    </xdr:from>
    <xdr:ext cx="469744" cy="259045"/>
    <xdr:sp macro="" textlink="">
      <xdr:nvSpPr>
        <xdr:cNvPr id="283" name="n_3mainValue【福祉施設】&#10;一人当たり面積">
          <a:extLst>
            <a:ext uri="{FF2B5EF4-FFF2-40B4-BE49-F238E27FC236}">
              <a16:creationId xmlns:a16="http://schemas.microsoft.com/office/drawing/2014/main" id="{B99B0764-F772-47ED-B5E1-D3BAAC123FFA}"/>
            </a:ext>
          </a:extLst>
        </xdr:cNvPr>
        <xdr:cNvSpPr txBox="1"/>
      </xdr:nvSpPr>
      <xdr:spPr>
        <a:xfrm>
          <a:off x="7626427" y="1476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20156</xdr:rowOff>
    </xdr:from>
    <xdr:ext cx="469744" cy="259045"/>
    <xdr:sp macro="" textlink="">
      <xdr:nvSpPr>
        <xdr:cNvPr id="284" name="n_4mainValue【福祉施設】&#10;一人当たり面積">
          <a:extLst>
            <a:ext uri="{FF2B5EF4-FFF2-40B4-BE49-F238E27FC236}">
              <a16:creationId xmlns:a16="http://schemas.microsoft.com/office/drawing/2014/main" id="{7BD9F186-2248-49C6-B662-7E546B54C1F7}"/>
            </a:ext>
          </a:extLst>
        </xdr:cNvPr>
        <xdr:cNvSpPr txBox="1"/>
      </xdr:nvSpPr>
      <xdr:spPr>
        <a:xfrm>
          <a:off x="6737427" y="1476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5" name="正方形/長方形 284">
          <a:extLst>
            <a:ext uri="{FF2B5EF4-FFF2-40B4-BE49-F238E27FC236}">
              <a16:creationId xmlns:a16="http://schemas.microsoft.com/office/drawing/2014/main" id="{589218B9-4DAA-4755-B84F-340E2A2D1BB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6" name="正方形/長方形 285">
          <a:extLst>
            <a:ext uri="{FF2B5EF4-FFF2-40B4-BE49-F238E27FC236}">
              <a16:creationId xmlns:a16="http://schemas.microsoft.com/office/drawing/2014/main" id="{6067F3A9-14C8-49C5-A9B1-AF57B474524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7" name="正方形/長方形 286">
          <a:extLst>
            <a:ext uri="{FF2B5EF4-FFF2-40B4-BE49-F238E27FC236}">
              <a16:creationId xmlns:a16="http://schemas.microsoft.com/office/drawing/2014/main" id="{142D57B1-A727-4AD5-A59B-5199FB8CB1A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8" name="正方形/長方形 287">
          <a:extLst>
            <a:ext uri="{FF2B5EF4-FFF2-40B4-BE49-F238E27FC236}">
              <a16:creationId xmlns:a16="http://schemas.microsoft.com/office/drawing/2014/main" id="{FC34F95F-6F4B-483F-825E-E8192C9C922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9" name="正方形/長方形 288">
          <a:extLst>
            <a:ext uri="{FF2B5EF4-FFF2-40B4-BE49-F238E27FC236}">
              <a16:creationId xmlns:a16="http://schemas.microsoft.com/office/drawing/2014/main" id="{C9EEB0B2-BC4C-487F-B4CA-BC9C6A06838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90" name="正方形/長方形 289">
          <a:extLst>
            <a:ext uri="{FF2B5EF4-FFF2-40B4-BE49-F238E27FC236}">
              <a16:creationId xmlns:a16="http://schemas.microsoft.com/office/drawing/2014/main" id="{FB0C1726-AA91-4091-A030-D431AA1E089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1" name="正方形/長方形 290">
          <a:extLst>
            <a:ext uri="{FF2B5EF4-FFF2-40B4-BE49-F238E27FC236}">
              <a16:creationId xmlns:a16="http://schemas.microsoft.com/office/drawing/2014/main" id="{992AC39D-C55F-4F98-8FC9-4170F21E8F8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2" name="正方形/長方形 291">
          <a:extLst>
            <a:ext uri="{FF2B5EF4-FFF2-40B4-BE49-F238E27FC236}">
              <a16:creationId xmlns:a16="http://schemas.microsoft.com/office/drawing/2014/main" id="{DA45DA72-E819-4FA2-9348-C2F0EFB0357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3" name="正方形/長方形 292">
          <a:extLst>
            <a:ext uri="{FF2B5EF4-FFF2-40B4-BE49-F238E27FC236}">
              <a16:creationId xmlns:a16="http://schemas.microsoft.com/office/drawing/2014/main" id="{4C01C47D-DEAD-4309-8DF0-D08D4B1EEF2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4" name="正方形/長方形 293">
          <a:extLst>
            <a:ext uri="{FF2B5EF4-FFF2-40B4-BE49-F238E27FC236}">
              <a16:creationId xmlns:a16="http://schemas.microsoft.com/office/drawing/2014/main" id="{D72C6D95-C1CF-44D4-B436-CD3263FFA2B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5" name="正方形/長方形 294">
          <a:extLst>
            <a:ext uri="{FF2B5EF4-FFF2-40B4-BE49-F238E27FC236}">
              <a16:creationId xmlns:a16="http://schemas.microsoft.com/office/drawing/2014/main" id="{9CA5904B-BDAE-424D-BDA3-1AD0216CF58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6" name="正方形/長方形 295">
          <a:extLst>
            <a:ext uri="{FF2B5EF4-FFF2-40B4-BE49-F238E27FC236}">
              <a16:creationId xmlns:a16="http://schemas.microsoft.com/office/drawing/2014/main" id="{96BC3019-9C34-4E1E-AF33-33C252701C1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7" name="正方形/長方形 296">
          <a:extLst>
            <a:ext uri="{FF2B5EF4-FFF2-40B4-BE49-F238E27FC236}">
              <a16:creationId xmlns:a16="http://schemas.microsoft.com/office/drawing/2014/main" id="{DE8F7353-3CF6-45BA-A031-4996525D75A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8" name="正方形/長方形 297">
          <a:extLst>
            <a:ext uri="{FF2B5EF4-FFF2-40B4-BE49-F238E27FC236}">
              <a16:creationId xmlns:a16="http://schemas.microsoft.com/office/drawing/2014/main" id="{AD9471C9-206C-4F39-A587-20ECDEC87FB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9" name="正方形/長方形 298">
          <a:extLst>
            <a:ext uri="{FF2B5EF4-FFF2-40B4-BE49-F238E27FC236}">
              <a16:creationId xmlns:a16="http://schemas.microsoft.com/office/drawing/2014/main" id="{0828837F-9D01-4160-B0A8-1C8B61DFB9C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00" name="正方形/長方形 299">
          <a:extLst>
            <a:ext uri="{FF2B5EF4-FFF2-40B4-BE49-F238E27FC236}">
              <a16:creationId xmlns:a16="http://schemas.microsoft.com/office/drawing/2014/main" id="{88A36A1E-325A-4ACE-A509-5B413B7A5A0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01" name="正方形/長方形 300">
          <a:extLst>
            <a:ext uri="{FF2B5EF4-FFF2-40B4-BE49-F238E27FC236}">
              <a16:creationId xmlns:a16="http://schemas.microsoft.com/office/drawing/2014/main" id="{9BEDA08F-2800-4A74-9A18-FFD904BA581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2" name="正方形/長方形 301">
          <a:extLst>
            <a:ext uri="{FF2B5EF4-FFF2-40B4-BE49-F238E27FC236}">
              <a16:creationId xmlns:a16="http://schemas.microsoft.com/office/drawing/2014/main" id="{C11A2612-16FC-47E4-9C0B-C11EEAF5C83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3" name="正方形/長方形 302">
          <a:extLst>
            <a:ext uri="{FF2B5EF4-FFF2-40B4-BE49-F238E27FC236}">
              <a16:creationId xmlns:a16="http://schemas.microsoft.com/office/drawing/2014/main" id="{9310BFB8-D382-43DC-A3B9-30D7F59C7FA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4" name="正方形/長方形 303">
          <a:extLst>
            <a:ext uri="{FF2B5EF4-FFF2-40B4-BE49-F238E27FC236}">
              <a16:creationId xmlns:a16="http://schemas.microsoft.com/office/drawing/2014/main" id="{4868A5E5-FFDF-432E-8817-FB2063CB013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5" name="正方形/長方形 304">
          <a:extLst>
            <a:ext uri="{FF2B5EF4-FFF2-40B4-BE49-F238E27FC236}">
              <a16:creationId xmlns:a16="http://schemas.microsoft.com/office/drawing/2014/main" id="{E57EC318-315F-4734-8A7E-30812BA740A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6" name="正方形/長方形 305">
          <a:extLst>
            <a:ext uri="{FF2B5EF4-FFF2-40B4-BE49-F238E27FC236}">
              <a16:creationId xmlns:a16="http://schemas.microsoft.com/office/drawing/2014/main" id="{5E18365C-AD37-4135-BE69-2745BCB18E6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7" name="正方形/長方形 306">
          <a:extLst>
            <a:ext uri="{FF2B5EF4-FFF2-40B4-BE49-F238E27FC236}">
              <a16:creationId xmlns:a16="http://schemas.microsoft.com/office/drawing/2014/main" id="{B899D21A-C8D8-4AB7-8EE6-2876EA45250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8" name="正方形/長方形 307">
          <a:extLst>
            <a:ext uri="{FF2B5EF4-FFF2-40B4-BE49-F238E27FC236}">
              <a16:creationId xmlns:a16="http://schemas.microsoft.com/office/drawing/2014/main" id="{0262E797-972B-4195-A023-79A869364A3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9" name="テキスト ボックス 308">
          <a:extLst>
            <a:ext uri="{FF2B5EF4-FFF2-40B4-BE49-F238E27FC236}">
              <a16:creationId xmlns:a16="http://schemas.microsoft.com/office/drawing/2014/main" id="{64C498F2-3594-49B7-BEE3-9842881A412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10" name="直線コネクタ 309">
          <a:extLst>
            <a:ext uri="{FF2B5EF4-FFF2-40B4-BE49-F238E27FC236}">
              <a16:creationId xmlns:a16="http://schemas.microsoft.com/office/drawing/2014/main" id="{62C2B7C6-18D9-49C9-8D37-64C72BF2B56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11" name="テキスト ボックス 310">
          <a:extLst>
            <a:ext uri="{FF2B5EF4-FFF2-40B4-BE49-F238E27FC236}">
              <a16:creationId xmlns:a16="http://schemas.microsoft.com/office/drawing/2014/main" id="{82CEB977-2E7F-4EF1-B0CC-A7BBC7B0B2D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12" name="直線コネクタ 311">
          <a:extLst>
            <a:ext uri="{FF2B5EF4-FFF2-40B4-BE49-F238E27FC236}">
              <a16:creationId xmlns:a16="http://schemas.microsoft.com/office/drawing/2014/main" id="{8BE253FB-4000-4BD1-A87C-6FD5A79A768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3" name="テキスト ボックス 312">
          <a:extLst>
            <a:ext uri="{FF2B5EF4-FFF2-40B4-BE49-F238E27FC236}">
              <a16:creationId xmlns:a16="http://schemas.microsoft.com/office/drawing/2014/main" id="{80972D92-CDEC-4414-9E6E-6781CAF42CF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4" name="直線コネクタ 313">
          <a:extLst>
            <a:ext uri="{FF2B5EF4-FFF2-40B4-BE49-F238E27FC236}">
              <a16:creationId xmlns:a16="http://schemas.microsoft.com/office/drawing/2014/main" id="{8DE72997-2F34-4D98-AF55-04613CD0BAB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5" name="テキスト ボックス 314">
          <a:extLst>
            <a:ext uri="{FF2B5EF4-FFF2-40B4-BE49-F238E27FC236}">
              <a16:creationId xmlns:a16="http://schemas.microsoft.com/office/drawing/2014/main" id="{9431665C-1CD9-436A-A831-ED90B0F769E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6" name="直線コネクタ 315">
          <a:extLst>
            <a:ext uri="{FF2B5EF4-FFF2-40B4-BE49-F238E27FC236}">
              <a16:creationId xmlns:a16="http://schemas.microsoft.com/office/drawing/2014/main" id="{4810B437-FF9B-481C-B5DC-3CB96DDCA4D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7" name="テキスト ボックス 316">
          <a:extLst>
            <a:ext uri="{FF2B5EF4-FFF2-40B4-BE49-F238E27FC236}">
              <a16:creationId xmlns:a16="http://schemas.microsoft.com/office/drawing/2014/main" id="{55FD7CA3-C6D4-4D73-95DD-ABB7040B36A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8" name="直線コネクタ 317">
          <a:extLst>
            <a:ext uri="{FF2B5EF4-FFF2-40B4-BE49-F238E27FC236}">
              <a16:creationId xmlns:a16="http://schemas.microsoft.com/office/drawing/2014/main" id="{C3188403-8D9B-498E-A225-5154EABBD72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9" name="テキスト ボックス 318">
          <a:extLst>
            <a:ext uri="{FF2B5EF4-FFF2-40B4-BE49-F238E27FC236}">
              <a16:creationId xmlns:a16="http://schemas.microsoft.com/office/drawing/2014/main" id="{52E6859F-715F-475A-9DCE-716FA88CE75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20" name="直線コネクタ 319">
          <a:extLst>
            <a:ext uri="{FF2B5EF4-FFF2-40B4-BE49-F238E27FC236}">
              <a16:creationId xmlns:a16="http://schemas.microsoft.com/office/drawing/2014/main" id="{649C3CBA-0534-4674-B46A-6D37BFCC0B4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21" name="テキスト ボックス 320">
          <a:extLst>
            <a:ext uri="{FF2B5EF4-FFF2-40B4-BE49-F238E27FC236}">
              <a16:creationId xmlns:a16="http://schemas.microsoft.com/office/drawing/2014/main" id="{8F00805F-EDE4-416B-84B3-A0EFEFA091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2" name="直線コネクタ 321">
          <a:extLst>
            <a:ext uri="{FF2B5EF4-FFF2-40B4-BE49-F238E27FC236}">
              <a16:creationId xmlns:a16="http://schemas.microsoft.com/office/drawing/2014/main" id="{73A1D5EF-F81A-413A-BAC9-02B9DF3BC4D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3" name="テキスト ボックス 322">
          <a:extLst>
            <a:ext uri="{FF2B5EF4-FFF2-40B4-BE49-F238E27FC236}">
              <a16:creationId xmlns:a16="http://schemas.microsoft.com/office/drawing/2014/main" id="{2F8F98A3-F51C-40FE-95BE-E139DBB5DDF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4" name="【一般廃棄物処理施設】&#10;有形固定資産減価償却率グラフ枠">
          <a:extLst>
            <a:ext uri="{FF2B5EF4-FFF2-40B4-BE49-F238E27FC236}">
              <a16:creationId xmlns:a16="http://schemas.microsoft.com/office/drawing/2014/main" id="{9E75797D-87B3-48FF-B6A7-B00DAC2EB41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325" name="直線コネクタ 324">
          <a:extLst>
            <a:ext uri="{FF2B5EF4-FFF2-40B4-BE49-F238E27FC236}">
              <a16:creationId xmlns:a16="http://schemas.microsoft.com/office/drawing/2014/main" id="{0A45AFBF-080F-482A-A89C-6298E4B1E768}"/>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6" name="【一般廃棄物処理施設】&#10;有形固定資産減価償却率最小値テキスト">
          <a:extLst>
            <a:ext uri="{FF2B5EF4-FFF2-40B4-BE49-F238E27FC236}">
              <a16:creationId xmlns:a16="http://schemas.microsoft.com/office/drawing/2014/main" id="{73BF6963-EF97-4CFA-A3B9-24F63DB0795F}"/>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7" name="直線コネクタ 326">
          <a:extLst>
            <a:ext uri="{FF2B5EF4-FFF2-40B4-BE49-F238E27FC236}">
              <a16:creationId xmlns:a16="http://schemas.microsoft.com/office/drawing/2014/main" id="{ADA69DAF-782C-4A0B-B623-405A6D01D652}"/>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328" name="【一般廃棄物処理施設】&#10;有形固定資産減価償却率最大値テキスト">
          <a:extLst>
            <a:ext uri="{FF2B5EF4-FFF2-40B4-BE49-F238E27FC236}">
              <a16:creationId xmlns:a16="http://schemas.microsoft.com/office/drawing/2014/main" id="{EE87645E-424C-4CD4-AC99-9EA904C5506D}"/>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329" name="直線コネクタ 328">
          <a:extLst>
            <a:ext uri="{FF2B5EF4-FFF2-40B4-BE49-F238E27FC236}">
              <a16:creationId xmlns:a16="http://schemas.microsoft.com/office/drawing/2014/main" id="{AB884603-70EE-43A6-A106-2787A21B4BAE}"/>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330" name="【一般廃棄物処理施設】&#10;有形固定資産減価償却率平均値テキスト">
          <a:extLst>
            <a:ext uri="{FF2B5EF4-FFF2-40B4-BE49-F238E27FC236}">
              <a16:creationId xmlns:a16="http://schemas.microsoft.com/office/drawing/2014/main" id="{E2A80CB2-0F0B-46FA-BF01-5C981C5380BF}"/>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331" name="フローチャート: 判断 330">
          <a:extLst>
            <a:ext uri="{FF2B5EF4-FFF2-40B4-BE49-F238E27FC236}">
              <a16:creationId xmlns:a16="http://schemas.microsoft.com/office/drawing/2014/main" id="{474D979D-0200-4BBD-803F-68C4DCBE3E1F}"/>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332" name="フローチャート: 判断 331">
          <a:extLst>
            <a:ext uri="{FF2B5EF4-FFF2-40B4-BE49-F238E27FC236}">
              <a16:creationId xmlns:a16="http://schemas.microsoft.com/office/drawing/2014/main" id="{E5ABB444-39C4-44FC-95D5-BA8EE2C9A1A5}"/>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333" name="フローチャート: 判断 332">
          <a:extLst>
            <a:ext uri="{FF2B5EF4-FFF2-40B4-BE49-F238E27FC236}">
              <a16:creationId xmlns:a16="http://schemas.microsoft.com/office/drawing/2014/main" id="{1E7F6ECC-BDC0-4644-8E4B-35E361ECCBC8}"/>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334" name="フローチャート: 判断 333">
          <a:extLst>
            <a:ext uri="{FF2B5EF4-FFF2-40B4-BE49-F238E27FC236}">
              <a16:creationId xmlns:a16="http://schemas.microsoft.com/office/drawing/2014/main" id="{9274A19C-1409-45E8-B1A4-6AF86BC587A1}"/>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335" name="フローチャート: 判断 334">
          <a:extLst>
            <a:ext uri="{FF2B5EF4-FFF2-40B4-BE49-F238E27FC236}">
              <a16:creationId xmlns:a16="http://schemas.microsoft.com/office/drawing/2014/main" id="{450EB46D-3B99-4877-820F-2D6984C1B3EF}"/>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191CB345-2D89-4850-B64C-F33D6670D1F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E8E6E904-E6E7-41DA-A9D4-88B1D551330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008BE4EF-9426-4C61-A8E6-0DCC9DAC3A1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9" name="テキスト ボックス 338">
          <a:extLst>
            <a:ext uri="{FF2B5EF4-FFF2-40B4-BE49-F238E27FC236}">
              <a16:creationId xmlns:a16="http://schemas.microsoft.com/office/drawing/2014/main" id="{DC970908-AAF3-4790-8A07-CB02C1ABE12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40" name="テキスト ボックス 339">
          <a:extLst>
            <a:ext uri="{FF2B5EF4-FFF2-40B4-BE49-F238E27FC236}">
              <a16:creationId xmlns:a16="http://schemas.microsoft.com/office/drawing/2014/main" id="{01D91D96-0EA4-4EF4-A103-35BDB806D3B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156845</xdr:rowOff>
    </xdr:from>
    <xdr:to>
      <xdr:col>85</xdr:col>
      <xdr:colOff>177800</xdr:colOff>
      <xdr:row>42</xdr:row>
      <xdr:rowOff>86995</xdr:rowOff>
    </xdr:to>
    <xdr:sp macro="" textlink="">
      <xdr:nvSpPr>
        <xdr:cNvPr id="341" name="楕円 340">
          <a:extLst>
            <a:ext uri="{FF2B5EF4-FFF2-40B4-BE49-F238E27FC236}">
              <a16:creationId xmlns:a16="http://schemas.microsoft.com/office/drawing/2014/main" id="{9D40B2D9-8B72-4601-AFE7-A21EFA472308}"/>
            </a:ext>
          </a:extLst>
        </xdr:cNvPr>
        <xdr:cNvSpPr/>
      </xdr:nvSpPr>
      <xdr:spPr>
        <a:xfrm>
          <a:off x="16268700" y="718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71772</xdr:rowOff>
    </xdr:from>
    <xdr:ext cx="405111" cy="259045"/>
    <xdr:sp macro="" textlink="">
      <xdr:nvSpPr>
        <xdr:cNvPr id="342" name="【一般廃棄物処理施設】&#10;有形固定資産減価償却率該当値テキスト">
          <a:extLst>
            <a:ext uri="{FF2B5EF4-FFF2-40B4-BE49-F238E27FC236}">
              <a16:creationId xmlns:a16="http://schemas.microsoft.com/office/drawing/2014/main" id="{50F24BA4-52DC-4B2D-94EC-0DC76C9B7893}"/>
            </a:ext>
          </a:extLst>
        </xdr:cNvPr>
        <xdr:cNvSpPr txBox="1"/>
      </xdr:nvSpPr>
      <xdr:spPr>
        <a:xfrm>
          <a:off x="16357600" y="7101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156845</xdr:rowOff>
    </xdr:from>
    <xdr:to>
      <xdr:col>81</xdr:col>
      <xdr:colOff>101600</xdr:colOff>
      <xdr:row>42</xdr:row>
      <xdr:rowOff>86995</xdr:rowOff>
    </xdr:to>
    <xdr:sp macro="" textlink="">
      <xdr:nvSpPr>
        <xdr:cNvPr id="343" name="楕円 342">
          <a:extLst>
            <a:ext uri="{FF2B5EF4-FFF2-40B4-BE49-F238E27FC236}">
              <a16:creationId xmlns:a16="http://schemas.microsoft.com/office/drawing/2014/main" id="{8D3C2D75-7C4A-444E-B0A6-053A97CD9F1B}"/>
            </a:ext>
          </a:extLst>
        </xdr:cNvPr>
        <xdr:cNvSpPr/>
      </xdr:nvSpPr>
      <xdr:spPr>
        <a:xfrm>
          <a:off x="15430500" y="718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36195</xdr:rowOff>
    </xdr:from>
    <xdr:to>
      <xdr:col>85</xdr:col>
      <xdr:colOff>127000</xdr:colOff>
      <xdr:row>42</xdr:row>
      <xdr:rowOff>36195</xdr:rowOff>
    </xdr:to>
    <xdr:cxnSp macro="">
      <xdr:nvCxnSpPr>
        <xdr:cNvPr id="344" name="直線コネクタ 343">
          <a:extLst>
            <a:ext uri="{FF2B5EF4-FFF2-40B4-BE49-F238E27FC236}">
              <a16:creationId xmlns:a16="http://schemas.microsoft.com/office/drawing/2014/main" id="{5DA15B5C-5EED-4786-B7CF-BE2CB0A58268}"/>
            </a:ext>
          </a:extLst>
        </xdr:cNvPr>
        <xdr:cNvCxnSpPr/>
      </xdr:nvCxnSpPr>
      <xdr:spPr>
        <a:xfrm>
          <a:off x="15481300" y="72370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158750</xdr:rowOff>
    </xdr:from>
    <xdr:to>
      <xdr:col>76</xdr:col>
      <xdr:colOff>165100</xdr:colOff>
      <xdr:row>42</xdr:row>
      <xdr:rowOff>88900</xdr:rowOff>
    </xdr:to>
    <xdr:sp macro="" textlink="">
      <xdr:nvSpPr>
        <xdr:cNvPr id="345" name="楕円 344">
          <a:extLst>
            <a:ext uri="{FF2B5EF4-FFF2-40B4-BE49-F238E27FC236}">
              <a16:creationId xmlns:a16="http://schemas.microsoft.com/office/drawing/2014/main" id="{142A92D3-C42F-4BEC-8011-3A2663C4C6C2}"/>
            </a:ext>
          </a:extLst>
        </xdr:cNvPr>
        <xdr:cNvSpPr/>
      </xdr:nvSpPr>
      <xdr:spPr>
        <a:xfrm>
          <a:off x="14541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36195</xdr:rowOff>
    </xdr:from>
    <xdr:to>
      <xdr:col>81</xdr:col>
      <xdr:colOff>50800</xdr:colOff>
      <xdr:row>42</xdr:row>
      <xdr:rowOff>38100</xdr:rowOff>
    </xdr:to>
    <xdr:cxnSp macro="">
      <xdr:nvCxnSpPr>
        <xdr:cNvPr id="346" name="直線コネクタ 345">
          <a:extLst>
            <a:ext uri="{FF2B5EF4-FFF2-40B4-BE49-F238E27FC236}">
              <a16:creationId xmlns:a16="http://schemas.microsoft.com/office/drawing/2014/main" id="{5C4A60D0-56EF-4F18-B799-1C8F79EB5FCE}"/>
            </a:ext>
          </a:extLst>
        </xdr:cNvPr>
        <xdr:cNvCxnSpPr/>
      </xdr:nvCxnSpPr>
      <xdr:spPr>
        <a:xfrm flipV="1">
          <a:off x="14592300" y="72370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158750</xdr:rowOff>
    </xdr:from>
    <xdr:to>
      <xdr:col>72</xdr:col>
      <xdr:colOff>38100</xdr:colOff>
      <xdr:row>42</xdr:row>
      <xdr:rowOff>88900</xdr:rowOff>
    </xdr:to>
    <xdr:sp macro="" textlink="">
      <xdr:nvSpPr>
        <xdr:cNvPr id="347" name="楕円 346">
          <a:extLst>
            <a:ext uri="{FF2B5EF4-FFF2-40B4-BE49-F238E27FC236}">
              <a16:creationId xmlns:a16="http://schemas.microsoft.com/office/drawing/2014/main" id="{BEDF2248-DE65-48A0-8438-FAC0156B62A1}"/>
            </a:ext>
          </a:extLst>
        </xdr:cNvPr>
        <xdr:cNvSpPr/>
      </xdr:nvSpPr>
      <xdr:spPr>
        <a:xfrm>
          <a:off x="13652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38100</xdr:rowOff>
    </xdr:from>
    <xdr:to>
      <xdr:col>76</xdr:col>
      <xdr:colOff>114300</xdr:colOff>
      <xdr:row>42</xdr:row>
      <xdr:rowOff>38100</xdr:rowOff>
    </xdr:to>
    <xdr:cxnSp macro="">
      <xdr:nvCxnSpPr>
        <xdr:cNvPr id="348" name="直線コネクタ 347">
          <a:extLst>
            <a:ext uri="{FF2B5EF4-FFF2-40B4-BE49-F238E27FC236}">
              <a16:creationId xmlns:a16="http://schemas.microsoft.com/office/drawing/2014/main" id="{9B26A504-94AF-4C0D-A985-970D4961E8A2}"/>
            </a:ext>
          </a:extLst>
        </xdr:cNvPr>
        <xdr:cNvCxnSpPr/>
      </xdr:nvCxnSpPr>
      <xdr:spPr>
        <a:xfrm>
          <a:off x="13703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158750</xdr:rowOff>
    </xdr:from>
    <xdr:to>
      <xdr:col>67</xdr:col>
      <xdr:colOff>101600</xdr:colOff>
      <xdr:row>42</xdr:row>
      <xdr:rowOff>88900</xdr:rowOff>
    </xdr:to>
    <xdr:sp macro="" textlink="">
      <xdr:nvSpPr>
        <xdr:cNvPr id="349" name="楕円 348">
          <a:extLst>
            <a:ext uri="{FF2B5EF4-FFF2-40B4-BE49-F238E27FC236}">
              <a16:creationId xmlns:a16="http://schemas.microsoft.com/office/drawing/2014/main" id="{9541CB06-7341-4D37-AE92-753359F5A705}"/>
            </a:ext>
          </a:extLst>
        </xdr:cNvPr>
        <xdr:cNvSpPr/>
      </xdr:nvSpPr>
      <xdr:spPr>
        <a:xfrm>
          <a:off x="12763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38100</xdr:rowOff>
    </xdr:from>
    <xdr:to>
      <xdr:col>71</xdr:col>
      <xdr:colOff>177800</xdr:colOff>
      <xdr:row>42</xdr:row>
      <xdr:rowOff>38100</xdr:rowOff>
    </xdr:to>
    <xdr:cxnSp macro="">
      <xdr:nvCxnSpPr>
        <xdr:cNvPr id="350" name="直線コネクタ 349">
          <a:extLst>
            <a:ext uri="{FF2B5EF4-FFF2-40B4-BE49-F238E27FC236}">
              <a16:creationId xmlns:a16="http://schemas.microsoft.com/office/drawing/2014/main" id="{57411F91-9747-46E7-A644-D250F924E100}"/>
            </a:ext>
          </a:extLst>
        </xdr:cNvPr>
        <xdr:cNvCxnSpPr/>
      </xdr:nvCxnSpPr>
      <xdr:spPr>
        <a:xfrm>
          <a:off x="12814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351" name="n_1aveValue【一般廃棄物処理施設】&#10;有形固定資産減価償却率">
          <a:extLst>
            <a:ext uri="{FF2B5EF4-FFF2-40B4-BE49-F238E27FC236}">
              <a16:creationId xmlns:a16="http://schemas.microsoft.com/office/drawing/2014/main" id="{3D700093-7BA0-43BF-B719-C59260D38A0E}"/>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352" name="n_2aveValue【一般廃棄物処理施設】&#10;有形固定資産減価償却率">
          <a:extLst>
            <a:ext uri="{FF2B5EF4-FFF2-40B4-BE49-F238E27FC236}">
              <a16:creationId xmlns:a16="http://schemas.microsoft.com/office/drawing/2014/main" id="{FC18979B-BD47-4593-8806-84DAD77E76CE}"/>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353" name="n_3aveValue【一般廃棄物処理施設】&#10;有形固定資産減価償却率">
          <a:extLst>
            <a:ext uri="{FF2B5EF4-FFF2-40B4-BE49-F238E27FC236}">
              <a16:creationId xmlns:a16="http://schemas.microsoft.com/office/drawing/2014/main" id="{F23C60DA-1B59-4C23-9CA0-724484BE1084}"/>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354" name="n_4aveValue【一般廃棄物処理施設】&#10;有形固定資産減価償却率">
          <a:extLst>
            <a:ext uri="{FF2B5EF4-FFF2-40B4-BE49-F238E27FC236}">
              <a16:creationId xmlns:a16="http://schemas.microsoft.com/office/drawing/2014/main" id="{86D456FD-122C-4942-B791-47B46550F84B}"/>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78122</xdr:rowOff>
    </xdr:from>
    <xdr:ext cx="405111" cy="259045"/>
    <xdr:sp macro="" textlink="">
      <xdr:nvSpPr>
        <xdr:cNvPr id="355" name="n_1mainValue【一般廃棄物処理施設】&#10;有形固定資産減価償却率">
          <a:extLst>
            <a:ext uri="{FF2B5EF4-FFF2-40B4-BE49-F238E27FC236}">
              <a16:creationId xmlns:a16="http://schemas.microsoft.com/office/drawing/2014/main" id="{C9EF32CD-B746-4396-BB8B-D0E96C273C08}"/>
            </a:ext>
          </a:extLst>
        </xdr:cNvPr>
        <xdr:cNvSpPr txBox="1"/>
      </xdr:nvSpPr>
      <xdr:spPr>
        <a:xfrm>
          <a:off x="15266044" y="727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80027</xdr:rowOff>
    </xdr:from>
    <xdr:ext cx="469744" cy="259045"/>
    <xdr:sp macro="" textlink="">
      <xdr:nvSpPr>
        <xdr:cNvPr id="356" name="n_2mainValue【一般廃棄物処理施設】&#10;有形固定資産減価償却率">
          <a:extLst>
            <a:ext uri="{FF2B5EF4-FFF2-40B4-BE49-F238E27FC236}">
              <a16:creationId xmlns:a16="http://schemas.microsoft.com/office/drawing/2014/main" id="{F4CC64DF-72BD-4B65-8E7E-EC253A2A42EB}"/>
            </a:ext>
          </a:extLst>
        </xdr:cNvPr>
        <xdr:cNvSpPr txBox="1"/>
      </xdr:nvSpPr>
      <xdr:spPr>
        <a:xfrm>
          <a:off x="14357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80027</xdr:rowOff>
    </xdr:from>
    <xdr:ext cx="469744" cy="259045"/>
    <xdr:sp macro="" textlink="">
      <xdr:nvSpPr>
        <xdr:cNvPr id="357" name="n_3mainValue【一般廃棄物処理施設】&#10;有形固定資産減価償却率">
          <a:extLst>
            <a:ext uri="{FF2B5EF4-FFF2-40B4-BE49-F238E27FC236}">
              <a16:creationId xmlns:a16="http://schemas.microsoft.com/office/drawing/2014/main" id="{C497B850-DD0A-4644-8C26-4D19C7B62257}"/>
            </a:ext>
          </a:extLst>
        </xdr:cNvPr>
        <xdr:cNvSpPr txBox="1"/>
      </xdr:nvSpPr>
      <xdr:spPr>
        <a:xfrm>
          <a:off x="13468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80027</xdr:rowOff>
    </xdr:from>
    <xdr:ext cx="469744" cy="259045"/>
    <xdr:sp macro="" textlink="">
      <xdr:nvSpPr>
        <xdr:cNvPr id="358" name="n_4mainValue【一般廃棄物処理施設】&#10;有形固定資産減価償却率">
          <a:extLst>
            <a:ext uri="{FF2B5EF4-FFF2-40B4-BE49-F238E27FC236}">
              <a16:creationId xmlns:a16="http://schemas.microsoft.com/office/drawing/2014/main" id="{ED5FBFA4-CB2B-480E-AB0B-D080EFAFC524}"/>
            </a:ext>
          </a:extLst>
        </xdr:cNvPr>
        <xdr:cNvSpPr txBox="1"/>
      </xdr:nvSpPr>
      <xdr:spPr>
        <a:xfrm>
          <a:off x="12579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9" name="正方形/長方形 358">
          <a:extLst>
            <a:ext uri="{FF2B5EF4-FFF2-40B4-BE49-F238E27FC236}">
              <a16:creationId xmlns:a16="http://schemas.microsoft.com/office/drawing/2014/main" id="{890F6E0A-8FD4-4150-8083-CF3F62DCB62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0" name="正方形/長方形 359">
          <a:extLst>
            <a:ext uri="{FF2B5EF4-FFF2-40B4-BE49-F238E27FC236}">
              <a16:creationId xmlns:a16="http://schemas.microsoft.com/office/drawing/2014/main" id="{AC6AE624-31A8-4438-9797-C7D209AE9FE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1" name="正方形/長方形 360">
          <a:extLst>
            <a:ext uri="{FF2B5EF4-FFF2-40B4-BE49-F238E27FC236}">
              <a16:creationId xmlns:a16="http://schemas.microsoft.com/office/drawing/2014/main" id="{865B8577-E346-4D84-AC08-BC1E43BDD89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2" name="正方形/長方形 361">
          <a:extLst>
            <a:ext uri="{FF2B5EF4-FFF2-40B4-BE49-F238E27FC236}">
              <a16:creationId xmlns:a16="http://schemas.microsoft.com/office/drawing/2014/main" id="{A2F74A90-4BEB-4C87-B332-01FEE5D2B45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3" name="正方形/長方形 362">
          <a:extLst>
            <a:ext uri="{FF2B5EF4-FFF2-40B4-BE49-F238E27FC236}">
              <a16:creationId xmlns:a16="http://schemas.microsoft.com/office/drawing/2014/main" id="{ED8EA1A2-FDA1-4D8B-B636-42917823A9C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4" name="正方形/長方形 363">
          <a:extLst>
            <a:ext uri="{FF2B5EF4-FFF2-40B4-BE49-F238E27FC236}">
              <a16:creationId xmlns:a16="http://schemas.microsoft.com/office/drawing/2014/main" id="{A1285D9A-37D7-45FF-A13D-786D6C26230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5" name="正方形/長方形 364">
          <a:extLst>
            <a:ext uri="{FF2B5EF4-FFF2-40B4-BE49-F238E27FC236}">
              <a16:creationId xmlns:a16="http://schemas.microsoft.com/office/drawing/2014/main" id="{4471F1F6-265C-466C-819F-BC0B3C2612F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6" name="正方形/長方形 365">
          <a:extLst>
            <a:ext uri="{FF2B5EF4-FFF2-40B4-BE49-F238E27FC236}">
              <a16:creationId xmlns:a16="http://schemas.microsoft.com/office/drawing/2014/main" id="{533657DA-0D8E-4B86-919B-0BCD92768B9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7" name="テキスト ボックス 366">
          <a:extLst>
            <a:ext uri="{FF2B5EF4-FFF2-40B4-BE49-F238E27FC236}">
              <a16:creationId xmlns:a16="http://schemas.microsoft.com/office/drawing/2014/main" id="{BA6B3B53-3C3F-4AB6-AFA5-E63244EC8A9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8" name="直線コネクタ 367">
          <a:extLst>
            <a:ext uri="{FF2B5EF4-FFF2-40B4-BE49-F238E27FC236}">
              <a16:creationId xmlns:a16="http://schemas.microsoft.com/office/drawing/2014/main" id="{033A676B-C0B9-4F51-9367-587677E08CA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9" name="直線コネクタ 368">
          <a:extLst>
            <a:ext uri="{FF2B5EF4-FFF2-40B4-BE49-F238E27FC236}">
              <a16:creationId xmlns:a16="http://schemas.microsoft.com/office/drawing/2014/main" id="{E65CA51B-45FA-4746-89B8-ABC5A53C871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70" name="テキスト ボックス 369">
          <a:extLst>
            <a:ext uri="{FF2B5EF4-FFF2-40B4-BE49-F238E27FC236}">
              <a16:creationId xmlns:a16="http://schemas.microsoft.com/office/drawing/2014/main" id="{0EF24050-10EA-4F0A-A880-7F07E18CC3FD}"/>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71" name="直線コネクタ 370">
          <a:extLst>
            <a:ext uri="{FF2B5EF4-FFF2-40B4-BE49-F238E27FC236}">
              <a16:creationId xmlns:a16="http://schemas.microsoft.com/office/drawing/2014/main" id="{3FE24BCC-C986-4360-A4C7-6978C36493E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72" name="テキスト ボックス 371">
          <a:extLst>
            <a:ext uri="{FF2B5EF4-FFF2-40B4-BE49-F238E27FC236}">
              <a16:creationId xmlns:a16="http://schemas.microsoft.com/office/drawing/2014/main" id="{5FFB1C6C-BC28-4C74-85E4-1297741AF1D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3" name="直線コネクタ 372">
          <a:extLst>
            <a:ext uri="{FF2B5EF4-FFF2-40B4-BE49-F238E27FC236}">
              <a16:creationId xmlns:a16="http://schemas.microsoft.com/office/drawing/2014/main" id="{FA397972-1C53-40BF-8AB0-D0E6C0CB381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4" name="テキスト ボックス 373">
          <a:extLst>
            <a:ext uri="{FF2B5EF4-FFF2-40B4-BE49-F238E27FC236}">
              <a16:creationId xmlns:a16="http://schemas.microsoft.com/office/drawing/2014/main" id="{905396E3-4431-44C5-B2E2-D6C2782385A9}"/>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5" name="直線コネクタ 374">
          <a:extLst>
            <a:ext uri="{FF2B5EF4-FFF2-40B4-BE49-F238E27FC236}">
              <a16:creationId xmlns:a16="http://schemas.microsoft.com/office/drawing/2014/main" id="{C31C9298-421A-4FD1-9F62-DCAF3C4C7C8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6" name="テキスト ボックス 375">
          <a:extLst>
            <a:ext uri="{FF2B5EF4-FFF2-40B4-BE49-F238E27FC236}">
              <a16:creationId xmlns:a16="http://schemas.microsoft.com/office/drawing/2014/main" id="{7542D9F9-5D77-4651-BA5C-71CD3FE6819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7" name="直線コネクタ 376">
          <a:extLst>
            <a:ext uri="{FF2B5EF4-FFF2-40B4-BE49-F238E27FC236}">
              <a16:creationId xmlns:a16="http://schemas.microsoft.com/office/drawing/2014/main" id="{F229F3ED-2AF9-4C49-A6DA-6E5FE78AB27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8" name="テキスト ボックス 377">
          <a:extLst>
            <a:ext uri="{FF2B5EF4-FFF2-40B4-BE49-F238E27FC236}">
              <a16:creationId xmlns:a16="http://schemas.microsoft.com/office/drawing/2014/main" id="{B5BC5AF3-009D-43CD-B14F-2A63ACE4CE5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9" name="【一般廃棄物処理施設】&#10;一人当たり有形固定資産（償却資産）額グラフ枠">
          <a:extLst>
            <a:ext uri="{FF2B5EF4-FFF2-40B4-BE49-F238E27FC236}">
              <a16:creationId xmlns:a16="http://schemas.microsoft.com/office/drawing/2014/main" id="{A22A6565-74E9-4F24-BBBE-B8DDD197699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380" name="直線コネクタ 379">
          <a:extLst>
            <a:ext uri="{FF2B5EF4-FFF2-40B4-BE49-F238E27FC236}">
              <a16:creationId xmlns:a16="http://schemas.microsoft.com/office/drawing/2014/main" id="{9D282E6A-AEAD-479B-BC33-B0FC9E1FF6A7}"/>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381" name="【一般廃棄物処理施設】&#10;一人当たり有形固定資産（償却資産）額最小値テキスト">
          <a:extLst>
            <a:ext uri="{FF2B5EF4-FFF2-40B4-BE49-F238E27FC236}">
              <a16:creationId xmlns:a16="http://schemas.microsoft.com/office/drawing/2014/main" id="{36FBAB0B-5606-4BD3-B126-87B67906F8A2}"/>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382" name="直線コネクタ 381">
          <a:extLst>
            <a:ext uri="{FF2B5EF4-FFF2-40B4-BE49-F238E27FC236}">
              <a16:creationId xmlns:a16="http://schemas.microsoft.com/office/drawing/2014/main" id="{448CACD0-A4AF-4827-9F85-935FBC8969C3}"/>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383" name="【一般廃棄物処理施設】&#10;一人当たり有形固定資産（償却資産）額最大値テキスト">
          <a:extLst>
            <a:ext uri="{FF2B5EF4-FFF2-40B4-BE49-F238E27FC236}">
              <a16:creationId xmlns:a16="http://schemas.microsoft.com/office/drawing/2014/main" id="{82510138-6583-4929-8972-A84A3D459E8D}"/>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384" name="直線コネクタ 383">
          <a:extLst>
            <a:ext uri="{FF2B5EF4-FFF2-40B4-BE49-F238E27FC236}">
              <a16:creationId xmlns:a16="http://schemas.microsoft.com/office/drawing/2014/main" id="{6E5B7048-EB5C-4414-947C-E32E196E15DC}"/>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144759</xdr:rowOff>
    </xdr:from>
    <xdr:ext cx="599010" cy="259045"/>
    <xdr:sp macro="" textlink="">
      <xdr:nvSpPr>
        <xdr:cNvPr id="385" name="【一般廃棄物処理施設】&#10;一人当たり有形固定資産（償却資産）額平均値テキスト">
          <a:extLst>
            <a:ext uri="{FF2B5EF4-FFF2-40B4-BE49-F238E27FC236}">
              <a16:creationId xmlns:a16="http://schemas.microsoft.com/office/drawing/2014/main" id="{917476F7-4913-487F-B43B-4305D4A0E1A3}"/>
            </a:ext>
          </a:extLst>
        </xdr:cNvPr>
        <xdr:cNvSpPr txBox="1"/>
      </xdr:nvSpPr>
      <xdr:spPr>
        <a:xfrm>
          <a:off x="22199600" y="6659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386" name="フローチャート: 判断 385">
          <a:extLst>
            <a:ext uri="{FF2B5EF4-FFF2-40B4-BE49-F238E27FC236}">
              <a16:creationId xmlns:a16="http://schemas.microsoft.com/office/drawing/2014/main" id="{EE797EC3-3907-433A-AA56-027AB14F073A}"/>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387" name="フローチャート: 判断 386">
          <a:extLst>
            <a:ext uri="{FF2B5EF4-FFF2-40B4-BE49-F238E27FC236}">
              <a16:creationId xmlns:a16="http://schemas.microsoft.com/office/drawing/2014/main" id="{C48A0FCC-5462-4507-9DAC-F0CB0C97CE8D}"/>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388" name="フローチャート: 判断 387">
          <a:extLst>
            <a:ext uri="{FF2B5EF4-FFF2-40B4-BE49-F238E27FC236}">
              <a16:creationId xmlns:a16="http://schemas.microsoft.com/office/drawing/2014/main" id="{520EA9D6-EFAC-4100-8806-507BA6642A21}"/>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389" name="フローチャート: 判断 388">
          <a:extLst>
            <a:ext uri="{FF2B5EF4-FFF2-40B4-BE49-F238E27FC236}">
              <a16:creationId xmlns:a16="http://schemas.microsoft.com/office/drawing/2014/main" id="{91C8E1FF-46D9-456D-8B77-412C2E66DC61}"/>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390" name="フローチャート: 判断 389">
          <a:extLst>
            <a:ext uri="{FF2B5EF4-FFF2-40B4-BE49-F238E27FC236}">
              <a16:creationId xmlns:a16="http://schemas.microsoft.com/office/drawing/2014/main" id="{30778BB8-623E-4B2A-B454-922601529265}"/>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EA21652A-F620-447C-8C4F-CED07829E99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C432A756-BEB5-4B26-B31B-BE0D6A62024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5A4F539A-EA89-4390-92F5-E01579E9590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B1DFF521-01FD-4875-AF40-9BDE0B4029E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29BD4F3B-484D-461A-ABD3-27CB9BC34D3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33264</xdr:rowOff>
    </xdr:from>
    <xdr:to>
      <xdr:col>116</xdr:col>
      <xdr:colOff>114300</xdr:colOff>
      <xdr:row>35</xdr:row>
      <xdr:rowOff>134864</xdr:rowOff>
    </xdr:to>
    <xdr:sp macro="" textlink="">
      <xdr:nvSpPr>
        <xdr:cNvPr id="396" name="楕円 395">
          <a:extLst>
            <a:ext uri="{FF2B5EF4-FFF2-40B4-BE49-F238E27FC236}">
              <a16:creationId xmlns:a16="http://schemas.microsoft.com/office/drawing/2014/main" id="{647B28C0-D28D-47BF-82A4-423DB5AB3C75}"/>
            </a:ext>
          </a:extLst>
        </xdr:cNvPr>
        <xdr:cNvSpPr/>
      </xdr:nvSpPr>
      <xdr:spPr>
        <a:xfrm>
          <a:off x="22110700" y="603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56141</xdr:rowOff>
    </xdr:from>
    <xdr:ext cx="599010" cy="259045"/>
    <xdr:sp macro="" textlink="">
      <xdr:nvSpPr>
        <xdr:cNvPr id="397" name="【一般廃棄物処理施設】&#10;一人当たり有形固定資産（償却資産）額該当値テキスト">
          <a:extLst>
            <a:ext uri="{FF2B5EF4-FFF2-40B4-BE49-F238E27FC236}">
              <a16:creationId xmlns:a16="http://schemas.microsoft.com/office/drawing/2014/main" id="{A9012F7A-AB5B-420A-884A-438898D29D64}"/>
            </a:ext>
          </a:extLst>
        </xdr:cNvPr>
        <xdr:cNvSpPr txBox="1"/>
      </xdr:nvSpPr>
      <xdr:spPr>
        <a:xfrm>
          <a:off x="22199600" y="5885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40380</xdr:rowOff>
    </xdr:from>
    <xdr:to>
      <xdr:col>112</xdr:col>
      <xdr:colOff>38100</xdr:colOff>
      <xdr:row>35</xdr:row>
      <xdr:rowOff>141980</xdr:rowOff>
    </xdr:to>
    <xdr:sp macro="" textlink="">
      <xdr:nvSpPr>
        <xdr:cNvPr id="398" name="楕円 397">
          <a:extLst>
            <a:ext uri="{FF2B5EF4-FFF2-40B4-BE49-F238E27FC236}">
              <a16:creationId xmlns:a16="http://schemas.microsoft.com/office/drawing/2014/main" id="{8ACC83C0-E6F0-4402-A3FE-7497EAB8B7B3}"/>
            </a:ext>
          </a:extLst>
        </xdr:cNvPr>
        <xdr:cNvSpPr/>
      </xdr:nvSpPr>
      <xdr:spPr>
        <a:xfrm>
          <a:off x="21272500" y="604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84064</xdr:rowOff>
    </xdr:from>
    <xdr:to>
      <xdr:col>116</xdr:col>
      <xdr:colOff>63500</xdr:colOff>
      <xdr:row>35</xdr:row>
      <xdr:rowOff>91180</xdr:rowOff>
    </xdr:to>
    <xdr:cxnSp macro="">
      <xdr:nvCxnSpPr>
        <xdr:cNvPr id="399" name="直線コネクタ 398">
          <a:extLst>
            <a:ext uri="{FF2B5EF4-FFF2-40B4-BE49-F238E27FC236}">
              <a16:creationId xmlns:a16="http://schemas.microsoft.com/office/drawing/2014/main" id="{D7EE6307-B55A-4110-BDD5-2316CF4CD4E1}"/>
            </a:ext>
          </a:extLst>
        </xdr:cNvPr>
        <xdr:cNvCxnSpPr/>
      </xdr:nvCxnSpPr>
      <xdr:spPr>
        <a:xfrm flipV="1">
          <a:off x="21323300" y="6084814"/>
          <a:ext cx="838200" cy="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35031</xdr:rowOff>
    </xdr:from>
    <xdr:to>
      <xdr:col>107</xdr:col>
      <xdr:colOff>101600</xdr:colOff>
      <xdr:row>35</xdr:row>
      <xdr:rowOff>136631</xdr:rowOff>
    </xdr:to>
    <xdr:sp macro="" textlink="">
      <xdr:nvSpPr>
        <xdr:cNvPr id="400" name="楕円 399">
          <a:extLst>
            <a:ext uri="{FF2B5EF4-FFF2-40B4-BE49-F238E27FC236}">
              <a16:creationId xmlns:a16="http://schemas.microsoft.com/office/drawing/2014/main" id="{A503CC94-9A3E-4021-8006-973645E1549A}"/>
            </a:ext>
          </a:extLst>
        </xdr:cNvPr>
        <xdr:cNvSpPr/>
      </xdr:nvSpPr>
      <xdr:spPr>
        <a:xfrm>
          <a:off x="20383500" y="603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85831</xdr:rowOff>
    </xdr:from>
    <xdr:to>
      <xdr:col>111</xdr:col>
      <xdr:colOff>177800</xdr:colOff>
      <xdr:row>35</xdr:row>
      <xdr:rowOff>91180</xdr:rowOff>
    </xdr:to>
    <xdr:cxnSp macro="">
      <xdr:nvCxnSpPr>
        <xdr:cNvPr id="401" name="直線コネクタ 400">
          <a:extLst>
            <a:ext uri="{FF2B5EF4-FFF2-40B4-BE49-F238E27FC236}">
              <a16:creationId xmlns:a16="http://schemas.microsoft.com/office/drawing/2014/main" id="{5119538D-7CF4-4E03-89AF-06320EDBE912}"/>
            </a:ext>
          </a:extLst>
        </xdr:cNvPr>
        <xdr:cNvCxnSpPr/>
      </xdr:nvCxnSpPr>
      <xdr:spPr>
        <a:xfrm>
          <a:off x="20434300" y="6086581"/>
          <a:ext cx="889000" cy="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53275</xdr:rowOff>
    </xdr:from>
    <xdr:to>
      <xdr:col>102</xdr:col>
      <xdr:colOff>165100</xdr:colOff>
      <xdr:row>35</xdr:row>
      <xdr:rowOff>154875</xdr:rowOff>
    </xdr:to>
    <xdr:sp macro="" textlink="">
      <xdr:nvSpPr>
        <xdr:cNvPr id="402" name="楕円 401">
          <a:extLst>
            <a:ext uri="{FF2B5EF4-FFF2-40B4-BE49-F238E27FC236}">
              <a16:creationId xmlns:a16="http://schemas.microsoft.com/office/drawing/2014/main" id="{004F7FC4-0861-4623-BA8C-B1F17490C127}"/>
            </a:ext>
          </a:extLst>
        </xdr:cNvPr>
        <xdr:cNvSpPr/>
      </xdr:nvSpPr>
      <xdr:spPr>
        <a:xfrm>
          <a:off x="19494500" y="605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85831</xdr:rowOff>
    </xdr:from>
    <xdr:to>
      <xdr:col>107</xdr:col>
      <xdr:colOff>50800</xdr:colOff>
      <xdr:row>35</xdr:row>
      <xdr:rowOff>104075</xdr:rowOff>
    </xdr:to>
    <xdr:cxnSp macro="">
      <xdr:nvCxnSpPr>
        <xdr:cNvPr id="403" name="直線コネクタ 402">
          <a:extLst>
            <a:ext uri="{FF2B5EF4-FFF2-40B4-BE49-F238E27FC236}">
              <a16:creationId xmlns:a16="http://schemas.microsoft.com/office/drawing/2014/main" id="{63BE1B69-3C43-449E-B248-D62C707C51E2}"/>
            </a:ext>
          </a:extLst>
        </xdr:cNvPr>
        <xdr:cNvCxnSpPr/>
      </xdr:nvCxnSpPr>
      <xdr:spPr>
        <a:xfrm flipV="1">
          <a:off x="19545300" y="6086581"/>
          <a:ext cx="889000" cy="1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112972</xdr:rowOff>
    </xdr:from>
    <xdr:to>
      <xdr:col>98</xdr:col>
      <xdr:colOff>38100</xdr:colOff>
      <xdr:row>34</xdr:row>
      <xdr:rowOff>43122</xdr:rowOff>
    </xdr:to>
    <xdr:sp macro="" textlink="">
      <xdr:nvSpPr>
        <xdr:cNvPr id="404" name="楕円 403">
          <a:extLst>
            <a:ext uri="{FF2B5EF4-FFF2-40B4-BE49-F238E27FC236}">
              <a16:creationId xmlns:a16="http://schemas.microsoft.com/office/drawing/2014/main" id="{6A0335B6-BE19-438A-BD67-7355B4F0EB46}"/>
            </a:ext>
          </a:extLst>
        </xdr:cNvPr>
        <xdr:cNvSpPr/>
      </xdr:nvSpPr>
      <xdr:spPr>
        <a:xfrm>
          <a:off x="18605500" y="577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163772</xdr:rowOff>
    </xdr:from>
    <xdr:to>
      <xdr:col>102</xdr:col>
      <xdr:colOff>114300</xdr:colOff>
      <xdr:row>35</xdr:row>
      <xdr:rowOff>104075</xdr:rowOff>
    </xdr:to>
    <xdr:cxnSp macro="">
      <xdr:nvCxnSpPr>
        <xdr:cNvPr id="405" name="直線コネクタ 404">
          <a:extLst>
            <a:ext uri="{FF2B5EF4-FFF2-40B4-BE49-F238E27FC236}">
              <a16:creationId xmlns:a16="http://schemas.microsoft.com/office/drawing/2014/main" id="{333BAD71-8F30-43A1-99C3-FEA2D0EACA11}"/>
            </a:ext>
          </a:extLst>
        </xdr:cNvPr>
        <xdr:cNvCxnSpPr/>
      </xdr:nvCxnSpPr>
      <xdr:spPr>
        <a:xfrm>
          <a:off x="18656300" y="5821622"/>
          <a:ext cx="889000" cy="28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119942</xdr:rowOff>
    </xdr:from>
    <xdr:ext cx="599010" cy="259045"/>
    <xdr:sp macro="" textlink="">
      <xdr:nvSpPr>
        <xdr:cNvPr id="406" name="n_1aveValue【一般廃棄物処理施設】&#10;一人当たり有形固定資産（償却資産）額">
          <a:extLst>
            <a:ext uri="{FF2B5EF4-FFF2-40B4-BE49-F238E27FC236}">
              <a16:creationId xmlns:a16="http://schemas.microsoft.com/office/drawing/2014/main" id="{0FBF8692-8DAD-4209-94C4-C1BD78D4F274}"/>
            </a:ext>
          </a:extLst>
        </xdr:cNvPr>
        <xdr:cNvSpPr txBox="1"/>
      </xdr:nvSpPr>
      <xdr:spPr>
        <a:xfrm>
          <a:off x="21011095" y="680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144484</xdr:rowOff>
    </xdr:from>
    <xdr:ext cx="599010" cy="259045"/>
    <xdr:sp macro="" textlink="">
      <xdr:nvSpPr>
        <xdr:cNvPr id="407" name="n_2aveValue【一般廃棄物処理施設】&#10;一人当たり有形固定資産（償却資産）額">
          <a:extLst>
            <a:ext uri="{FF2B5EF4-FFF2-40B4-BE49-F238E27FC236}">
              <a16:creationId xmlns:a16="http://schemas.microsoft.com/office/drawing/2014/main" id="{45D0BFA3-5181-4CEE-84B5-047C9E30D62B}"/>
            </a:ext>
          </a:extLst>
        </xdr:cNvPr>
        <xdr:cNvSpPr txBox="1"/>
      </xdr:nvSpPr>
      <xdr:spPr>
        <a:xfrm>
          <a:off x="20134795" y="683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408" name="n_3aveValue【一般廃棄物処理施設】&#10;一人当たり有形固定資産（償却資産）額">
          <a:extLst>
            <a:ext uri="{FF2B5EF4-FFF2-40B4-BE49-F238E27FC236}">
              <a16:creationId xmlns:a16="http://schemas.microsoft.com/office/drawing/2014/main" id="{19AB7DD7-21F1-4C5D-BE98-DAAFCCC68EA9}"/>
            </a:ext>
          </a:extLst>
        </xdr:cNvPr>
        <xdr:cNvSpPr txBox="1"/>
      </xdr:nvSpPr>
      <xdr:spPr>
        <a:xfrm>
          <a:off x="19245795" y="685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8252</xdr:rowOff>
    </xdr:from>
    <xdr:ext cx="599010" cy="259045"/>
    <xdr:sp macro="" textlink="">
      <xdr:nvSpPr>
        <xdr:cNvPr id="409" name="n_4aveValue【一般廃棄物処理施設】&#10;一人当たり有形固定資産（償却資産）額">
          <a:extLst>
            <a:ext uri="{FF2B5EF4-FFF2-40B4-BE49-F238E27FC236}">
              <a16:creationId xmlns:a16="http://schemas.microsoft.com/office/drawing/2014/main" id="{A9BC3069-2970-4C5A-8641-AB077C6E5967}"/>
            </a:ext>
          </a:extLst>
        </xdr:cNvPr>
        <xdr:cNvSpPr txBox="1"/>
      </xdr:nvSpPr>
      <xdr:spPr>
        <a:xfrm>
          <a:off x="18356795" y="686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158507</xdr:rowOff>
    </xdr:from>
    <xdr:ext cx="599010" cy="259045"/>
    <xdr:sp macro="" textlink="">
      <xdr:nvSpPr>
        <xdr:cNvPr id="410" name="n_1mainValue【一般廃棄物処理施設】&#10;一人当たり有形固定資産（償却資産）額">
          <a:extLst>
            <a:ext uri="{FF2B5EF4-FFF2-40B4-BE49-F238E27FC236}">
              <a16:creationId xmlns:a16="http://schemas.microsoft.com/office/drawing/2014/main" id="{F75813CB-EF65-4EA6-AA27-70577E97D40B}"/>
            </a:ext>
          </a:extLst>
        </xdr:cNvPr>
        <xdr:cNvSpPr txBox="1"/>
      </xdr:nvSpPr>
      <xdr:spPr>
        <a:xfrm>
          <a:off x="21011095" y="5816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153158</xdr:rowOff>
    </xdr:from>
    <xdr:ext cx="599010" cy="259045"/>
    <xdr:sp macro="" textlink="">
      <xdr:nvSpPr>
        <xdr:cNvPr id="411" name="n_2mainValue【一般廃棄物処理施設】&#10;一人当たり有形固定資産（償却資産）額">
          <a:extLst>
            <a:ext uri="{FF2B5EF4-FFF2-40B4-BE49-F238E27FC236}">
              <a16:creationId xmlns:a16="http://schemas.microsoft.com/office/drawing/2014/main" id="{F2F91122-3DD6-4781-8159-56CB856342FC}"/>
            </a:ext>
          </a:extLst>
        </xdr:cNvPr>
        <xdr:cNvSpPr txBox="1"/>
      </xdr:nvSpPr>
      <xdr:spPr>
        <a:xfrm>
          <a:off x="20134795" y="5811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171402</xdr:rowOff>
    </xdr:from>
    <xdr:ext cx="599010" cy="259045"/>
    <xdr:sp macro="" textlink="">
      <xdr:nvSpPr>
        <xdr:cNvPr id="412" name="n_3mainValue【一般廃棄物処理施設】&#10;一人当たり有形固定資産（償却資産）額">
          <a:extLst>
            <a:ext uri="{FF2B5EF4-FFF2-40B4-BE49-F238E27FC236}">
              <a16:creationId xmlns:a16="http://schemas.microsoft.com/office/drawing/2014/main" id="{F7DE830C-98D0-49D6-8D81-77356C87E062}"/>
            </a:ext>
          </a:extLst>
        </xdr:cNvPr>
        <xdr:cNvSpPr txBox="1"/>
      </xdr:nvSpPr>
      <xdr:spPr>
        <a:xfrm>
          <a:off x="19245795" y="582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32</xdr:row>
      <xdr:rowOff>59649</xdr:rowOff>
    </xdr:from>
    <xdr:ext cx="599010" cy="259045"/>
    <xdr:sp macro="" textlink="">
      <xdr:nvSpPr>
        <xdr:cNvPr id="413" name="n_4mainValue【一般廃棄物処理施設】&#10;一人当たり有形固定資産（償却資産）額">
          <a:extLst>
            <a:ext uri="{FF2B5EF4-FFF2-40B4-BE49-F238E27FC236}">
              <a16:creationId xmlns:a16="http://schemas.microsoft.com/office/drawing/2014/main" id="{C29CDB25-5554-4574-8E18-73613F380875}"/>
            </a:ext>
          </a:extLst>
        </xdr:cNvPr>
        <xdr:cNvSpPr txBox="1"/>
      </xdr:nvSpPr>
      <xdr:spPr>
        <a:xfrm>
          <a:off x="18356795" y="5546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EC542E53-134C-4698-9C76-3D9F3F3377D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C3117DF5-8366-44CB-8E85-C43B58A5B90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3961D5C1-8E0F-4A60-95DC-11218F9271E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A621115B-8FC1-4082-B05D-4B92752F862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2197616A-A829-499D-8C06-04622F68F04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6D2C6AEC-1BDC-4612-959B-290ABC7B948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CD6E27D5-DADE-4425-A64B-7A3741966A7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B9F35CA1-535A-4916-A450-AC5EEFFDFCE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9BCCCA91-D82E-49E2-80A3-E3DF3932AAE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C3249D59-FAF8-479E-8F39-A75108918FF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6BDAB798-DCAE-4F9A-96D4-8445239072B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5" name="直線コネクタ 424">
          <a:extLst>
            <a:ext uri="{FF2B5EF4-FFF2-40B4-BE49-F238E27FC236}">
              <a16:creationId xmlns:a16="http://schemas.microsoft.com/office/drawing/2014/main" id="{2A647D4D-C2BB-4C52-97F2-11FDC8AA30A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6" name="テキスト ボックス 425">
          <a:extLst>
            <a:ext uri="{FF2B5EF4-FFF2-40B4-BE49-F238E27FC236}">
              <a16:creationId xmlns:a16="http://schemas.microsoft.com/office/drawing/2014/main" id="{B8FBADAE-4DB9-410A-9CD8-E6E987736D6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7" name="直線コネクタ 426">
          <a:extLst>
            <a:ext uri="{FF2B5EF4-FFF2-40B4-BE49-F238E27FC236}">
              <a16:creationId xmlns:a16="http://schemas.microsoft.com/office/drawing/2014/main" id="{B14C69C0-ED87-43CE-9537-44100E9596A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8" name="テキスト ボックス 427">
          <a:extLst>
            <a:ext uri="{FF2B5EF4-FFF2-40B4-BE49-F238E27FC236}">
              <a16:creationId xmlns:a16="http://schemas.microsoft.com/office/drawing/2014/main" id="{DB8347E7-87C7-47DE-9A15-E891AB9EF3C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9" name="直線コネクタ 428">
          <a:extLst>
            <a:ext uri="{FF2B5EF4-FFF2-40B4-BE49-F238E27FC236}">
              <a16:creationId xmlns:a16="http://schemas.microsoft.com/office/drawing/2014/main" id="{D0AE077F-8C79-44A3-9923-0EE6C91F92D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30" name="テキスト ボックス 429">
          <a:extLst>
            <a:ext uri="{FF2B5EF4-FFF2-40B4-BE49-F238E27FC236}">
              <a16:creationId xmlns:a16="http://schemas.microsoft.com/office/drawing/2014/main" id="{7F46B125-F4AD-478C-AD94-C732C793030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1" name="直線コネクタ 430">
          <a:extLst>
            <a:ext uri="{FF2B5EF4-FFF2-40B4-BE49-F238E27FC236}">
              <a16:creationId xmlns:a16="http://schemas.microsoft.com/office/drawing/2014/main" id="{0FF2BFFE-B27A-4F1E-8F2B-1990969FEE5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2" name="テキスト ボックス 431">
          <a:extLst>
            <a:ext uri="{FF2B5EF4-FFF2-40B4-BE49-F238E27FC236}">
              <a16:creationId xmlns:a16="http://schemas.microsoft.com/office/drawing/2014/main" id="{8D51A2B2-93FF-49F3-93B9-834A9550BCD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3" name="直線コネクタ 432">
          <a:extLst>
            <a:ext uri="{FF2B5EF4-FFF2-40B4-BE49-F238E27FC236}">
              <a16:creationId xmlns:a16="http://schemas.microsoft.com/office/drawing/2014/main" id="{7FCFC05E-1027-41BE-9F36-128439157B8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4" name="テキスト ボックス 433">
          <a:extLst>
            <a:ext uri="{FF2B5EF4-FFF2-40B4-BE49-F238E27FC236}">
              <a16:creationId xmlns:a16="http://schemas.microsoft.com/office/drawing/2014/main" id="{F045BADC-482A-4AD3-9BE0-54DCBCE5F0B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5" name="直線コネクタ 434">
          <a:extLst>
            <a:ext uri="{FF2B5EF4-FFF2-40B4-BE49-F238E27FC236}">
              <a16:creationId xmlns:a16="http://schemas.microsoft.com/office/drawing/2014/main" id="{80F42FEF-47F0-46F5-9787-2BE1002713F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6" name="テキスト ボックス 435">
          <a:extLst>
            <a:ext uri="{FF2B5EF4-FFF2-40B4-BE49-F238E27FC236}">
              <a16:creationId xmlns:a16="http://schemas.microsoft.com/office/drawing/2014/main" id="{A2D7FC25-A0D7-4BAA-A516-9F074540B55F}"/>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7" name="直線コネクタ 436">
          <a:extLst>
            <a:ext uri="{FF2B5EF4-FFF2-40B4-BE49-F238E27FC236}">
              <a16:creationId xmlns:a16="http://schemas.microsoft.com/office/drawing/2014/main" id="{8F8A334C-FCDA-4D1D-8744-FF9A92D0CA6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8" name="【保健センター・保健所】&#10;有形固定資産減価償却率グラフ枠">
          <a:extLst>
            <a:ext uri="{FF2B5EF4-FFF2-40B4-BE49-F238E27FC236}">
              <a16:creationId xmlns:a16="http://schemas.microsoft.com/office/drawing/2014/main" id="{64A6B889-F94B-4048-8E76-31EB57F8CEE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439" name="直線コネクタ 438">
          <a:extLst>
            <a:ext uri="{FF2B5EF4-FFF2-40B4-BE49-F238E27FC236}">
              <a16:creationId xmlns:a16="http://schemas.microsoft.com/office/drawing/2014/main" id="{7FB3FE35-4412-45A4-B3B6-13CC0AE1FBED}"/>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40" name="【保健センター・保健所】&#10;有形固定資産減価償却率最小値テキスト">
          <a:extLst>
            <a:ext uri="{FF2B5EF4-FFF2-40B4-BE49-F238E27FC236}">
              <a16:creationId xmlns:a16="http://schemas.microsoft.com/office/drawing/2014/main" id="{08A9CAE8-A8EF-4EBD-B48A-F960F9C88BC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41" name="直線コネクタ 440">
          <a:extLst>
            <a:ext uri="{FF2B5EF4-FFF2-40B4-BE49-F238E27FC236}">
              <a16:creationId xmlns:a16="http://schemas.microsoft.com/office/drawing/2014/main" id="{B76D9618-D7EB-4E91-AAFA-7FDA121C04A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442" name="【保健センター・保健所】&#10;有形固定資産減価償却率最大値テキスト">
          <a:extLst>
            <a:ext uri="{FF2B5EF4-FFF2-40B4-BE49-F238E27FC236}">
              <a16:creationId xmlns:a16="http://schemas.microsoft.com/office/drawing/2014/main" id="{BDB80DE0-9D60-4141-A7E0-662377A41354}"/>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443" name="直線コネクタ 442">
          <a:extLst>
            <a:ext uri="{FF2B5EF4-FFF2-40B4-BE49-F238E27FC236}">
              <a16:creationId xmlns:a16="http://schemas.microsoft.com/office/drawing/2014/main" id="{A52849FD-A979-4F62-95C0-E14178CF80E7}"/>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444" name="【保健センター・保健所】&#10;有形固定資産減価償却率平均値テキスト">
          <a:extLst>
            <a:ext uri="{FF2B5EF4-FFF2-40B4-BE49-F238E27FC236}">
              <a16:creationId xmlns:a16="http://schemas.microsoft.com/office/drawing/2014/main" id="{C9047322-9E4A-45A7-A1B4-9FFF49C666FF}"/>
            </a:ext>
          </a:extLst>
        </xdr:cNvPr>
        <xdr:cNvSpPr txBox="1"/>
      </xdr:nvSpPr>
      <xdr:spPr>
        <a:xfrm>
          <a:off x="16357600" y="1035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445" name="フローチャート: 判断 444">
          <a:extLst>
            <a:ext uri="{FF2B5EF4-FFF2-40B4-BE49-F238E27FC236}">
              <a16:creationId xmlns:a16="http://schemas.microsoft.com/office/drawing/2014/main" id="{343608E4-6A6A-4914-B100-56B129FF73C4}"/>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446" name="フローチャート: 判断 445">
          <a:extLst>
            <a:ext uri="{FF2B5EF4-FFF2-40B4-BE49-F238E27FC236}">
              <a16:creationId xmlns:a16="http://schemas.microsoft.com/office/drawing/2014/main" id="{875D0EF0-7598-4BB8-8FED-38F50ACDE527}"/>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447" name="フローチャート: 判断 446">
          <a:extLst>
            <a:ext uri="{FF2B5EF4-FFF2-40B4-BE49-F238E27FC236}">
              <a16:creationId xmlns:a16="http://schemas.microsoft.com/office/drawing/2014/main" id="{29690226-0EF5-4C1D-BFB4-D2F8BE1FE943}"/>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448" name="フローチャート: 判断 447">
          <a:extLst>
            <a:ext uri="{FF2B5EF4-FFF2-40B4-BE49-F238E27FC236}">
              <a16:creationId xmlns:a16="http://schemas.microsoft.com/office/drawing/2014/main" id="{8A106EB7-BFCD-4BE5-876C-47CAEBE7DDDE}"/>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449" name="フローチャート: 判断 448">
          <a:extLst>
            <a:ext uri="{FF2B5EF4-FFF2-40B4-BE49-F238E27FC236}">
              <a16:creationId xmlns:a16="http://schemas.microsoft.com/office/drawing/2014/main" id="{5B38E421-FCDB-4F22-A1EB-D1BCFD303A0D}"/>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F7620AD9-9A3B-444D-8EC8-57975E80900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E3CACB8F-C1C7-4F25-B614-48FDD6D6399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669E6587-08DC-4694-955A-7BA2656F47A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8B08E0F2-D748-4029-BC45-E504FAD3215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AB34D451-4E12-4703-8E5C-70B1D95BF6A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70031</xdr:rowOff>
    </xdr:from>
    <xdr:to>
      <xdr:col>85</xdr:col>
      <xdr:colOff>177800</xdr:colOff>
      <xdr:row>61</xdr:row>
      <xdr:rowOff>181</xdr:rowOff>
    </xdr:to>
    <xdr:sp macro="" textlink="">
      <xdr:nvSpPr>
        <xdr:cNvPr id="455" name="楕円 454">
          <a:extLst>
            <a:ext uri="{FF2B5EF4-FFF2-40B4-BE49-F238E27FC236}">
              <a16:creationId xmlns:a16="http://schemas.microsoft.com/office/drawing/2014/main" id="{810D2CEF-CE58-487C-B874-A6683C10BDF1}"/>
            </a:ext>
          </a:extLst>
        </xdr:cNvPr>
        <xdr:cNvSpPr/>
      </xdr:nvSpPr>
      <xdr:spPr>
        <a:xfrm>
          <a:off x="162687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92908</xdr:rowOff>
    </xdr:from>
    <xdr:ext cx="405111" cy="259045"/>
    <xdr:sp macro="" textlink="">
      <xdr:nvSpPr>
        <xdr:cNvPr id="456" name="【保健センター・保健所】&#10;有形固定資産減価償却率該当値テキスト">
          <a:extLst>
            <a:ext uri="{FF2B5EF4-FFF2-40B4-BE49-F238E27FC236}">
              <a16:creationId xmlns:a16="http://schemas.microsoft.com/office/drawing/2014/main" id="{D18AC00B-CA9F-4010-BE5F-032E2D3E2575}"/>
            </a:ext>
          </a:extLst>
        </xdr:cNvPr>
        <xdr:cNvSpPr txBox="1"/>
      </xdr:nvSpPr>
      <xdr:spPr>
        <a:xfrm>
          <a:off x="16357600" y="1020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24312</xdr:rowOff>
    </xdr:from>
    <xdr:to>
      <xdr:col>81</xdr:col>
      <xdr:colOff>101600</xdr:colOff>
      <xdr:row>60</xdr:row>
      <xdr:rowOff>125912</xdr:rowOff>
    </xdr:to>
    <xdr:sp macro="" textlink="">
      <xdr:nvSpPr>
        <xdr:cNvPr id="457" name="楕円 456">
          <a:extLst>
            <a:ext uri="{FF2B5EF4-FFF2-40B4-BE49-F238E27FC236}">
              <a16:creationId xmlns:a16="http://schemas.microsoft.com/office/drawing/2014/main" id="{73FC7CEA-88D4-415E-9B60-2AF270CCD60B}"/>
            </a:ext>
          </a:extLst>
        </xdr:cNvPr>
        <xdr:cNvSpPr/>
      </xdr:nvSpPr>
      <xdr:spPr>
        <a:xfrm>
          <a:off x="15430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75112</xdr:rowOff>
    </xdr:from>
    <xdr:to>
      <xdr:col>85</xdr:col>
      <xdr:colOff>127000</xdr:colOff>
      <xdr:row>60</xdr:row>
      <xdr:rowOff>120831</xdr:rowOff>
    </xdr:to>
    <xdr:cxnSp macro="">
      <xdr:nvCxnSpPr>
        <xdr:cNvPr id="458" name="直線コネクタ 457">
          <a:extLst>
            <a:ext uri="{FF2B5EF4-FFF2-40B4-BE49-F238E27FC236}">
              <a16:creationId xmlns:a16="http://schemas.microsoft.com/office/drawing/2014/main" id="{B9BAED58-C119-41C6-BBC6-D8694E455F75}"/>
            </a:ext>
          </a:extLst>
        </xdr:cNvPr>
        <xdr:cNvCxnSpPr/>
      </xdr:nvCxnSpPr>
      <xdr:spPr>
        <a:xfrm>
          <a:off x="15481300" y="10362112"/>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30843</xdr:rowOff>
    </xdr:from>
    <xdr:to>
      <xdr:col>76</xdr:col>
      <xdr:colOff>165100</xdr:colOff>
      <xdr:row>60</xdr:row>
      <xdr:rowOff>132443</xdr:rowOff>
    </xdr:to>
    <xdr:sp macro="" textlink="">
      <xdr:nvSpPr>
        <xdr:cNvPr id="459" name="楕円 458">
          <a:extLst>
            <a:ext uri="{FF2B5EF4-FFF2-40B4-BE49-F238E27FC236}">
              <a16:creationId xmlns:a16="http://schemas.microsoft.com/office/drawing/2014/main" id="{7893D55D-B485-4311-9A1C-3D62B29321AE}"/>
            </a:ext>
          </a:extLst>
        </xdr:cNvPr>
        <xdr:cNvSpPr/>
      </xdr:nvSpPr>
      <xdr:spPr>
        <a:xfrm>
          <a:off x="14541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75112</xdr:rowOff>
    </xdr:from>
    <xdr:to>
      <xdr:col>81</xdr:col>
      <xdr:colOff>50800</xdr:colOff>
      <xdr:row>60</xdr:row>
      <xdr:rowOff>81643</xdr:rowOff>
    </xdr:to>
    <xdr:cxnSp macro="">
      <xdr:nvCxnSpPr>
        <xdr:cNvPr id="460" name="直線コネクタ 459">
          <a:extLst>
            <a:ext uri="{FF2B5EF4-FFF2-40B4-BE49-F238E27FC236}">
              <a16:creationId xmlns:a16="http://schemas.microsoft.com/office/drawing/2014/main" id="{8BBDD17C-DD86-441E-9E61-7DD0C2D96B8F}"/>
            </a:ext>
          </a:extLst>
        </xdr:cNvPr>
        <xdr:cNvCxnSpPr/>
      </xdr:nvCxnSpPr>
      <xdr:spPr>
        <a:xfrm flipV="1">
          <a:off x="14592300" y="103621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3084</xdr:rowOff>
    </xdr:from>
    <xdr:to>
      <xdr:col>72</xdr:col>
      <xdr:colOff>38100</xdr:colOff>
      <xdr:row>60</xdr:row>
      <xdr:rowOff>104684</xdr:rowOff>
    </xdr:to>
    <xdr:sp macro="" textlink="">
      <xdr:nvSpPr>
        <xdr:cNvPr id="461" name="楕円 460">
          <a:extLst>
            <a:ext uri="{FF2B5EF4-FFF2-40B4-BE49-F238E27FC236}">
              <a16:creationId xmlns:a16="http://schemas.microsoft.com/office/drawing/2014/main" id="{EC1D85CA-BCC9-44F5-B493-87ADA9388D81}"/>
            </a:ext>
          </a:extLst>
        </xdr:cNvPr>
        <xdr:cNvSpPr/>
      </xdr:nvSpPr>
      <xdr:spPr>
        <a:xfrm>
          <a:off x="13652500" y="102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53884</xdr:rowOff>
    </xdr:from>
    <xdr:to>
      <xdr:col>76</xdr:col>
      <xdr:colOff>114300</xdr:colOff>
      <xdr:row>60</xdr:row>
      <xdr:rowOff>81643</xdr:rowOff>
    </xdr:to>
    <xdr:cxnSp macro="">
      <xdr:nvCxnSpPr>
        <xdr:cNvPr id="462" name="直線コネクタ 461">
          <a:extLst>
            <a:ext uri="{FF2B5EF4-FFF2-40B4-BE49-F238E27FC236}">
              <a16:creationId xmlns:a16="http://schemas.microsoft.com/office/drawing/2014/main" id="{95EACF71-7258-4E67-81A4-01D0451D51ED}"/>
            </a:ext>
          </a:extLst>
        </xdr:cNvPr>
        <xdr:cNvCxnSpPr/>
      </xdr:nvCxnSpPr>
      <xdr:spPr>
        <a:xfrm>
          <a:off x="13703300" y="1034088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22678</xdr:rowOff>
    </xdr:from>
    <xdr:to>
      <xdr:col>67</xdr:col>
      <xdr:colOff>101600</xdr:colOff>
      <xdr:row>60</xdr:row>
      <xdr:rowOff>124278</xdr:rowOff>
    </xdr:to>
    <xdr:sp macro="" textlink="">
      <xdr:nvSpPr>
        <xdr:cNvPr id="463" name="楕円 462">
          <a:extLst>
            <a:ext uri="{FF2B5EF4-FFF2-40B4-BE49-F238E27FC236}">
              <a16:creationId xmlns:a16="http://schemas.microsoft.com/office/drawing/2014/main" id="{940C48F2-BCEC-4FC3-BF51-2F2865B64550}"/>
            </a:ext>
          </a:extLst>
        </xdr:cNvPr>
        <xdr:cNvSpPr/>
      </xdr:nvSpPr>
      <xdr:spPr>
        <a:xfrm>
          <a:off x="127635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53884</xdr:rowOff>
    </xdr:from>
    <xdr:to>
      <xdr:col>71</xdr:col>
      <xdr:colOff>177800</xdr:colOff>
      <xdr:row>60</xdr:row>
      <xdr:rowOff>73478</xdr:rowOff>
    </xdr:to>
    <xdr:cxnSp macro="">
      <xdr:nvCxnSpPr>
        <xdr:cNvPr id="464" name="直線コネクタ 463">
          <a:extLst>
            <a:ext uri="{FF2B5EF4-FFF2-40B4-BE49-F238E27FC236}">
              <a16:creationId xmlns:a16="http://schemas.microsoft.com/office/drawing/2014/main" id="{1F324A03-00D3-41A8-96F4-AEEA34D37EAA}"/>
            </a:ext>
          </a:extLst>
        </xdr:cNvPr>
        <xdr:cNvCxnSpPr/>
      </xdr:nvCxnSpPr>
      <xdr:spPr>
        <a:xfrm flipV="1">
          <a:off x="12814300" y="1034088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144797</xdr:rowOff>
    </xdr:from>
    <xdr:ext cx="405111" cy="259045"/>
    <xdr:sp macro="" textlink="">
      <xdr:nvSpPr>
        <xdr:cNvPr id="465" name="n_1aveValue【保健センター・保健所】&#10;有形固定資産減価償却率">
          <a:extLst>
            <a:ext uri="{FF2B5EF4-FFF2-40B4-BE49-F238E27FC236}">
              <a16:creationId xmlns:a16="http://schemas.microsoft.com/office/drawing/2014/main" id="{277DEE2A-9992-45A0-A80C-FED7181EC6AA}"/>
            </a:ext>
          </a:extLst>
        </xdr:cNvPr>
        <xdr:cNvSpPr txBox="1"/>
      </xdr:nvSpPr>
      <xdr:spPr>
        <a:xfrm>
          <a:off x="15266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466" name="n_2aveValue【保健センター・保健所】&#10;有形固定資産減価償却率">
          <a:extLst>
            <a:ext uri="{FF2B5EF4-FFF2-40B4-BE49-F238E27FC236}">
              <a16:creationId xmlns:a16="http://schemas.microsoft.com/office/drawing/2014/main" id="{1F96BBF9-5A32-4C74-BB18-6B615F501456}"/>
            </a:ext>
          </a:extLst>
        </xdr:cNvPr>
        <xdr:cNvSpPr txBox="1"/>
      </xdr:nvSpPr>
      <xdr:spPr>
        <a:xfrm>
          <a:off x="14389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467" name="n_3aveValue【保健センター・保健所】&#10;有形固定資産減価償却率">
          <a:extLst>
            <a:ext uri="{FF2B5EF4-FFF2-40B4-BE49-F238E27FC236}">
              <a16:creationId xmlns:a16="http://schemas.microsoft.com/office/drawing/2014/main" id="{8911D712-E06F-47F0-A267-2FA734CD2AEE}"/>
            </a:ext>
          </a:extLst>
        </xdr:cNvPr>
        <xdr:cNvSpPr txBox="1"/>
      </xdr:nvSpPr>
      <xdr:spPr>
        <a:xfrm>
          <a:off x="13500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468" name="n_4aveValue【保健センター・保健所】&#10;有形固定資産減価償却率">
          <a:extLst>
            <a:ext uri="{FF2B5EF4-FFF2-40B4-BE49-F238E27FC236}">
              <a16:creationId xmlns:a16="http://schemas.microsoft.com/office/drawing/2014/main" id="{A52BE193-4096-4621-9B3E-E39C87C22240}"/>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142439</xdr:rowOff>
    </xdr:from>
    <xdr:ext cx="405111" cy="259045"/>
    <xdr:sp macro="" textlink="">
      <xdr:nvSpPr>
        <xdr:cNvPr id="469" name="n_1mainValue【保健センター・保健所】&#10;有形固定資産減価償却率">
          <a:extLst>
            <a:ext uri="{FF2B5EF4-FFF2-40B4-BE49-F238E27FC236}">
              <a16:creationId xmlns:a16="http://schemas.microsoft.com/office/drawing/2014/main" id="{0A3CDBC2-CEF2-4D08-9B77-9EC60A9863D5}"/>
            </a:ext>
          </a:extLst>
        </xdr:cNvPr>
        <xdr:cNvSpPr txBox="1"/>
      </xdr:nvSpPr>
      <xdr:spPr>
        <a:xfrm>
          <a:off x="152660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148970</xdr:rowOff>
    </xdr:from>
    <xdr:ext cx="405111" cy="259045"/>
    <xdr:sp macro="" textlink="">
      <xdr:nvSpPr>
        <xdr:cNvPr id="470" name="n_2mainValue【保健センター・保健所】&#10;有形固定資産減価償却率">
          <a:extLst>
            <a:ext uri="{FF2B5EF4-FFF2-40B4-BE49-F238E27FC236}">
              <a16:creationId xmlns:a16="http://schemas.microsoft.com/office/drawing/2014/main" id="{C5EEECE6-58AB-46F9-A58D-9FFB273BB3DB}"/>
            </a:ext>
          </a:extLst>
        </xdr:cNvPr>
        <xdr:cNvSpPr txBox="1"/>
      </xdr:nvSpPr>
      <xdr:spPr>
        <a:xfrm>
          <a:off x="14389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471" name="n_3mainValue【保健センター・保健所】&#10;有形固定資産減価償却率">
          <a:extLst>
            <a:ext uri="{FF2B5EF4-FFF2-40B4-BE49-F238E27FC236}">
              <a16:creationId xmlns:a16="http://schemas.microsoft.com/office/drawing/2014/main" id="{0863A0B8-43D1-4737-B999-C6EECB5991B0}"/>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115405</xdr:rowOff>
    </xdr:from>
    <xdr:ext cx="405111" cy="259045"/>
    <xdr:sp macro="" textlink="">
      <xdr:nvSpPr>
        <xdr:cNvPr id="472" name="n_4mainValue【保健センター・保健所】&#10;有形固定資産減価償却率">
          <a:extLst>
            <a:ext uri="{FF2B5EF4-FFF2-40B4-BE49-F238E27FC236}">
              <a16:creationId xmlns:a16="http://schemas.microsoft.com/office/drawing/2014/main" id="{40E8967B-F79F-4A8F-8B04-9B5143DB5BF1}"/>
            </a:ext>
          </a:extLst>
        </xdr:cNvPr>
        <xdr:cNvSpPr txBox="1"/>
      </xdr:nvSpPr>
      <xdr:spPr>
        <a:xfrm>
          <a:off x="12611744" y="1040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4C02057D-5158-4E72-9F01-00440B3E732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FB03E088-F7F2-4BDA-9544-2964D4719E7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26EC2207-F48F-458A-9723-E2B695A522F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C6EBC93A-560B-4DE0-A596-3C991A9D908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D6CE4F58-79D9-4816-8DF2-20711487C66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9D353C5E-C2CE-442F-A0D4-43CB9CC266F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65873021-D933-4F51-BDAA-D38BB7AF12F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C3E075EE-91DE-49D2-B688-10610284AA1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0593F219-7FF7-4158-804B-726F55AED15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E1129146-B7DF-4A77-83BE-77FA95ACCC7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3" name="直線コネクタ 482">
          <a:extLst>
            <a:ext uri="{FF2B5EF4-FFF2-40B4-BE49-F238E27FC236}">
              <a16:creationId xmlns:a16="http://schemas.microsoft.com/office/drawing/2014/main" id="{A8358751-824E-4A81-A5E4-7D5BC4268FB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4" name="テキスト ボックス 483">
          <a:extLst>
            <a:ext uri="{FF2B5EF4-FFF2-40B4-BE49-F238E27FC236}">
              <a16:creationId xmlns:a16="http://schemas.microsoft.com/office/drawing/2014/main" id="{E0685E5C-55B4-4689-B84B-DC1E73315FC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5" name="直線コネクタ 484">
          <a:extLst>
            <a:ext uri="{FF2B5EF4-FFF2-40B4-BE49-F238E27FC236}">
              <a16:creationId xmlns:a16="http://schemas.microsoft.com/office/drawing/2014/main" id="{F967FF05-40D8-4AA0-919A-F602E58EBCB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6" name="テキスト ボックス 485">
          <a:extLst>
            <a:ext uri="{FF2B5EF4-FFF2-40B4-BE49-F238E27FC236}">
              <a16:creationId xmlns:a16="http://schemas.microsoft.com/office/drawing/2014/main" id="{4847D742-4350-48E4-9920-9DE26497F54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7" name="直線コネクタ 486">
          <a:extLst>
            <a:ext uri="{FF2B5EF4-FFF2-40B4-BE49-F238E27FC236}">
              <a16:creationId xmlns:a16="http://schemas.microsoft.com/office/drawing/2014/main" id="{73454297-5856-4D51-8093-29C238E6E76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8" name="テキスト ボックス 487">
          <a:extLst>
            <a:ext uri="{FF2B5EF4-FFF2-40B4-BE49-F238E27FC236}">
              <a16:creationId xmlns:a16="http://schemas.microsoft.com/office/drawing/2014/main" id="{B0FD0C5F-D19E-4B55-B246-D83C818F40F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9" name="直線コネクタ 488">
          <a:extLst>
            <a:ext uri="{FF2B5EF4-FFF2-40B4-BE49-F238E27FC236}">
              <a16:creationId xmlns:a16="http://schemas.microsoft.com/office/drawing/2014/main" id="{054AC63A-3FDB-4C74-8DAD-CA5F1561674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0" name="テキスト ボックス 489">
          <a:extLst>
            <a:ext uri="{FF2B5EF4-FFF2-40B4-BE49-F238E27FC236}">
              <a16:creationId xmlns:a16="http://schemas.microsoft.com/office/drawing/2014/main" id="{E46FB29C-5505-42F1-90A0-16FC7BFCD41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1" name="直線コネクタ 490">
          <a:extLst>
            <a:ext uri="{FF2B5EF4-FFF2-40B4-BE49-F238E27FC236}">
              <a16:creationId xmlns:a16="http://schemas.microsoft.com/office/drawing/2014/main" id="{F2E783CF-0AE7-4AEB-BB39-5D07209A7EE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2" name="テキスト ボックス 491">
          <a:extLst>
            <a:ext uri="{FF2B5EF4-FFF2-40B4-BE49-F238E27FC236}">
              <a16:creationId xmlns:a16="http://schemas.microsoft.com/office/drawing/2014/main" id="{794D1CDF-1933-4021-81BF-18C2E37DB45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A26A41FC-3A51-4058-9332-9C5F5D4207B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4" name="テキスト ボックス 493">
          <a:extLst>
            <a:ext uri="{FF2B5EF4-FFF2-40B4-BE49-F238E27FC236}">
              <a16:creationId xmlns:a16="http://schemas.microsoft.com/office/drawing/2014/main" id="{4B83AA33-7056-4427-BD95-6CA6022A5E0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保健センター・保健所】&#10;一人当たり面積グラフ枠">
          <a:extLst>
            <a:ext uri="{FF2B5EF4-FFF2-40B4-BE49-F238E27FC236}">
              <a16:creationId xmlns:a16="http://schemas.microsoft.com/office/drawing/2014/main" id="{5EB1DA8A-8C4E-4DB2-B4CD-5B33ED25D19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496" name="直線コネクタ 495">
          <a:extLst>
            <a:ext uri="{FF2B5EF4-FFF2-40B4-BE49-F238E27FC236}">
              <a16:creationId xmlns:a16="http://schemas.microsoft.com/office/drawing/2014/main" id="{8974E30D-CFA5-46CB-997E-94DB137AF2D6}"/>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497" name="【保健センター・保健所】&#10;一人当たり面積最小値テキスト">
          <a:extLst>
            <a:ext uri="{FF2B5EF4-FFF2-40B4-BE49-F238E27FC236}">
              <a16:creationId xmlns:a16="http://schemas.microsoft.com/office/drawing/2014/main" id="{8E4BF324-CECA-418A-A509-73FD1085A77D}"/>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498" name="直線コネクタ 497">
          <a:extLst>
            <a:ext uri="{FF2B5EF4-FFF2-40B4-BE49-F238E27FC236}">
              <a16:creationId xmlns:a16="http://schemas.microsoft.com/office/drawing/2014/main" id="{553B5031-A2CF-4BFD-A615-A08291DBFC3F}"/>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499" name="【保健センター・保健所】&#10;一人当たり面積最大値テキスト">
          <a:extLst>
            <a:ext uri="{FF2B5EF4-FFF2-40B4-BE49-F238E27FC236}">
              <a16:creationId xmlns:a16="http://schemas.microsoft.com/office/drawing/2014/main" id="{001E4AC7-6F30-4AC9-B4FA-5CA7E30AA2B4}"/>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500" name="直線コネクタ 499">
          <a:extLst>
            <a:ext uri="{FF2B5EF4-FFF2-40B4-BE49-F238E27FC236}">
              <a16:creationId xmlns:a16="http://schemas.microsoft.com/office/drawing/2014/main" id="{6E9ED67C-50A2-4098-86DE-86EA1F45D1C7}"/>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95267</xdr:rowOff>
    </xdr:from>
    <xdr:ext cx="469744" cy="259045"/>
    <xdr:sp macro="" textlink="">
      <xdr:nvSpPr>
        <xdr:cNvPr id="501" name="【保健センター・保健所】&#10;一人当たり面積平均値テキスト">
          <a:extLst>
            <a:ext uri="{FF2B5EF4-FFF2-40B4-BE49-F238E27FC236}">
              <a16:creationId xmlns:a16="http://schemas.microsoft.com/office/drawing/2014/main" id="{6BAC79AF-937A-49A6-8ABF-F86219D6D650}"/>
            </a:ext>
          </a:extLst>
        </xdr:cNvPr>
        <xdr:cNvSpPr txBox="1"/>
      </xdr:nvSpPr>
      <xdr:spPr>
        <a:xfrm>
          <a:off x="22199600" y="1055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502" name="フローチャート: 判断 501">
          <a:extLst>
            <a:ext uri="{FF2B5EF4-FFF2-40B4-BE49-F238E27FC236}">
              <a16:creationId xmlns:a16="http://schemas.microsoft.com/office/drawing/2014/main" id="{EC18E2FE-8CF2-4E13-B34A-755633B928D3}"/>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03" name="フローチャート: 判断 502">
          <a:extLst>
            <a:ext uri="{FF2B5EF4-FFF2-40B4-BE49-F238E27FC236}">
              <a16:creationId xmlns:a16="http://schemas.microsoft.com/office/drawing/2014/main" id="{7B367B47-4EE8-4F14-AD3A-41675707A5AD}"/>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04" name="フローチャート: 判断 503">
          <a:extLst>
            <a:ext uri="{FF2B5EF4-FFF2-40B4-BE49-F238E27FC236}">
              <a16:creationId xmlns:a16="http://schemas.microsoft.com/office/drawing/2014/main" id="{2190FD74-C06C-4DE0-B27E-70B44D9D41E6}"/>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505" name="フローチャート: 判断 504">
          <a:extLst>
            <a:ext uri="{FF2B5EF4-FFF2-40B4-BE49-F238E27FC236}">
              <a16:creationId xmlns:a16="http://schemas.microsoft.com/office/drawing/2014/main" id="{7008651F-AC74-4E8C-A343-B76D8F577735}"/>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506" name="フローチャート: 判断 505">
          <a:extLst>
            <a:ext uri="{FF2B5EF4-FFF2-40B4-BE49-F238E27FC236}">
              <a16:creationId xmlns:a16="http://schemas.microsoft.com/office/drawing/2014/main" id="{14E988C7-2B29-491F-A9D6-5FE13431661C}"/>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2223A45-9D9C-4A85-97A8-8EA51099818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FF13D704-CCCE-43D8-912B-E38D1BBDCCA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43A63B92-2EE7-475D-9C5A-1E8480CE11C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67B2688E-7BE0-4278-B997-C31DD43D863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73885649-412E-4457-8E27-D25FB95E250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78740</xdr:rowOff>
    </xdr:from>
    <xdr:to>
      <xdr:col>116</xdr:col>
      <xdr:colOff>114300</xdr:colOff>
      <xdr:row>56</xdr:row>
      <xdr:rowOff>8890</xdr:rowOff>
    </xdr:to>
    <xdr:sp macro="" textlink="">
      <xdr:nvSpPr>
        <xdr:cNvPr id="512" name="楕円 511">
          <a:extLst>
            <a:ext uri="{FF2B5EF4-FFF2-40B4-BE49-F238E27FC236}">
              <a16:creationId xmlns:a16="http://schemas.microsoft.com/office/drawing/2014/main" id="{A30BF76A-46AD-4CD8-962D-C62EC1D4EAE5}"/>
            </a:ext>
          </a:extLst>
        </xdr:cNvPr>
        <xdr:cNvSpPr/>
      </xdr:nvSpPr>
      <xdr:spPr>
        <a:xfrm>
          <a:off x="221107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165117</xdr:rowOff>
    </xdr:from>
    <xdr:ext cx="469744" cy="259045"/>
    <xdr:sp macro="" textlink="">
      <xdr:nvSpPr>
        <xdr:cNvPr id="513" name="【保健センター・保健所】&#10;一人当たり面積該当値テキスト">
          <a:extLst>
            <a:ext uri="{FF2B5EF4-FFF2-40B4-BE49-F238E27FC236}">
              <a16:creationId xmlns:a16="http://schemas.microsoft.com/office/drawing/2014/main" id="{32C1321C-FE0C-4D0C-A293-DF4AE1851D96}"/>
            </a:ext>
          </a:extLst>
        </xdr:cNvPr>
        <xdr:cNvSpPr txBox="1"/>
      </xdr:nvSpPr>
      <xdr:spPr>
        <a:xfrm>
          <a:off x="22199600" y="942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86360</xdr:rowOff>
    </xdr:from>
    <xdr:to>
      <xdr:col>112</xdr:col>
      <xdr:colOff>38100</xdr:colOff>
      <xdr:row>56</xdr:row>
      <xdr:rowOff>16510</xdr:rowOff>
    </xdr:to>
    <xdr:sp macro="" textlink="">
      <xdr:nvSpPr>
        <xdr:cNvPr id="514" name="楕円 513">
          <a:extLst>
            <a:ext uri="{FF2B5EF4-FFF2-40B4-BE49-F238E27FC236}">
              <a16:creationId xmlns:a16="http://schemas.microsoft.com/office/drawing/2014/main" id="{26CE600A-E5EA-484F-8452-617CAD2AC689}"/>
            </a:ext>
          </a:extLst>
        </xdr:cNvPr>
        <xdr:cNvSpPr/>
      </xdr:nvSpPr>
      <xdr:spPr>
        <a:xfrm>
          <a:off x="21272500" y="951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129540</xdr:rowOff>
    </xdr:from>
    <xdr:to>
      <xdr:col>116</xdr:col>
      <xdr:colOff>63500</xdr:colOff>
      <xdr:row>55</xdr:row>
      <xdr:rowOff>137160</xdr:rowOff>
    </xdr:to>
    <xdr:cxnSp macro="">
      <xdr:nvCxnSpPr>
        <xdr:cNvPr id="515" name="直線コネクタ 514">
          <a:extLst>
            <a:ext uri="{FF2B5EF4-FFF2-40B4-BE49-F238E27FC236}">
              <a16:creationId xmlns:a16="http://schemas.microsoft.com/office/drawing/2014/main" id="{659227E6-846F-450B-A4EB-63E626D7CAAA}"/>
            </a:ext>
          </a:extLst>
        </xdr:cNvPr>
        <xdr:cNvCxnSpPr/>
      </xdr:nvCxnSpPr>
      <xdr:spPr>
        <a:xfrm flipV="1">
          <a:off x="21323300" y="955929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78740</xdr:rowOff>
    </xdr:from>
    <xdr:to>
      <xdr:col>107</xdr:col>
      <xdr:colOff>101600</xdr:colOff>
      <xdr:row>56</xdr:row>
      <xdr:rowOff>8890</xdr:rowOff>
    </xdr:to>
    <xdr:sp macro="" textlink="">
      <xdr:nvSpPr>
        <xdr:cNvPr id="516" name="楕円 515">
          <a:extLst>
            <a:ext uri="{FF2B5EF4-FFF2-40B4-BE49-F238E27FC236}">
              <a16:creationId xmlns:a16="http://schemas.microsoft.com/office/drawing/2014/main" id="{E8331D67-23D9-41CF-98A2-281CF5FE351A}"/>
            </a:ext>
          </a:extLst>
        </xdr:cNvPr>
        <xdr:cNvSpPr/>
      </xdr:nvSpPr>
      <xdr:spPr>
        <a:xfrm>
          <a:off x="203835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129540</xdr:rowOff>
    </xdr:from>
    <xdr:to>
      <xdr:col>111</xdr:col>
      <xdr:colOff>177800</xdr:colOff>
      <xdr:row>55</xdr:row>
      <xdr:rowOff>137160</xdr:rowOff>
    </xdr:to>
    <xdr:cxnSp macro="">
      <xdr:nvCxnSpPr>
        <xdr:cNvPr id="517" name="直線コネクタ 516">
          <a:extLst>
            <a:ext uri="{FF2B5EF4-FFF2-40B4-BE49-F238E27FC236}">
              <a16:creationId xmlns:a16="http://schemas.microsoft.com/office/drawing/2014/main" id="{E201273F-FF88-44C8-A092-AC32D043A537}"/>
            </a:ext>
          </a:extLst>
        </xdr:cNvPr>
        <xdr:cNvCxnSpPr/>
      </xdr:nvCxnSpPr>
      <xdr:spPr>
        <a:xfrm>
          <a:off x="20434300" y="95592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105410</xdr:rowOff>
    </xdr:from>
    <xdr:to>
      <xdr:col>102</xdr:col>
      <xdr:colOff>165100</xdr:colOff>
      <xdr:row>56</xdr:row>
      <xdr:rowOff>35560</xdr:rowOff>
    </xdr:to>
    <xdr:sp macro="" textlink="">
      <xdr:nvSpPr>
        <xdr:cNvPr id="518" name="楕円 517">
          <a:extLst>
            <a:ext uri="{FF2B5EF4-FFF2-40B4-BE49-F238E27FC236}">
              <a16:creationId xmlns:a16="http://schemas.microsoft.com/office/drawing/2014/main" id="{AA933B77-1904-40D4-B444-B4AADC0129FD}"/>
            </a:ext>
          </a:extLst>
        </xdr:cNvPr>
        <xdr:cNvSpPr/>
      </xdr:nvSpPr>
      <xdr:spPr>
        <a:xfrm>
          <a:off x="19494500" y="953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129540</xdr:rowOff>
    </xdr:from>
    <xdr:to>
      <xdr:col>107</xdr:col>
      <xdr:colOff>50800</xdr:colOff>
      <xdr:row>55</xdr:row>
      <xdr:rowOff>156210</xdr:rowOff>
    </xdr:to>
    <xdr:cxnSp macro="">
      <xdr:nvCxnSpPr>
        <xdr:cNvPr id="519" name="直線コネクタ 518">
          <a:extLst>
            <a:ext uri="{FF2B5EF4-FFF2-40B4-BE49-F238E27FC236}">
              <a16:creationId xmlns:a16="http://schemas.microsoft.com/office/drawing/2014/main" id="{F8F2DCF3-026F-4844-BC82-CA383C035C32}"/>
            </a:ext>
          </a:extLst>
        </xdr:cNvPr>
        <xdr:cNvCxnSpPr/>
      </xdr:nvCxnSpPr>
      <xdr:spPr>
        <a:xfrm flipV="1">
          <a:off x="19545300" y="95592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124460</xdr:rowOff>
    </xdr:from>
    <xdr:to>
      <xdr:col>98</xdr:col>
      <xdr:colOff>38100</xdr:colOff>
      <xdr:row>56</xdr:row>
      <xdr:rowOff>54610</xdr:rowOff>
    </xdr:to>
    <xdr:sp macro="" textlink="">
      <xdr:nvSpPr>
        <xdr:cNvPr id="520" name="楕円 519">
          <a:extLst>
            <a:ext uri="{FF2B5EF4-FFF2-40B4-BE49-F238E27FC236}">
              <a16:creationId xmlns:a16="http://schemas.microsoft.com/office/drawing/2014/main" id="{B42ED711-562D-4851-94CC-617FCBA56E98}"/>
            </a:ext>
          </a:extLst>
        </xdr:cNvPr>
        <xdr:cNvSpPr/>
      </xdr:nvSpPr>
      <xdr:spPr>
        <a:xfrm>
          <a:off x="18605500" y="955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156210</xdr:rowOff>
    </xdr:from>
    <xdr:to>
      <xdr:col>102</xdr:col>
      <xdr:colOff>114300</xdr:colOff>
      <xdr:row>56</xdr:row>
      <xdr:rowOff>3810</xdr:rowOff>
    </xdr:to>
    <xdr:cxnSp macro="">
      <xdr:nvCxnSpPr>
        <xdr:cNvPr id="521" name="直線コネクタ 520">
          <a:extLst>
            <a:ext uri="{FF2B5EF4-FFF2-40B4-BE49-F238E27FC236}">
              <a16:creationId xmlns:a16="http://schemas.microsoft.com/office/drawing/2014/main" id="{59DC104F-88FE-483D-A2BE-A13C9D9180CE}"/>
            </a:ext>
          </a:extLst>
        </xdr:cNvPr>
        <xdr:cNvCxnSpPr/>
      </xdr:nvCxnSpPr>
      <xdr:spPr>
        <a:xfrm flipV="1">
          <a:off x="18656300" y="95859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45737</xdr:rowOff>
    </xdr:from>
    <xdr:ext cx="469744" cy="259045"/>
    <xdr:sp macro="" textlink="">
      <xdr:nvSpPr>
        <xdr:cNvPr id="522" name="n_1aveValue【保健センター・保健所】&#10;一人当たり面積">
          <a:extLst>
            <a:ext uri="{FF2B5EF4-FFF2-40B4-BE49-F238E27FC236}">
              <a16:creationId xmlns:a16="http://schemas.microsoft.com/office/drawing/2014/main" id="{30C937B5-F936-412D-94FD-D411691F2BBC}"/>
            </a:ext>
          </a:extLst>
        </xdr:cNvPr>
        <xdr:cNvSpPr txBox="1"/>
      </xdr:nvSpPr>
      <xdr:spPr>
        <a:xfrm>
          <a:off x="210757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26687</xdr:rowOff>
    </xdr:from>
    <xdr:ext cx="469744" cy="259045"/>
    <xdr:sp macro="" textlink="">
      <xdr:nvSpPr>
        <xdr:cNvPr id="523" name="n_2aveValue【保健センター・保健所】&#10;一人当たり面積">
          <a:extLst>
            <a:ext uri="{FF2B5EF4-FFF2-40B4-BE49-F238E27FC236}">
              <a16:creationId xmlns:a16="http://schemas.microsoft.com/office/drawing/2014/main" id="{48CE493A-3AF1-4778-9A7F-0701B979AC7A}"/>
            </a:ext>
          </a:extLst>
        </xdr:cNvPr>
        <xdr:cNvSpPr txBox="1"/>
      </xdr:nvSpPr>
      <xdr:spPr>
        <a:xfrm>
          <a:off x="201994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53357</xdr:rowOff>
    </xdr:from>
    <xdr:ext cx="469744" cy="259045"/>
    <xdr:sp macro="" textlink="">
      <xdr:nvSpPr>
        <xdr:cNvPr id="524" name="n_3aveValue【保健センター・保健所】&#10;一人当たり面積">
          <a:extLst>
            <a:ext uri="{FF2B5EF4-FFF2-40B4-BE49-F238E27FC236}">
              <a16:creationId xmlns:a16="http://schemas.microsoft.com/office/drawing/2014/main" id="{9E4CB304-F662-49BD-A801-F255079C1355}"/>
            </a:ext>
          </a:extLst>
        </xdr:cNvPr>
        <xdr:cNvSpPr txBox="1"/>
      </xdr:nvSpPr>
      <xdr:spPr>
        <a:xfrm>
          <a:off x="193104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60977</xdr:rowOff>
    </xdr:from>
    <xdr:ext cx="469744" cy="259045"/>
    <xdr:sp macro="" textlink="">
      <xdr:nvSpPr>
        <xdr:cNvPr id="525" name="n_4aveValue【保健センター・保健所】&#10;一人当たり面積">
          <a:extLst>
            <a:ext uri="{FF2B5EF4-FFF2-40B4-BE49-F238E27FC236}">
              <a16:creationId xmlns:a16="http://schemas.microsoft.com/office/drawing/2014/main" id="{9E23BFF6-23DE-43EB-A104-176439EBA21D}"/>
            </a:ext>
          </a:extLst>
        </xdr:cNvPr>
        <xdr:cNvSpPr txBox="1"/>
      </xdr:nvSpPr>
      <xdr:spPr>
        <a:xfrm>
          <a:off x="18421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33037</xdr:rowOff>
    </xdr:from>
    <xdr:ext cx="469744" cy="259045"/>
    <xdr:sp macro="" textlink="">
      <xdr:nvSpPr>
        <xdr:cNvPr id="526" name="n_1mainValue【保健センター・保健所】&#10;一人当たり面積">
          <a:extLst>
            <a:ext uri="{FF2B5EF4-FFF2-40B4-BE49-F238E27FC236}">
              <a16:creationId xmlns:a16="http://schemas.microsoft.com/office/drawing/2014/main" id="{67337A03-1F05-4AF4-8A96-A260A3F5D1D6}"/>
            </a:ext>
          </a:extLst>
        </xdr:cNvPr>
        <xdr:cNvSpPr txBox="1"/>
      </xdr:nvSpPr>
      <xdr:spPr>
        <a:xfrm>
          <a:off x="21075727" y="929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25417</xdr:rowOff>
    </xdr:from>
    <xdr:ext cx="469744" cy="259045"/>
    <xdr:sp macro="" textlink="">
      <xdr:nvSpPr>
        <xdr:cNvPr id="527" name="n_2mainValue【保健センター・保健所】&#10;一人当たり面積">
          <a:extLst>
            <a:ext uri="{FF2B5EF4-FFF2-40B4-BE49-F238E27FC236}">
              <a16:creationId xmlns:a16="http://schemas.microsoft.com/office/drawing/2014/main" id="{734C52E1-BDD6-450F-A32C-7020601C8AD2}"/>
            </a:ext>
          </a:extLst>
        </xdr:cNvPr>
        <xdr:cNvSpPr txBox="1"/>
      </xdr:nvSpPr>
      <xdr:spPr>
        <a:xfrm>
          <a:off x="20199427" y="928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52087</xdr:rowOff>
    </xdr:from>
    <xdr:ext cx="469744" cy="259045"/>
    <xdr:sp macro="" textlink="">
      <xdr:nvSpPr>
        <xdr:cNvPr id="528" name="n_3mainValue【保健センター・保健所】&#10;一人当たり面積">
          <a:extLst>
            <a:ext uri="{FF2B5EF4-FFF2-40B4-BE49-F238E27FC236}">
              <a16:creationId xmlns:a16="http://schemas.microsoft.com/office/drawing/2014/main" id="{19B720FC-2213-4DCD-8B87-80F992717C93}"/>
            </a:ext>
          </a:extLst>
        </xdr:cNvPr>
        <xdr:cNvSpPr txBox="1"/>
      </xdr:nvSpPr>
      <xdr:spPr>
        <a:xfrm>
          <a:off x="19310427" y="931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71137</xdr:rowOff>
    </xdr:from>
    <xdr:ext cx="469744" cy="259045"/>
    <xdr:sp macro="" textlink="">
      <xdr:nvSpPr>
        <xdr:cNvPr id="529" name="n_4mainValue【保健センター・保健所】&#10;一人当たり面積">
          <a:extLst>
            <a:ext uri="{FF2B5EF4-FFF2-40B4-BE49-F238E27FC236}">
              <a16:creationId xmlns:a16="http://schemas.microsoft.com/office/drawing/2014/main" id="{83985A97-1C3F-487E-B848-1574B7835491}"/>
            </a:ext>
          </a:extLst>
        </xdr:cNvPr>
        <xdr:cNvSpPr txBox="1"/>
      </xdr:nvSpPr>
      <xdr:spPr>
        <a:xfrm>
          <a:off x="18421427" y="932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B1D1A049-02F4-432E-96CC-DED3D16283A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6CAEFBDB-6AD7-4964-ACBD-5FD3E1B8D71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D2B969F2-A619-444A-9191-094DB034EDA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16B91CE6-AF61-4B0F-8276-15DF5B766B6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534A3193-621C-4921-88C4-B2FD41F7491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E4AECA41-1A50-4307-A917-3B727F4DB65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FDDE24F7-0852-4D26-BF1E-55FC5533D5B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DC55F882-7087-4837-95D4-75B3FEE2E4F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8" name="テキスト ボックス 537">
          <a:extLst>
            <a:ext uri="{FF2B5EF4-FFF2-40B4-BE49-F238E27FC236}">
              <a16:creationId xmlns:a16="http://schemas.microsoft.com/office/drawing/2014/main" id="{5B191648-AF8E-45AF-A7AC-D2F12290916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9" name="直線コネクタ 538">
          <a:extLst>
            <a:ext uri="{FF2B5EF4-FFF2-40B4-BE49-F238E27FC236}">
              <a16:creationId xmlns:a16="http://schemas.microsoft.com/office/drawing/2014/main" id="{E9D26E01-F8D4-40B3-BBA8-F2688F31DD8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0" name="テキスト ボックス 539">
          <a:extLst>
            <a:ext uri="{FF2B5EF4-FFF2-40B4-BE49-F238E27FC236}">
              <a16:creationId xmlns:a16="http://schemas.microsoft.com/office/drawing/2014/main" id="{4D458188-63FA-4B9A-83E2-4C91D4C6D0A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1" name="直線コネクタ 540">
          <a:extLst>
            <a:ext uri="{FF2B5EF4-FFF2-40B4-BE49-F238E27FC236}">
              <a16:creationId xmlns:a16="http://schemas.microsoft.com/office/drawing/2014/main" id="{A45A8D22-DE3A-4B50-937F-8F9B51F5DA4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2" name="テキスト ボックス 541">
          <a:extLst>
            <a:ext uri="{FF2B5EF4-FFF2-40B4-BE49-F238E27FC236}">
              <a16:creationId xmlns:a16="http://schemas.microsoft.com/office/drawing/2014/main" id="{5D33895D-088C-4A0F-9157-68E85206B1B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3" name="直線コネクタ 542">
          <a:extLst>
            <a:ext uri="{FF2B5EF4-FFF2-40B4-BE49-F238E27FC236}">
              <a16:creationId xmlns:a16="http://schemas.microsoft.com/office/drawing/2014/main" id="{F699E128-2645-4D84-AEFE-19B006E9E5C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4" name="テキスト ボックス 543">
          <a:extLst>
            <a:ext uri="{FF2B5EF4-FFF2-40B4-BE49-F238E27FC236}">
              <a16:creationId xmlns:a16="http://schemas.microsoft.com/office/drawing/2014/main" id="{96C0CF0E-BCD6-4B18-83CA-B87EB53E0D7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5" name="直線コネクタ 544">
          <a:extLst>
            <a:ext uri="{FF2B5EF4-FFF2-40B4-BE49-F238E27FC236}">
              <a16:creationId xmlns:a16="http://schemas.microsoft.com/office/drawing/2014/main" id="{06D1347B-6EA9-4A52-BD33-47D3744D315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6" name="テキスト ボックス 545">
          <a:extLst>
            <a:ext uri="{FF2B5EF4-FFF2-40B4-BE49-F238E27FC236}">
              <a16:creationId xmlns:a16="http://schemas.microsoft.com/office/drawing/2014/main" id="{F0316002-C301-4120-AAF3-E66049B316A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7" name="直線コネクタ 546">
          <a:extLst>
            <a:ext uri="{FF2B5EF4-FFF2-40B4-BE49-F238E27FC236}">
              <a16:creationId xmlns:a16="http://schemas.microsoft.com/office/drawing/2014/main" id="{148FF6C4-98D9-457B-83E2-6828DA55DE8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8" name="テキスト ボックス 547">
          <a:extLst>
            <a:ext uri="{FF2B5EF4-FFF2-40B4-BE49-F238E27FC236}">
              <a16:creationId xmlns:a16="http://schemas.microsoft.com/office/drawing/2014/main" id="{D97457CE-ECF0-4E23-BAAD-C7B92DE474B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9" name="直線コネクタ 548">
          <a:extLst>
            <a:ext uri="{FF2B5EF4-FFF2-40B4-BE49-F238E27FC236}">
              <a16:creationId xmlns:a16="http://schemas.microsoft.com/office/drawing/2014/main" id="{1A91695D-E363-4D6F-939D-C2AB1905D93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0" name="テキスト ボックス 549">
          <a:extLst>
            <a:ext uri="{FF2B5EF4-FFF2-40B4-BE49-F238E27FC236}">
              <a16:creationId xmlns:a16="http://schemas.microsoft.com/office/drawing/2014/main" id="{2BDDAD27-C61C-4898-8561-C70BD925920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D5A5D90B-9884-4EEF-9EBF-9BAACBBDEE3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2" name="テキスト ボックス 551">
          <a:extLst>
            <a:ext uri="{FF2B5EF4-FFF2-40B4-BE49-F238E27FC236}">
              <a16:creationId xmlns:a16="http://schemas.microsoft.com/office/drawing/2014/main" id="{C8D974BC-5B2A-40CA-93EF-E38D29F3757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3" name="【消防施設】&#10;有形固定資産減価償却率グラフ枠">
          <a:extLst>
            <a:ext uri="{FF2B5EF4-FFF2-40B4-BE49-F238E27FC236}">
              <a16:creationId xmlns:a16="http://schemas.microsoft.com/office/drawing/2014/main" id="{06BDABA3-66EC-4AFF-981A-B251B7E1DBA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4" name="直線コネクタ 553">
          <a:extLst>
            <a:ext uri="{FF2B5EF4-FFF2-40B4-BE49-F238E27FC236}">
              <a16:creationId xmlns:a16="http://schemas.microsoft.com/office/drawing/2014/main" id="{F34C44EA-F835-4136-BE75-76BD401760E6}"/>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5" name="【消防施設】&#10;有形固定資産減価償却率最小値テキスト">
          <a:extLst>
            <a:ext uri="{FF2B5EF4-FFF2-40B4-BE49-F238E27FC236}">
              <a16:creationId xmlns:a16="http://schemas.microsoft.com/office/drawing/2014/main" id="{1A8D46F3-B24A-46AD-990F-5D680C56DCE7}"/>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6" name="直線コネクタ 555">
          <a:extLst>
            <a:ext uri="{FF2B5EF4-FFF2-40B4-BE49-F238E27FC236}">
              <a16:creationId xmlns:a16="http://schemas.microsoft.com/office/drawing/2014/main" id="{6CA75F2F-C5C8-47FD-833E-0BE9B2E824AD}"/>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7" name="【消防施設】&#10;有形固定資産減価償却率最大値テキスト">
          <a:extLst>
            <a:ext uri="{FF2B5EF4-FFF2-40B4-BE49-F238E27FC236}">
              <a16:creationId xmlns:a16="http://schemas.microsoft.com/office/drawing/2014/main" id="{807E9FA0-06E2-473E-93D4-EFE8DAEA0618}"/>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8" name="直線コネクタ 557">
          <a:extLst>
            <a:ext uri="{FF2B5EF4-FFF2-40B4-BE49-F238E27FC236}">
              <a16:creationId xmlns:a16="http://schemas.microsoft.com/office/drawing/2014/main" id="{334E6505-5299-49B5-AB96-D3C296FABC9B}"/>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559" name="【消防施設】&#10;有形固定資産減価償却率平均値テキスト">
          <a:extLst>
            <a:ext uri="{FF2B5EF4-FFF2-40B4-BE49-F238E27FC236}">
              <a16:creationId xmlns:a16="http://schemas.microsoft.com/office/drawing/2014/main" id="{619B44C6-DA25-4FED-ACDF-A7A8939B8F17}"/>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0" name="フローチャート: 判断 559">
          <a:extLst>
            <a:ext uri="{FF2B5EF4-FFF2-40B4-BE49-F238E27FC236}">
              <a16:creationId xmlns:a16="http://schemas.microsoft.com/office/drawing/2014/main" id="{A4FB51B3-7A37-4759-BEF0-D3C0FEB8894D}"/>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1" name="フローチャート: 判断 560">
          <a:extLst>
            <a:ext uri="{FF2B5EF4-FFF2-40B4-BE49-F238E27FC236}">
              <a16:creationId xmlns:a16="http://schemas.microsoft.com/office/drawing/2014/main" id="{06CAB57B-8DE9-48E0-9882-346E792041AF}"/>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2" name="フローチャート: 判断 561">
          <a:extLst>
            <a:ext uri="{FF2B5EF4-FFF2-40B4-BE49-F238E27FC236}">
              <a16:creationId xmlns:a16="http://schemas.microsoft.com/office/drawing/2014/main" id="{BD52969A-8EAA-4E33-861D-EB613A4BF17E}"/>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3" name="フローチャート: 判断 562">
          <a:extLst>
            <a:ext uri="{FF2B5EF4-FFF2-40B4-BE49-F238E27FC236}">
              <a16:creationId xmlns:a16="http://schemas.microsoft.com/office/drawing/2014/main" id="{10B95E64-2210-4FAD-B4F6-1974E39E48B7}"/>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4" name="フローチャート: 判断 563">
          <a:extLst>
            <a:ext uri="{FF2B5EF4-FFF2-40B4-BE49-F238E27FC236}">
              <a16:creationId xmlns:a16="http://schemas.microsoft.com/office/drawing/2014/main" id="{B55F25C8-784C-45C4-88FB-DA5CF14CED8C}"/>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C8E2B3BA-9B12-419D-B038-8E515F4474C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A363CDC2-1C9C-4A95-BFAE-1F79FB67205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CAE8A4E-4B34-4074-9274-27EB62E286A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BDCCE088-E549-45FC-8FC8-F698F913113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80C4D321-EAA0-4410-95AE-63850850453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135889</xdr:rowOff>
    </xdr:from>
    <xdr:to>
      <xdr:col>85</xdr:col>
      <xdr:colOff>177800</xdr:colOff>
      <xdr:row>80</xdr:row>
      <xdr:rowOff>66039</xdr:rowOff>
    </xdr:to>
    <xdr:sp macro="" textlink="">
      <xdr:nvSpPr>
        <xdr:cNvPr id="570" name="楕円 569">
          <a:extLst>
            <a:ext uri="{FF2B5EF4-FFF2-40B4-BE49-F238E27FC236}">
              <a16:creationId xmlns:a16="http://schemas.microsoft.com/office/drawing/2014/main" id="{A8F76DDA-188F-4341-B3FD-D64F85BAF3C9}"/>
            </a:ext>
          </a:extLst>
        </xdr:cNvPr>
        <xdr:cNvSpPr/>
      </xdr:nvSpPr>
      <xdr:spPr>
        <a:xfrm>
          <a:off x="162687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158766</xdr:rowOff>
    </xdr:from>
    <xdr:ext cx="405111" cy="259045"/>
    <xdr:sp macro="" textlink="">
      <xdr:nvSpPr>
        <xdr:cNvPr id="571" name="【消防施設】&#10;有形固定資産減価償却率該当値テキスト">
          <a:extLst>
            <a:ext uri="{FF2B5EF4-FFF2-40B4-BE49-F238E27FC236}">
              <a16:creationId xmlns:a16="http://schemas.microsoft.com/office/drawing/2014/main" id="{E4645B70-8913-4B58-B682-8BAB7617E332}"/>
            </a:ext>
          </a:extLst>
        </xdr:cNvPr>
        <xdr:cNvSpPr txBox="1"/>
      </xdr:nvSpPr>
      <xdr:spPr>
        <a:xfrm>
          <a:off x="16357600"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156845</xdr:rowOff>
    </xdr:from>
    <xdr:to>
      <xdr:col>81</xdr:col>
      <xdr:colOff>101600</xdr:colOff>
      <xdr:row>80</xdr:row>
      <xdr:rowOff>86995</xdr:rowOff>
    </xdr:to>
    <xdr:sp macro="" textlink="">
      <xdr:nvSpPr>
        <xdr:cNvPr id="572" name="楕円 571">
          <a:extLst>
            <a:ext uri="{FF2B5EF4-FFF2-40B4-BE49-F238E27FC236}">
              <a16:creationId xmlns:a16="http://schemas.microsoft.com/office/drawing/2014/main" id="{30B9B054-4906-4A01-A0A2-B03555177CCE}"/>
            </a:ext>
          </a:extLst>
        </xdr:cNvPr>
        <xdr:cNvSpPr/>
      </xdr:nvSpPr>
      <xdr:spPr>
        <a:xfrm>
          <a:off x="15430500" y="1370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15239</xdr:rowOff>
    </xdr:from>
    <xdr:to>
      <xdr:col>85</xdr:col>
      <xdr:colOff>127000</xdr:colOff>
      <xdr:row>80</xdr:row>
      <xdr:rowOff>36195</xdr:rowOff>
    </xdr:to>
    <xdr:cxnSp macro="">
      <xdr:nvCxnSpPr>
        <xdr:cNvPr id="573" name="直線コネクタ 572">
          <a:extLst>
            <a:ext uri="{FF2B5EF4-FFF2-40B4-BE49-F238E27FC236}">
              <a16:creationId xmlns:a16="http://schemas.microsoft.com/office/drawing/2014/main" id="{29EC5B8A-9B3E-47B7-993C-8B3F7385FCD1}"/>
            </a:ext>
          </a:extLst>
        </xdr:cNvPr>
        <xdr:cNvCxnSpPr/>
      </xdr:nvCxnSpPr>
      <xdr:spPr>
        <a:xfrm flipV="1">
          <a:off x="15481300" y="13731239"/>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116839</xdr:rowOff>
    </xdr:from>
    <xdr:to>
      <xdr:col>76</xdr:col>
      <xdr:colOff>165100</xdr:colOff>
      <xdr:row>80</xdr:row>
      <xdr:rowOff>46989</xdr:rowOff>
    </xdr:to>
    <xdr:sp macro="" textlink="">
      <xdr:nvSpPr>
        <xdr:cNvPr id="574" name="楕円 573">
          <a:extLst>
            <a:ext uri="{FF2B5EF4-FFF2-40B4-BE49-F238E27FC236}">
              <a16:creationId xmlns:a16="http://schemas.microsoft.com/office/drawing/2014/main" id="{632AA01C-07F3-4F50-B4CC-39F6BE28B910}"/>
            </a:ext>
          </a:extLst>
        </xdr:cNvPr>
        <xdr:cNvSpPr/>
      </xdr:nvSpPr>
      <xdr:spPr>
        <a:xfrm>
          <a:off x="14541500" y="136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167639</xdr:rowOff>
    </xdr:from>
    <xdr:to>
      <xdr:col>81</xdr:col>
      <xdr:colOff>50800</xdr:colOff>
      <xdr:row>80</xdr:row>
      <xdr:rowOff>36195</xdr:rowOff>
    </xdr:to>
    <xdr:cxnSp macro="">
      <xdr:nvCxnSpPr>
        <xdr:cNvPr id="575" name="直線コネクタ 574">
          <a:extLst>
            <a:ext uri="{FF2B5EF4-FFF2-40B4-BE49-F238E27FC236}">
              <a16:creationId xmlns:a16="http://schemas.microsoft.com/office/drawing/2014/main" id="{261ACC92-E099-4BC8-B0D5-807AFD1C8AE4}"/>
            </a:ext>
          </a:extLst>
        </xdr:cNvPr>
        <xdr:cNvCxnSpPr/>
      </xdr:nvCxnSpPr>
      <xdr:spPr>
        <a:xfrm>
          <a:off x="14592300" y="137121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78739</xdr:rowOff>
    </xdr:from>
    <xdr:to>
      <xdr:col>72</xdr:col>
      <xdr:colOff>38100</xdr:colOff>
      <xdr:row>80</xdr:row>
      <xdr:rowOff>8889</xdr:rowOff>
    </xdr:to>
    <xdr:sp macro="" textlink="">
      <xdr:nvSpPr>
        <xdr:cNvPr id="576" name="楕円 575">
          <a:extLst>
            <a:ext uri="{FF2B5EF4-FFF2-40B4-BE49-F238E27FC236}">
              <a16:creationId xmlns:a16="http://schemas.microsoft.com/office/drawing/2014/main" id="{B9820EAE-4277-49A3-AC91-4E1FF0DAF5C6}"/>
            </a:ext>
          </a:extLst>
        </xdr:cNvPr>
        <xdr:cNvSpPr/>
      </xdr:nvSpPr>
      <xdr:spPr>
        <a:xfrm>
          <a:off x="13652500" y="1362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129539</xdr:rowOff>
    </xdr:from>
    <xdr:to>
      <xdr:col>76</xdr:col>
      <xdr:colOff>114300</xdr:colOff>
      <xdr:row>79</xdr:row>
      <xdr:rowOff>167639</xdr:rowOff>
    </xdr:to>
    <xdr:cxnSp macro="">
      <xdr:nvCxnSpPr>
        <xdr:cNvPr id="577" name="直線コネクタ 576">
          <a:extLst>
            <a:ext uri="{FF2B5EF4-FFF2-40B4-BE49-F238E27FC236}">
              <a16:creationId xmlns:a16="http://schemas.microsoft.com/office/drawing/2014/main" id="{C0D52D51-9D5C-4B94-A9F6-C63B6BACAEDA}"/>
            </a:ext>
          </a:extLst>
        </xdr:cNvPr>
        <xdr:cNvCxnSpPr/>
      </xdr:nvCxnSpPr>
      <xdr:spPr>
        <a:xfrm>
          <a:off x="13703300" y="136740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17780</xdr:rowOff>
    </xdr:from>
    <xdr:to>
      <xdr:col>67</xdr:col>
      <xdr:colOff>101600</xdr:colOff>
      <xdr:row>79</xdr:row>
      <xdr:rowOff>119380</xdr:rowOff>
    </xdr:to>
    <xdr:sp macro="" textlink="">
      <xdr:nvSpPr>
        <xdr:cNvPr id="578" name="楕円 577">
          <a:extLst>
            <a:ext uri="{FF2B5EF4-FFF2-40B4-BE49-F238E27FC236}">
              <a16:creationId xmlns:a16="http://schemas.microsoft.com/office/drawing/2014/main" id="{58C210D9-9CE6-465D-A86D-29E4D5BAFA66}"/>
            </a:ext>
          </a:extLst>
        </xdr:cNvPr>
        <xdr:cNvSpPr/>
      </xdr:nvSpPr>
      <xdr:spPr>
        <a:xfrm>
          <a:off x="12763500" y="1356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68580</xdr:rowOff>
    </xdr:from>
    <xdr:to>
      <xdr:col>71</xdr:col>
      <xdr:colOff>177800</xdr:colOff>
      <xdr:row>79</xdr:row>
      <xdr:rowOff>129539</xdr:rowOff>
    </xdr:to>
    <xdr:cxnSp macro="">
      <xdr:nvCxnSpPr>
        <xdr:cNvPr id="579" name="直線コネクタ 578">
          <a:extLst>
            <a:ext uri="{FF2B5EF4-FFF2-40B4-BE49-F238E27FC236}">
              <a16:creationId xmlns:a16="http://schemas.microsoft.com/office/drawing/2014/main" id="{28CDBDB4-6F7F-4A7F-9358-426A08D34D96}"/>
            </a:ext>
          </a:extLst>
        </xdr:cNvPr>
        <xdr:cNvCxnSpPr/>
      </xdr:nvCxnSpPr>
      <xdr:spPr>
        <a:xfrm>
          <a:off x="12814300" y="1361313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580" name="n_1aveValue【消防施設】&#10;有形固定資産減価償却率">
          <a:extLst>
            <a:ext uri="{FF2B5EF4-FFF2-40B4-BE49-F238E27FC236}">
              <a16:creationId xmlns:a16="http://schemas.microsoft.com/office/drawing/2014/main" id="{4EDDE835-A75F-42F8-A724-887E2CDB027B}"/>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581" name="n_2aveValue【消防施設】&#10;有形固定資産減価償却率">
          <a:extLst>
            <a:ext uri="{FF2B5EF4-FFF2-40B4-BE49-F238E27FC236}">
              <a16:creationId xmlns:a16="http://schemas.microsoft.com/office/drawing/2014/main" id="{4653C5D5-1995-4DC4-83DA-0EE5445C6B57}"/>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582" name="n_3aveValue【消防施設】&#10;有形固定資産減価償却率">
          <a:extLst>
            <a:ext uri="{FF2B5EF4-FFF2-40B4-BE49-F238E27FC236}">
              <a16:creationId xmlns:a16="http://schemas.microsoft.com/office/drawing/2014/main" id="{BB473308-8BB1-466C-94FB-54520E89CBAD}"/>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583" name="n_4aveValue【消防施設】&#10;有形固定資産減価償却率">
          <a:extLst>
            <a:ext uri="{FF2B5EF4-FFF2-40B4-BE49-F238E27FC236}">
              <a16:creationId xmlns:a16="http://schemas.microsoft.com/office/drawing/2014/main" id="{B2845F14-7094-48BF-8CD4-C71453F777C4}"/>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103522</xdr:rowOff>
    </xdr:from>
    <xdr:ext cx="405111" cy="259045"/>
    <xdr:sp macro="" textlink="">
      <xdr:nvSpPr>
        <xdr:cNvPr id="584" name="n_1mainValue【消防施設】&#10;有形固定資産減価償却率">
          <a:extLst>
            <a:ext uri="{FF2B5EF4-FFF2-40B4-BE49-F238E27FC236}">
              <a16:creationId xmlns:a16="http://schemas.microsoft.com/office/drawing/2014/main" id="{65F41940-9952-477B-9CAE-4F0006786418}"/>
            </a:ext>
          </a:extLst>
        </xdr:cNvPr>
        <xdr:cNvSpPr txBox="1"/>
      </xdr:nvSpPr>
      <xdr:spPr>
        <a:xfrm>
          <a:off x="1526604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63516</xdr:rowOff>
    </xdr:from>
    <xdr:ext cx="405111" cy="259045"/>
    <xdr:sp macro="" textlink="">
      <xdr:nvSpPr>
        <xdr:cNvPr id="585" name="n_2mainValue【消防施設】&#10;有形固定資産減価償却率">
          <a:extLst>
            <a:ext uri="{FF2B5EF4-FFF2-40B4-BE49-F238E27FC236}">
              <a16:creationId xmlns:a16="http://schemas.microsoft.com/office/drawing/2014/main" id="{B4FC95C0-CA41-468F-8DE2-701740AA7D6A}"/>
            </a:ext>
          </a:extLst>
        </xdr:cNvPr>
        <xdr:cNvSpPr txBox="1"/>
      </xdr:nvSpPr>
      <xdr:spPr>
        <a:xfrm>
          <a:off x="1438974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25416</xdr:rowOff>
    </xdr:from>
    <xdr:ext cx="405111" cy="259045"/>
    <xdr:sp macro="" textlink="">
      <xdr:nvSpPr>
        <xdr:cNvPr id="586" name="n_3mainValue【消防施設】&#10;有形固定資産減価償却率">
          <a:extLst>
            <a:ext uri="{FF2B5EF4-FFF2-40B4-BE49-F238E27FC236}">
              <a16:creationId xmlns:a16="http://schemas.microsoft.com/office/drawing/2014/main" id="{704DF8BF-5AD4-45BD-957A-910756A71F47}"/>
            </a:ext>
          </a:extLst>
        </xdr:cNvPr>
        <xdr:cNvSpPr txBox="1"/>
      </xdr:nvSpPr>
      <xdr:spPr>
        <a:xfrm>
          <a:off x="13500744" y="1339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135907</xdr:rowOff>
    </xdr:from>
    <xdr:ext cx="405111" cy="259045"/>
    <xdr:sp macro="" textlink="">
      <xdr:nvSpPr>
        <xdr:cNvPr id="587" name="n_4mainValue【消防施設】&#10;有形固定資産減価償却率">
          <a:extLst>
            <a:ext uri="{FF2B5EF4-FFF2-40B4-BE49-F238E27FC236}">
              <a16:creationId xmlns:a16="http://schemas.microsoft.com/office/drawing/2014/main" id="{18E7635C-3AFF-4549-AC09-4735508201B3}"/>
            </a:ext>
          </a:extLst>
        </xdr:cNvPr>
        <xdr:cNvSpPr txBox="1"/>
      </xdr:nvSpPr>
      <xdr:spPr>
        <a:xfrm>
          <a:off x="12611744" y="1333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a:extLst>
            <a:ext uri="{FF2B5EF4-FFF2-40B4-BE49-F238E27FC236}">
              <a16:creationId xmlns:a16="http://schemas.microsoft.com/office/drawing/2014/main" id="{EB2D84DF-702D-480D-9931-0CC4933528D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a:extLst>
            <a:ext uri="{FF2B5EF4-FFF2-40B4-BE49-F238E27FC236}">
              <a16:creationId xmlns:a16="http://schemas.microsoft.com/office/drawing/2014/main" id="{1F6B7C35-DD8C-4B24-B57C-7E4E9B376A8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a:extLst>
            <a:ext uri="{FF2B5EF4-FFF2-40B4-BE49-F238E27FC236}">
              <a16:creationId xmlns:a16="http://schemas.microsoft.com/office/drawing/2014/main" id="{BCFD5403-8810-4C1A-BEFE-3F911CA7993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a:extLst>
            <a:ext uri="{FF2B5EF4-FFF2-40B4-BE49-F238E27FC236}">
              <a16:creationId xmlns:a16="http://schemas.microsoft.com/office/drawing/2014/main" id="{C9C9FBA9-9CF3-4667-A56D-B844E1041D1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a:extLst>
            <a:ext uri="{FF2B5EF4-FFF2-40B4-BE49-F238E27FC236}">
              <a16:creationId xmlns:a16="http://schemas.microsoft.com/office/drawing/2014/main" id="{113E6A23-EB16-4E57-B685-B5EB889C690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a:extLst>
            <a:ext uri="{FF2B5EF4-FFF2-40B4-BE49-F238E27FC236}">
              <a16:creationId xmlns:a16="http://schemas.microsoft.com/office/drawing/2014/main" id="{7C6C0D59-AC32-4A61-8EA7-BDD9345F2EE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a:extLst>
            <a:ext uri="{FF2B5EF4-FFF2-40B4-BE49-F238E27FC236}">
              <a16:creationId xmlns:a16="http://schemas.microsoft.com/office/drawing/2014/main" id="{DE466CD8-F333-44AC-9AE7-F1B530D62D0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a:extLst>
            <a:ext uri="{FF2B5EF4-FFF2-40B4-BE49-F238E27FC236}">
              <a16:creationId xmlns:a16="http://schemas.microsoft.com/office/drawing/2014/main" id="{B20364AA-D5B3-4B8D-AD82-FE90C2B2803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a:extLst>
            <a:ext uri="{FF2B5EF4-FFF2-40B4-BE49-F238E27FC236}">
              <a16:creationId xmlns:a16="http://schemas.microsoft.com/office/drawing/2014/main" id="{7013CD2B-74D3-4934-A45A-7AF5CE86D38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a:extLst>
            <a:ext uri="{FF2B5EF4-FFF2-40B4-BE49-F238E27FC236}">
              <a16:creationId xmlns:a16="http://schemas.microsoft.com/office/drawing/2014/main" id="{904D7D62-BA66-4FC8-98E7-25879B1B426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8" name="直線コネクタ 597">
          <a:extLst>
            <a:ext uri="{FF2B5EF4-FFF2-40B4-BE49-F238E27FC236}">
              <a16:creationId xmlns:a16="http://schemas.microsoft.com/office/drawing/2014/main" id="{B6F4F9B0-8902-4D62-8193-819AAAF20F3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9" name="テキスト ボックス 598">
          <a:extLst>
            <a:ext uri="{FF2B5EF4-FFF2-40B4-BE49-F238E27FC236}">
              <a16:creationId xmlns:a16="http://schemas.microsoft.com/office/drawing/2014/main" id="{2BDE377C-E7D0-46BA-B2BB-0B46AEDBEA1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0" name="直線コネクタ 599">
          <a:extLst>
            <a:ext uri="{FF2B5EF4-FFF2-40B4-BE49-F238E27FC236}">
              <a16:creationId xmlns:a16="http://schemas.microsoft.com/office/drawing/2014/main" id="{A36B84EE-1637-4FEB-8962-CB118E5F62C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1" name="テキスト ボックス 600">
          <a:extLst>
            <a:ext uri="{FF2B5EF4-FFF2-40B4-BE49-F238E27FC236}">
              <a16:creationId xmlns:a16="http://schemas.microsoft.com/office/drawing/2014/main" id="{BCC3A9DC-AE17-473E-BE76-37DC0ED9074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2" name="直線コネクタ 601">
          <a:extLst>
            <a:ext uri="{FF2B5EF4-FFF2-40B4-BE49-F238E27FC236}">
              <a16:creationId xmlns:a16="http://schemas.microsoft.com/office/drawing/2014/main" id="{D2E2ABB2-BEDA-4256-A3D6-D34438A1682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3" name="テキスト ボックス 602">
          <a:extLst>
            <a:ext uri="{FF2B5EF4-FFF2-40B4-BE49-F238E27FC236}">
              <a16:creationId xmlns:a16="http://schemas.microsoft.com/office/drawing/2014/main" id="{1549D011-387C-4642-8EF5-FFF5A84C09A5}"/>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4" name="直線コネクタ 603">
          <a:extLst>
            <a:ext uri="{FF2B5EF4-FFF2-40B4-BE49-F238E27FC236}">
              <a16:creationId xmlns:a16="http://schemas.microsoft.com/office/drawing/2014/main" id="{CBBA8729-D1EB-4785-9907-F3F7BF77BF7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5" name="テキスト ボックス 604">
          <a:extLst>
            <a:ext uri="{FF2B5EF4-FFF2-40B4-BE49-F238E27FC236}">
              <a16:creationId xmlns:a16="http://schemas.microsoft.com/office/drawing/2014/main" id="{4B331871-C655-4598-809E-204C664FF0C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6" name="直線コネクタ 605">
          <a:extLst>
            <a:ext uri="{FF2B5EF4-FFF2-40B4-BE49-F238E27FC236}">
              <a16:creationId xmlns:a16="http://schemas.microsoft.com/office/drawing/2014/main" id="{34D99E79-40CD-43AA-A445-A5E4DEE53F0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7" name="テキスト ボックス 606">
          <a:extLst>
            <a:ext uri="{FF2B5EF4-FFF2-40B4-BE49-F238E27FC236}">
              <a16:creationId xmlns:a16="http://schemas.microsoft.com/office/drawing/2014/main" id="{CAA46444-3914-4867-885F-681F44FCB8A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8" name="直線コネクタ 607">
          <a:extLst>
            <a:ext uri="{FF2B5EF4-FFF2-40B4-BE49-F238E27FC236}">
              <a16:creationId xmlns:a16="http://schemas.microsoft.com/office/drawing/2014/main" id="{CB169B96-5F91-4316-9ED6-83F1A873A0D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9" name="テキスト ボックス 608">
          <a:extLst>
            <a:ext uri="{FF2B5EF4-FFF2-40B4-BE49-F238E27FC236}">
              <a16:creationId xmlns:a16="http://schemas.microsoft.com/office/drawing/2014/main" id="{847C3AAB-F4F5-4C2E-975B-84A9951F5FC9}"/>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0" name="直線コネクタ 609">
          <a:extLst>
            <a:ext uri="{FF2B5EF4-FFF2-40B4-BE49-F238E27FC236}">
              <a16:creationId xmlns:a16="http://schemas.microsoft.com/office/drawing/2014/main" id="{9A808B0F-B2FE-48F1-9ECD-9283CFEFA0E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1" name="テキスト ボックス 610">
          <a:extLst>
            <a:ext uri="{FF2B5EF4-FFF2-40B4-BE49-F238E27FC236}">
              <a16:creationId xmlns:a16="http://schemas.microsoft.com/office/drawing/2014/main" id="{873F2236-1CCB-429A-AEA4-514C178D24D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2" name="【消防施設】&#10;一人当たり面積グラフ枠">
          <a:extLst>
            <a:ext uri="{FF2B5EF4-FFF2-40B4-BE49-F238E27FC236}">
              <a16:creationId xmlns:a16="http://schemas.microsoft.com/office/drawing/2014/main" id="{5FB008A3-FC78-4316-A018-FF9CC30465A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3" name="直線コネクタ 612">
          <a:extLst>
            <a:ext uri="{FF2B5EF4-FFF2-40B4-BE49-F238E27FC236}">
              <a16:creationId xmlns:a16="http://schemas.microsoft.com/office/drawing/2014/main" id="{940B0328-C416-4121-B2FF-6009DBF2BC3D}"/>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4" name="【消防施設】&#10;一人当たり面積最小値テキスト">
          <a:extLst>
            <a:ext uri="{FF2B5EF4-FFF2-40B4-BE49-F238E27FC236}">
              <a16:creationId xmlns:a16="http://schemas.microsoft.com/office/drawing/2014/main" id="{C7BA5A46-5AD5-4E72-817C-134EC9D5C238}"/>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5" name="直線コネクタ 614">
          <a:extLst>
            <a:ext uri="{FF2B5EF4-FFF2-40B4-BE49-F238E27FC236}">
              <a16:creationId xmlns:a16="http://schemas.microsoft.com/office/drawing/2014/main" id="{D18DC73D-404F-4CC3-9FCA-6454FE36C34D}"/>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6" name="【消防施設】&#10;一人当たり面積最大値テキスト">
          <a:extLst>
            <a:ext uri="{FF2B5EF4-FFF2-40B4-BE49-F238E27FC236}">
              <a16:creationId xmlns:a16="http://schemas.microsoft.com/office/drawing/2014/main" id="{72A85C5B-F5D5-4FDF-BD69-FBD002EBC2F6}"/>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7" name="直線コネクタ 616">
          <a:extLst>
            <a:ext uri="{FF2B5EF4-FFF2-40B4-BE49-F238E27FC236}">
              <a16:creationId xmlns:a16="http://schemas.microsoft.com/office/drawing/2014/main" id="{B3242667-9B81-4085-86E4-621623F143F7}"/>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618" name="【消防施設】&#10;一人当たり面積平均値テキスト">
          <a:extLst>
            <a:ext uri="{FF2B5EF4-FFF2-40B4-BE49-F238E27FC236}">
              <a16:creationId xmlns:a16="http://schemas.microsoft.com/office/drawing/2014/main" id="{BEE8F640-CB49-4E6D-B092-C2CF594E83A3}"/>
            </a:ext>
          </a:extLst>
        </xdr:cNvPr>
        <xdr:cNvSpPr txBox="1"/>
      </xdr:nvSpPr>
      <xdr:spPr>
        <a:xfrm>
          <a:off x="22199600" y="1456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19" name="フローチャート: 判断 618">
          <a:extLst>
            <a:ext uri="{FF2B5EF4-FFF2-40B4-BE49-F238E27FC236}">
              <a16:creationId xmlns:a16="http://schemas.microsoft.com/office/drawing/2014/main" id="{C40397A6-59A6-45E5-A568-96CAB6BDE580}"/>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0" name="フローチャート: 判断 619">
          <a:extLst>
            <a:ext uri="{FF2B5EF4-FFF2-40B4-BE49-F238E27FC236}">
              <a16:creationId xmlns:a16="http://schemas.microsoft.com/office/drawing/2014/main" id="{4D5BB9ED-01C8-42EF-AC01-1DDE616E1FB2}"/>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1" name="フローチャート: 判断 620">
          <a:extLst>
            <a:ext uri="{FF2B5EF4-FFF2-40B4-BE49-F238E27FC236}">
              <a16:creationId xmlns:a16="http://schemas.microsoft.com/office/drawing/2014/main" id="{F3679E8C-0737-4BE6-94EC-D8EF38A8D798}"/>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2" name="フローチャート: 判断 621">
          <a:extLst>
            <a:ext uri="{FF2B5EF4-FFF2-40B4-BE49-F238E27FC236}">
              <a16:creationId xmlns:a16="http://schemas.microsoft.com/office/drawing/2014/main" id="{493D5784-4128-4A34-A2A3-9F70A1CF4D89}"/>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3" name="フローチャート: 判断 622">
          <a:extLst>
            <a:ext uri="{FF2B5EF4-FFF2-40B4-BE49-F238E27FC236}">
              <a16:creationId xmlns:a16="http://schemas.microsoft.com/office/drawing/2014/main" id="{DDEE2F6D-28A6-4698-A8BE-3954079059FD}"/>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1BEAF496-CD3A-4524-82E9-20A8083F269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8725BF72-F4AD-4AD1-9B0A-EB98776A54C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54B6E045-6FF2-45F0-BC88-B293AB7BA17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8B34CB45-BAC1-4F72-9626-2A583983232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2630B4E2-6C4F-4A30-8B07-E25BA6093C4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26488</xdr:rowOff>
    </xdr:from>
    <xdr:to>
      <xdr:col>116</xdr:col>
      <xdr:colOff>114300</xdr:colOff>
      <xdr:row>82</xdr:row>
      <xdr:rowOff>128088</xdr:rowOff>
    </xdr:to>
    <xdr:sp macro="" textlink="">
      <xdr:nvSpPr>
        <xdr:cNvPr id="629" name="楕円 628">
          <a:extLst>
            <a:ext uri="{FF2B5EF4-FFF2-40B4-BE49-F238E27FC236}">
              <a16:creationId xmlns:a16="http://schemas.microsoft.com/office/drawing/2014/main" id="{E563A92D-1565-4907-96A0-DD283F504E05}"/>
            </a:ext>
          </a:extLst>
        </xdr:cNvPr>
        <xdr:cNvSpPr/>
      </xdr:nvSpPr>
      <xdr:spPr>
        <a:xfrm>
          <a:off x="22110700" y="1408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49365</xdr:rowOff>
    </xdr:from>
    <xdr:ext cx="469744" cy="259045"/>
    <xdr:sp macro="" textlink="">
      <xdr:nvSpPr>
        <xdr:cNvPr id="630" name="【消防施設】&#10;一人当たり面積該当値テキスト">
          <a:extLst>
            <a:ext uri="{FF2B5EF4-FFF2-40B4-BE49-F238E27FC236}">
              <a16:creationId xmlns:a16="http://schemas.microsoft.com/office/drawing/2014/main" id="{6C89A450-220C-4057-9878-E8B7289F5A59}"/>
            </a:ext>
          </a:extLst>
        </xdr:cNvPr>
        <xdr:cNvSpPr txBox="1"/>
      </xdr:nvSpPr>
      <xdr:spPr>
        <a:xfrm>
          <a:off x="22199600" y="1393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31387</xdr:rowOff>
    </xdr:from>
    <xdr:to>
      <xdr:col>112</xdr:col>
      <xdr:colOff>38100</xdr:colOff>
      <xdr:row>82</xdr:row>
      <xdr:rowOff>132987</xdr:rowOff>
    </xdr:to>
    <xdr:sp macro="" textlink="">
      <xdr:nvSpPr>
        <xdr:cNvPr id="631" name="楕円 630">
          <a:extLst>
            <a:ext uri="{FF2B5EF4-FFF2-40B4-BE49-F238E27FC236}">
              <a16:creationId xmlns:a16="http://schemas.microsoft.com/office/drawing/2014/main" id="{969AA66C-6B7E-48DB-8ACE-1DEC249D6148}"/>
            </a:ext>
          </a:extLst>
        </xdr:cNvPr>
        <xdr:cNvSpPr/>
      </xdr:nvSpPr>
      <xdr:spPr>
        <a:xfrm>
          <a:off x="21272500" y="14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77288</xdr:rowOff>
    </xdr:from>
    <xdr:to>
      <xdr:col>116</xdr:col>
      <xdr:colOff>63500</xdr:colOff>
      <xdr:row>82</xdr:row>
      <xdr:rowOff>82187</xdr:rowOff>
    </xdr:to>
    <xdr:cxnSp macro="">
      <xdr:nvCxnSpPr>
        <xdr:cNvPr id="632" name="直線コネクタ 631">
          <a:extLst>
            <a:ext uri="{FF2B5EF4-FFF2-40B4-BE49-F238E27FC236}">
              <a16:creationId xmlns:a16="http://schemas.microsoft.com/office/drawing/2014/main" id="{F8CFEAA9-FD63-4446-A6D4-E95223922CD8}"/>
            </a:ext>
          </a:extLst>
        </xdr:cNvPr>
        <xdr:cNvCxnSpPr/>
      </xdr:nvCxnSpPr>
      <xdr:spPr>
        <a:xfrm flipV="1">
          <a:off x="21323300" y="14136188"/>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122827</xdr:rowOff>
    </xdr:from>
    <xdr:to>
      <xdr:col>107</xdr:col>
      <xdr:colOff>101600</xdr:colOff>
      <xdr:row>84</xdr:row>
      <xdr:rowOff>52977</xdr:rowOff>
    </xdr:to>
    <xdr:sp macro="" textlink="">
      <xdr:nvSpPr>
        <xdr:cNvPr id="633" name="楕円 632">
          <a:extLst>
            <a:ext uri="{FF2B5EF4-FFF2-40B4-BE49-F238E27FC236}">
              <a16:creationId xmlns:a16="http://schemas.microsoft.com/office/drawing/2014/main" id="{D9440131-0524-4AFF-AD4B-4E4BF709212B}"/>
            </a:ext>
          </a:extLst>
        </xdr:cNvPr>
        <xdr:cNvSpPr/>
      </xdr:nvSpPr>
      <xdr:spPr>
        <a:xfrm>
          <a:off x="20383500" y="1435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82187</xdr:rowOff>
    </xdr:from>
    <xdr:to>
      <xdr:col>111</xdr:col>
      <xdr:colOff>177800</xdr:colOff>
      <xdr:row>84</xdr:row>
      <xdr:rowOff>2177</xdr:rowOff>
    </xdr:to>
    <xdr:cxnSp macro="">
      <xdr:nvCxnSpPr>
        <xdr:cNvPr id="634" name="直線コネクタ 633">
          <a:extLst>
            <a:ext uri="{FF2B5EF4-FFF2-40B4-BE49-F238E27FC236}">
              <a16:creationId xmlns:a16="http://schemas.microsoft.com/office/drawing/2014/main" id="{5E96B24F-F13E-4EA0-BC06-EFA27F74250F}"/>
            </a:ext>
          </a:extLst>
        </xdr:cNvPr>
        <xdr:cNvCxnSpPr/>
      </xdr:nvCxnSpPr>
      <xdr:spPr>
        <a:xfrm flipV="1">
          <a:off x="20434300" y="14141087"/>
          <a:ext cx="889000"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130992</xdr:rowOff>
    </xdr:from>
    <xdr:to>
      <xdr:col>102</xdr:col>
      <xdr:colOff>165100</xdr:colOff>
      <xdr:row>84</xdr:row>
      <xdr:rowOff>61142</xdr:rowOff>
    </xdr:to>
    <xdr:sp macro="" textlink="">
      <xdr:nvSpPr>
        <xdr:cNvPr id="635" name="楕円 634">
          <a:extLst>
            <a:ext uri="{FF2B5EF4-FFF2-40B4-BE49-F238E27FC236}">
              <a16:creationId xmlns:a16="http://schemas.microsoft.com/office/drawing/2014/main" id="{2C46B696-CC25-4C28-9926-188C20448221}"/>
            </a:ext>
          </a:extLst>
        </xdr:cNvPr>
        <xdr:cNvSpPr/>
      </xdr:nvSpPr>
      <xdr:spPr>
        <a:xfrm>
          <a:off x="19494500" y="1436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2177</xdr:rowOff>
    </xdr:from>
    <xdr:to>
      <xdr:col>107</xdr:col>
      <xdr:colOff>50800</xdr:colOff>
      <xdr:row>84</xdr:row>
      <xdr:rowOff>10342</xdr:rowOff>
    </xdr:to>
    <xdr:cxnSp macro="">
      <xdr:nvCxnSpPr>
        <xdr:cNvPr id="636" name="直線コネクタ 635">
          <a:extLst>
            <a:ext uri="{FF2B5EF4-FFF2-40B4-BE49-F238E27FC236}">
              <a16:creationId xmlns:a16="http://schemas.microsoft.com/office/drawing/2014/main" id="{227A08C4-59C7-4F18-844C-E70234DC05C6}"/>
            </a:ext>
          </a:extLst>
        </xdr:cNvPr>
        <xdr:cNvCxnSpPr/>
      </xdr:nvCxnSpPr>
      <xdr:spPr>
        <a:xfrm flipV="1">
          <a:off x="19545300" y="1440397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166914</xdr:rowOff>
    </xdr:from>
    <xdr:to>
      <xdr:col>98</xdr:col>
      <xdr:colOff>38100</xdr:colOff>
      <xdr:row>84</xdr:row>
      <xdr:rowOff>97064</xdr:rowOff>
    </xdr:to>
    <xdr:sp macro="" textlink="">
      <xdr:nvSpPr>
        <xdr:cNvPr id="637" name="楕円 636">
          <a:extLst>
            <a:ext uri="{FF2B5EF4-FFF2-40B4-BE49-F238E27FC236}">
              <a16:creationId xmlns:a16="http://schemas.microsoft.com/office/drawing/2014/main" id="{E2B0AEC2-8EF3-4AED-A86A-D2FF47CF905C}"/>
            </a:ext>
          </a:extLst>
        </xdr:cNvPr>
        <xdr:cNvSpPr/>
      </xdr:nvSpPr>
      <xdr:spPr>
        <a:xfrm>
          <a:off x="18605500" y="1439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10342</xdr:rowOff>
    </xdr:from>
    <xdr:to>
      <xdr:col>102</xdr:col>
      <xdr:colOff>114300</xdr:colOff>
      <xdr:row>84</xdr:row>
      <xdr:rowOff>46264</xdr:rowOff>
    </xdr:to>
    <xdr:cxnSp macro="">
      <xdr:nvCxnSpPr>
        <xdr:cNvPr id="638" name="直線コネクタ 637">
          <a:extLst>
            <a:ext uri="{FF2B5EF4-FFF2-40B4-BE49-F238E27FC236}">
              <a16:creationId xmlns:a16="http://schemas.microsoft.com/office/drawing/2014/main" id="{7B8835A2-3B07-43E3-8498-E39DF7F521BE}"/>
            </a:ext>
          </a:extLst>
        </xdr:cNvPr>
        <xdr:cNvCxnSpPr/>
      </xdr:nvCxnSpPr>
      <xdr:spPr>
        <a:xfrm flipV="1">
          <a:off x="18656300" y="1441214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639" name="n_1aveValue【消防施設】&#10;一人当たり面積">
          <a:extLst>
            <a:ext uri="{FF2B5EF4-FFF2-40B4-BE49-F238E27FC236}">
              <a16:creationId xmlns:a16="http://schemas.microsoft.com/office/drawing/2014/main" id="{0E9A0A33-51CE-4300-B75D-159637873124}"/>
            </a:ext>
          </a:extLst>
        </xdr:cNvPr>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640" name="n_2aveValue【消防施設】&#10;一人当たり面積">
          <a:extLst>
            <a:ext uri="{FF2B5EF4-FFF2-40B4-BE49-F238E27FC236}">
              <a16:creationId xmlns:a16="http://schemas.microsoft.com/office/drawing/2014/main" id="{26BD1EAA-D079-4154-B4C3-C64662C8E8E9}"/>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641" name="n_3aveValue【消防施設】&#10;一人当たり面積">
          <a:extLst>
            <a:ext uri="{FF2B5EF4-FFF2-40B4-BE49-F238E27FC236}">
              <a16:creationId xmlns:a16="http://schemas.microsoft.com/office/drawing/2014/main" id="{D0D1972F-B1F7-4E70-8E57-11E86B1CCEB1}"/>
            </a:ext>
          </a:extLst>
        </xdr:cNvPr>
        <xdr:cNvSpPr txBox="1"/>
      </xdr:nvSpPr>
      <xdr:spPr>
        <a:xfrm>
          <a:off x="19310427" y="1472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642" name="n_4aveValue【消防施設】&#10;一人当たり面積">
          <a:extLst>
            <a:ext uri="{FF2B5EF4-FFF2-40B4-BE49-F238E27FC236}">
              <a16:creationId xmlns:a16="http://schemas.microsoft.com/office/drawing/2014/main" id="{BCAA8510-390C-4B70-8E46-0EF6ABEC9767}"/>
            </a:ext>
          </a:extLst>
        </xdr:cNvPr>
        <xdr:cNvSpPr txBox="1"/>
      </xdr:nvSpPr>
      <xdr:spPr>
        <a:xfrm>
          <a:off x="18421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149514</xdr:rowOff>
    </xdr:from>
    <xdr:ext cx="469744" cy="259045"/>
    <xdr:sp macro="" textlink="">
      <xdr:nvSpPr>
        <xdr:cNvPr id="643" name="n_1mainValue【消防施設】&#10;一人当たり面積">
          <a:extLst>
            <a:ext uri="{FF2B5EF4-FFF2-40B4-BE49-F238E27FC236}">
              <a16:creationId xmlns:a16="http://schemas.microsoft.com/office/drawing/2014/main" id="{EFFF4054-4B45-4B0C-BD3E-8BB4D666F1B8}"/>
            </a:ext>
          </a:extLst>
        </xdr:cNvPr>
        <xdr:cNvSpPr txBox="1"/>
      </xdr:nvSpPr>
      <xdr:spPr>
        <a:xfrm>
          <a:off x="21075727" y="1386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69504</xdr:rowOff>
    </xdr:from>
    <xdr:ext cx="469744" cy="259045"/>
    <xdr:sp macro="" textlink="">
      <xdr:nvSpPr>
        <xdr:cNvPr id="644" name="n_2mainValue【消防施設】&#10;一人当たり面積">
          <a:extLst>
            <a:ext uri="{FF2B5EF4-FFF2-40B4-BE49-F238E27FC236}">
              <a16:creationId xmlns:a16="http://schemas.microsoft.com/office/drawing/2014/main" id="{7E601ADF-2E2D-4D39-A6CD-E9CF22FB4B27}"/>
            </a:ext>
          </a:extLst>
        </xdr:cNvPr>
        <xdr:cNvSpPr txBox="1"/>
      </xdr:nvSpPr>
      <xdr:spPr>
        <a:xfrm>
          <a:off x="20199427" y="1412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77669</xdr:rowOff>
    </xdr:from>
    <xdr:ext cx="469744" cy="259045"/>
    <xdr:sp macro="" textlink="">
      <xdr:nvSpPr>
        <xdr:cNvPr id="645" name="n_3mainValue【消防施設】&#10;一人当たり面積">
          <a:extLst>
            <a:ext uri="{FF2B5EF4-FFF2-40B4-BE49-F238E27FC236}">
              <a16:creationId xmlns:a16="http://schemas.microsoft.com/office/drawing/2014/main" id="{99505335-CFB5-479E-A149-C0125378B37E}"/>
            </a:ext>
          </a:extLst>
        </xdr:cNvPr>
        <xdr:cNvSpPr txBox="1"/>
      </xdr:nvSpPr>
      <xdr:spPr>
        <a:xfrm>
          <a:off x="19310427" y="1413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113591</xdr:rowOff>
    </xdr:from>
    <xdr:ext cx="469744" cy="259045"/>
    <xdr:sp macro="" textlink="">
      <xdr:nvSpPr>
        <xdr:cNvPr id="646" name="n_4mainValue【消防施設】&#10;一人当たり面積">
          <a:extLst>
            <a:ext uri="{FF2B5EF4-FFF2-40B4-BE49-F238E27FC236}">
              <a16:creationId xmlns:a16="http://schemas.microsoft.com/office/drawing/2014/main" id="{9A759E1F-F289-4FCC-A5F4-7E0E034C3309}"/>
            </a:ext>
          </a:extLst>
        </xdr:cNvPr>
        <xdr:cNvSpPr txBox="1"/>
      </xdr:nvSpPr>
      <xdr:spPr>
        <a:xfrm>
          <a:off x="18421427" y="1417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C3A48636-7EC0-4021-AAA4-3E0862772D0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9E3BCBBD-56A7-4775-BFE7-F6987F6F15B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1A5CB7CA-B830-438B-9156-DF9E2C998B1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06701BBC-0225-4D70-B38B-C62351E889E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76B31A4E-773A-4945-AF39-E7DECB3EB3B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FD4EAC55-A829-48CA-9C34-8CCDA5CE4CD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0DDCFC53-495B-4B37-B588-222FAD1D4E9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76C28008-4F4A-4FEE-B43F-B1D34671125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a:extLst>
            <a:ext uri="{FF2B5EF4-FFF2-40B4-BE49-F238E27FC236}">
              <a16:creationId xmlns:a16="http://schemas.microsoft.com/office/drawing/2014/main" id="{C9904DA8-C4BF-4229-9A8B-293A22F56DB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a:extLst>
            <a:ext uri="{FF2B5EF4-FFF2-40B4-BE49-F238E27FC236}">
              <a16:creationId xmlns:a16="http://schemas.microsoft.com/office/drawing/2014/main" id="{2492D544-2DF9-48D6-8709-8E85400EFB1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a:extLst>
            <a:ext uri="{FF2B5EF4-FFF2-40B4-BE49-F238E27FC236}">
              <a16:creationId xmlns:a16="http://schemas.microsoft.com/office/drawing/2014/main" id="{4A8D4AF9-A8F9-48CC-8809-71C5CA1ACA1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8" name="直線コネクタ 657">
          <a:extLst>
            <a:ext uri="{FF2B5EF4-FFF2-40B4-BE49-F238E27FC236}">
              <a16:creationId xmlns:a16="http://schemas.microsoft.com/office/drawing/2014/main" id="{9857EF50-E826-47A5-AFB3-BCAC41425AA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9" name="テキスト ボックス 658">
          <a:extLst>
            <a:ext uri="{FF2B5EF4-FFF2-40B4-BE49-F238E27FC236}">
              <a16:creationId xmlns:a16="http://schemas.microsoft.com/office/drawing/2014/main" id="{E9E1F92E-6996-4D61-AEB0-95A549E9A1A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0" name="直線コネクタ 659">
          <a:extLst>
            <a:ext uri="{FF2B5EF4-FFF2-40B4-BE49-F238E27FC236}">
              <a16:creationId xmlns:a16="http://schemas.microsoft.com/office/drawing/2014/main" id="{51228BF1-8C19-4BA0-9951-42ABF7279E3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1" name="テキスト ボックス 660">
          <a:extLst>
            <a:ext uri="{FF2B5EF4-FFF2-40B4-BE49-F238E27FC236}">
              <a16:creationId xmlns:a16="http://schemas.microsoft.com/office/drawing/2014/main" id="{90D7F98D-C05A-4DC2-AD67-2A799B7EBB5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2" name="直線コネクタ 661">
          <a:extLst>
            <a:ext uri="{FF2B5EF4-FFF2-40B4-BE49-F238E27FC236}">
              <a16:creationId xmlns:a16="http://schemas.microsoft.com/office/drawing/2014/main" id="{E9D52CD0-5322-44DD-84E8-8B1FB1B4365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3" name="テキスト ボックス 662">
          <a:extLst>
            <a:ext uri="{FF2B5EF4-FFF2-40B4-BE49-F238E27FC236}">
              <a16:creationId xmlns:a16="http://schemas.microsoft.com/office/drawing/2014/main" id="{5E0BEF01-BFB1-42ED-B1CF-666192EC655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4" name="直線コネクタ 663">
          <a:extLst>
            <a:ext uri="{FF2B5EF4-FFF2-40B4-BE49-F238E27FC236}">
              <a16:creationId xmlns:a16="http://schemas.microsoft.com/office/drawing/2014/main" id="{80E6B5C0-866F-4B1E-89F5-4001057F91A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5" name="テキスト ボックス 664">
          <a:extLst>
            <a:ext uri="{FF2B5EF4-FFF2-40B4-BE49-F238E27FC236}">
              <a16:creationId xmlns:a16="http://schemas.microsoft.com/office/drawing/2014/main" id="{B9EB3CBF-4600-4689-AEFD-8380FF0C7E1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6" name="直線コネクタ 665">
          <a:extLst>
            <a:ext uri="{FF2B5EF4-FFF2-40B4-BE49-F238E27FC236}">
              <a16:creationId xmlns:a16="http://schemas.microsoft.com/office/drawing/2014/main" id="{0DCDE997-7FC2-4411-AB85-80E425B58C4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7" name="テキスト ボックス 666">
          <a:extLst>
            <a:ext uri="{FF2B5EF4-FFF2-40B4-BE49-F238E27FC236}">
              <a16:creationId xmlns:a16="http://schemas.microsoft.com/office/drawing/2014/main" id="{69352DF4-A3E7-429A-984D-A8973C0A7B6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8" name="直線コネクタ 667">
          <a:extLst>
            <a:ext uri="{FF2B5EF4-FFF2-40B4-BE49-F238E27FC236}">
              <a16:creationId xmlns:a16="http://schemas.microsoft.com/office/drawing/2014/main" id="{39719798-3635-4DF3-AAD6-2ED3388F12C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9" name="テキスト ボックス 668">
          <a:extLst>
            <a:ext uri="{FF2B5EF4-FFF2-40B4-BE49-F238E27FC236}">
              <a16:creationId xmlns:a16="http://schemas.microsoft.com/office/drawing/2014/main" id="{ADA8C2BB-33F8-4ECB-B50A-29336EF3402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0" name="直線コネクタ 669">
          <a:extLst>
            <a:ext uri="{FF2B5EF4-FFF2-40B4-BE49-F238E27FC236}">
              <a16:creationId xmlns:a16="http://schemas.microsoft.com/office/drawing/2014/main" id="{4F119426-7CDB-4CC2-A45C-169E11A09EA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1" name="【庁舎】&#10;有形固定資産減価償却率グラフ枠">
          <a:extLst>
            <a:ext uri="{FF2B5EF4-FFF2-40B4-BE49-F238E27FC236}">
              <a16:creationId xmlns:a16="http://schemas.microsoft.com/office/drawing/2014/main" id="{5A4B375F-74A8-4D39-AE1C-C728048A73E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2" name="直線コネクタ 671">
          <a:extLst>
            <a:ext uri="{FF2B5EF4-FFF2-40B4-BE49-F238E27FC236}">
              <a16:creationId xmlns:a16="http://schemas.microsoft.com/office/drawing/2014/main" id="{DCC7296B-DC75-4B31-AFD1-7D01FBB01B52}"/>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3" name="【庁舎】&#10;有形固定資産減価償却率最小値テキスト">
          <a:extLst>
            <a:ext uri="{FF2B5EF4-FFF2-40B4-BE49-F238E27FC236}">
              <a16:creationId xmlns:a16="http://schemas.microsoft.com/office/drawing/2014/main" id="{FD325143-898A-4242-8536-ACE0AECA32A2}"/>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4" name="直線コネクタ 673">
          <a:extLst>
            <a:ext uri="{FF2B5EF4-FFF2-40B4-BE49-F238E27FC236}">
              <a16:creationId xmlns:a16="http://schemas.microsoft.com/office/drawing/2014/main" id="{5A8E66AF-8CBD-49BE-913C-76E077AA7F71}"/>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5" name="【庁舎】&#10;有形固定資産減価償却率最大値テキスト">
          <a:extLst>
            <a:ext uri="{FF2B5EF4-FFF2-40B4-BE49-F238E27FC236}">
              <a16:creationId xmlns:a16="http://schemas.microsoft.com/office/drawing/2014/main" id="{A7A401B6-7554-4ED1-AB81-7C8FE60DAF49}"/>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6" name="直線コネクタ 675">
          <a:extLst>
            <a:ext uri="{FF2B5EF4-FFF2-40B4-BE49-F238E27FC236}">
              <a16:creationId xmlns:a16="http://schemas.microsoft.com/office/drawing/2014/main" id="{DE973F1A-816F-4B29-A840-8970AF037DE9}"/>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7" name="【庁舎】&#10;有形固定資産減価償却率平均値テキスト">
          <a:extLst>
            <a:ext uri="{FF2B5EF4-FFF2-40B4-BE49-F238E27FC236}">
              <a16:creationId xmlns:a16="http://schemas.microsoft.com/office/drawing/2014/main" id="{39866728-D67E-43D3-9265-E80C28FA1C6F}"/>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8" name="フローチャート: 判断 677">
          <a:extLst>
            <a:ext uri="{FF2B5EF4-FFF2-40B4-BE49-F238E27FC236}">
              <a16:creationId xmlns:a16="http://schemas.microsoft.com/office/drawing/2014/main" id="{7DAEF8D0-2D52-41E0-9734-642A7A0697AF}"/>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9" name="フローチャート: 判断 678">
          <a:extLst>
            <a:ext uri="{FF2B5EF4-FFF2-40B4-BE49-F238E27FC236}">
              <a16:creationId xmlns:a16="http://schemas.microsoft.com/office/drawing/2014/main" id="{24A4599C-B9AE-4E47-9B91-159CA1F40B57}"/>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0" name="フローチャート: 判断 679">
          <a:extLst>
            <a:ext uri="{FF2B5EF4-FFF2-40B4-BE49-F238E27FC236}">
              <a16:creationId xmlns:a16="http://schemas.microsoft.com/office/drawing/2014/main" id="{6672B096-CC90-43FF-B5C5-02651C68587F}"/>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1" name="フローチャート: 判断 680">
          <a:extLst>
            <a:ext uri="{FF2B5EF4-FFF2-40B4-BE49-F238E27FC236}">
              <a16:creationId xmlns:a16="http://schemas.microsoft.com/office/drawing/2014/main" id="{96E5BAFE-45B2-4960-AA17-D2C2BE70C7B2}"/>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2" name="フローチャート: 判断 681">
          <a:extLst>
            <a:ext uri="{FF2B5EF4-FFF2-40B4-BE49-F238E27FC236}">
              <a16:creationId xmlns:a16="http://schemas.microsoft.com/office/drawing/2014/main" id="{91C9F869-393F-4584-A81A-03D65173F90A}"/>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57C24450-F581-4DF0-A528-2EFC0A365A1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D6F0971C-8827-41EC-A511-188389F94A9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69E4CD5C-17B1-40C9-898D-5D7BBDAA4C9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CCE9CE8A-3A9A-427F-A2DD-35DA378CFA6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7CF06298-E3E4-45BD-92E7-72482161950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95613</xdr:rowOff>
    </xdr:from>
    <xdr:to>
      <xdr:col>85</xdr:col>
      <xdr:colOff>177800</xdr:colOff>
      <xdr:row>105</xdr:row>
      <xdr:rowOff>25763</xdr:rowOff>
    </xdr:to>
    <xdr:sp macro="" textlink="">
      <xdr:nvSpPr>
        <xdr:cNvPr id="688" name="楕円 687">
          <a:extLst>
            <a:ext uri="{FF2B5EF4-FFF2-40B4-BE49-F238E27FC236}">
              <a16:creationId xmlns:a16="http://schemas.microsoft.com/office/drawing/2014/main" id="{0B4EEE12-4A6A-4AD4-ACB9-BFA2771CAA16}"/>
            </a:ext>
          </a:extLst>
        </xdr:cNvPr>
        <xdr:cNvSpPr/>
      </xdr:nvSpPr>
      <xdr:spPr>
        <a:xfrm>
          <a:off x="16268700" y="1792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74040</xdr:rowOff>
    </xdr:from>
    <xdr:ext cx="405111" cy="259045"/>
    <xdr:sp macro="" textlink="">
      <xdr:nvSpPr>
        <xdr:cNvPr id="689" name="【庁舎】&#10;有形固定資産減価償却率該当値テキスト">
          <a:extLst>
            <a:ext uri="{FF2B5EF4-FFF2-40B4-BE49-F238E27FC236}">
              <a16:creationId xmlns:a16="http://schemas.microsoft.com/office/drawing/2014/main" id="{91659CC0-4DA6-417E-9CB1-10D99ADB47C7}"/>
            </a:ext>
          </a:extLst>
        </xdr:cNvPr>
        <xdr:cNvSpPr txBox="1"/>
      </xdr:nvSpPr>
      <xdr:spPr>
        <a:xfrm>
          <a:off x="16357600" y="1790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74386</xdr:rowOff>
    </xdr:from>
    <xdr:to>
      <xdr:col>81</xdr:col>
      <xdr:colOff>101600</xdr:colOff>
      <xdr:row>105</xdr:row>
      <xdr:rowOff>4536</xdr:rowOff>
    </xdr:to>
    <xdr:sp macro="" textlink="">
      <xdr:nvSpPr>
        <xdr:cNvPr id="690" name="楕円 689">
          <a:extLst>
            <a:ext uri="{FF2B5EF4-FFF2-40B4-BE49-F238E27FC236}">
              <a16:creationId xmlns:a16="http://schemas.microsoft.com/office/drawing/2014/main" id="{08D4A3C0-7880-46E2-943A-4634641B9BF7}"/>
            </a:ext>
          </a:extLst>
        </xdr:cNvPr>
        <xdr:cNvSpPr/>
      </xdr:nvSpPr>
      <xdr:spPr>
        <a:xfrm>
          <a:off x="15430500" y="179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125186</xdr:rowOff>
    </xdr:from>
    <xdr:to>
      <xdr:col>85</xdr:col>
      <xdr:colOff>127000</xdr:colOff>
      <xdr:row>104</xdr:row>
      <xdr:rowOff>146413</xdr:rowOff>
    </xdr:to>
    <xdr:cxnSp macro="">
      <xdr:nvCxnSpPr>
        <xdr:cNvPr id="691" name="直線コネクタ 690">
          <a:extLst>
            <a:ext uri="{FF2B5EF4-FFF2-40B4-BE49-F238E27FC236}">
              <a16:creationId xmlns:a16="http://schemas.microsoft.com/office/drawing/2014/main" id="{9A605AE1-23B4-4D3B-AD19-BE5C8606ABFF}"/>
            </a:ext>
          </a:extLst>
        </xdr:cNvPr>
        <xdr:cNvCxnSpPr/>
      </xdr:nvCxnSpPr>
      <xdr:spPr>
        <a:xfrm>
          <a:off x="15481300" y="17955986"/>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53158</xdr:rowOff>
    </xdr:from>
    <xdr:to>
      <xdr:col>76</xdr:col>
      <xdr:colOff>165100</xdr:colOff>
      <xdr:row>104</xdr:row>
      <xdr:rowOff>154758</xdr:rowOff>
    </xdr:to>
    <xdr:sp macro="" textlink="">
      <xdr:nvSpPr>
        <xdr:cNvPr id="692" name="楕円 691">
          <a:extLst>
            <a:ext uri="{FF2B5EF4-FFF2-40B4-BE49-F238E27FC236}">
              <a16:creationId xmlns:a16="http://schemas.microsoft.com/office/drawing/2014/main" id="{DA01A6D8-0EC9-4228-B24D-D78870614CCE}"/>
            </a:ext>
          </a:extLst>
        </xdr:cNvPr>
        <xdr:cNvSpPr/>
      </xdr:nvSpPr>
      <xdr:spPr>
        <a:xfrm>
          <a:off x="14541500" y="178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103958</xdr:rowOff>
    </xdr:from>
    <xdr:to>
      <xdr:col>81</xdr:col>
      <xdr:colOff>50800</xdr:colOff>
      <xdr:row>104</xdr:row>
      <xdr:rowOff>125186</xdr:rowOff>
    </xdr:to>
    <xdr:cxnSp macro="">
      <xdr:nvCxnSpPr>
        <xdr:cNvPr id="693" name="直線コネクタ 692">
          <a:extLst>
            <a:ext uri="{FF2B5EF4-FFF2-40B4-BE49-F238E27FC236}">
              <a16:creationId xmlns:a16="http://schemas.microsoft.com/office/drawing/2014/main" id="{CF269D20-227D-46C3-AC0A-EABA2870E862}"/>
            </a:ext>
          </a:extLst>
        </xdr:cNvPr>
        <xdr:cNvCxnSpPr/>
      </xdr:nvCxnSpPr>
      <xdr:spPr>
        <a:xfrm>
          <a:off x="14592300" y="1793475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31931</xdr:rowOff>
    </xdr:from>
    <xdr:to>
      <xdr:col>72</xdr:col>
      <xdr:colOff>38100</xdr:colOff>
      <xdr:row>104</xdr:row>
      <xdr:rowOff>133531</xdr:rowOff>
    </xdr:to>
    <xdr:sp macro="" textlink="">
      <xdr:nvSpPr>
        <xdr:cNvPr id="694" name="楕円 693">
          <a:extLst>
            <a:ext uri="{FF2B5EF4-FFF2-40B4-BE49-F238E27FC236}">
              <a16:creationId xmlns:a16="http://schemas.microsoft.com/office/drawing/2014/main" id="{A6104ECF-584A-481A-B552-F9A60FCED2AE}"/>
            </a:ext>
          </a:extLst>
        </xdr:cNvPr>
        <xdr:cNvSpPr/>
      </xdr:nvSpPr>
      <xdr:spPr>
        <a:xfrm>
          <a:off x="13652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82731</xdr:rowOff>
    </xdr:from>
    <xdr:to>
      <xdr:col>76</xdr:col>
      <xdr:colOff>114300</xdr:colOff>
      <xdr:row>104</xdr:row>
      <xdr:rowOff>103958</xdr:rowOff>
    </xdr:to>
    <xdr:cxnSp macro="">
      <xdr:nvCxnSpPr>
        <xdr:cNvPr id="695" name="直線コネクタ 694">
          <a:extLst>
            <a:ext uri="{FF2B5EF4-FFF2-40B4-BE49-F238E27FC236}">
              <a16:creationId xmlns:a16="http://schemas.microsoft.com/office/drawing/2014/main" id="{1F918D3A-0FB5-467B-AC56-492F5A13C1BC}"/>
            </a:ext>
          </a:extLst>
        </xdr:cNvPr>
        <xdr:cNvCxnSpPr/>
      </xdr:nvCxnSpPr>
      <xdr:spPr>
        <a:xfrm>
          <a:off x="13703300" y="1791353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170724</xdr:rowOff>
    </xdr:from>
    <xdr:to>
      <xdr:col>67</xdr:col>
      <xdr:colOff>101600</xdr:colOff>
      <xdr:row>104</xdr:row>
      <xdr:rowOff>100874</xdr:rowOff>
    </xdr:to>
    <xdr:sp macro="" textlink="">
      <xdr:nvSpPr>
        <xdr:cNvPr id="696" name="楕円 695">
          <a:extLst>
            <a:ext uri="{FF2B5EF4-FFF2-40B4-BE49-F238E27FC236}">
              <a16:creationId xmlns:a16="http://schemas.microsoft.com/office/drawing/2014/main" id="{5E831E2D-0D0F-45DA-8B24-CAA6892B6672}"/>
            </a:ext>
          </a:extLst>
        </xdr:cNvPr>
        <xdr:cNvSpPr/>
      </xdr:nvSpPr>
      <xdr:spPr>
        <a:xfrm>
          <a:off x="12763500" y="178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50074</xdr:rowOff>
    </xdr:from>
    <xdr:to>
      <xdr:col>71</xdr:col>
      <xdr:colOff>177800</xdr:colOff>
      <xdr:row>104</xdr:row>
      <xdr:rowOff>82731</xdr:rowOff>
    </xdr:to>
    <xdr:cxnSp macro="">
      <xdr:nvCxnSpPr>
        <xdr:cNvPr id="697" name="直線コネクタ 696">
          <a:extLst>
            <a:ext uri="{FF2B5EF4-FFF2-40B4-BE49-F238E27FC236}">
              <a16:creationId xmlns:a16="http://schemas.microsoft.com/office/drawing/2014/main" id="{027D285A-0002-4C19-81DD-DA3E65010D7D}"/>
            </a:ext>
          </a:extLst>
        </xdr:cNvPr>
        <xdr:cNvCxnSpPr/>
      </xdr:nvCxnSpPr>
      <xdr:spPr>
        <a:xfrm>
          <a:off x="12814300" y="1788087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8" name="n_1aveValue【庁舎】&#10;有形固定資産減価償却率">
          <a:extLst>
            <a:ext uri="{FF2B5EF4-FFF2-40B4-BE49-F238E27FC236}">
              <a16:creationId xmlns:a16="http://schemas.microsoft.com/office/drawing/2014/main" id="{502FED38-123D-43AD-8F1C-1F9021D543B5}"/>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699" name="n_2aveValue【庁舎】&#10;有形固定資産減価償却率">
          <a:extLst>
            <a:ext uri="{FF2B5EF4-FFF2-40B4-BE49-F238E27FC236}">
              <a16:creationId xmlns:a16="http://schemas.microsoft.com/office/drawing/2014/main" id="{6DC35BAD-23BA-4187-8A6B-F947A74AC548}"/>
            </a:ext>
          </a:extLst>
        </xdr:cNvPr>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700" name="n_3aveValue【庁舎】&#10;有形固定資産減価償却率">
          <a:extLst>
            <a:ext uri="{FF2B5EF4-FFF2-40B4-BE49-F238E27FC236}">
              <a16:creationId xmlns:a16="http://schemas.microsoft.com/office/drawing/2014/main" id="{78B38E4A-9BF3-46F6-863F-A56DCD5FA24E}"/>
            </a:ext>
          </a:extLst>
        </xdr:cNvPr>
        <xdr:cNvSpPr txBox="1"/>
      </xdr:nvSpPr>
      <xdr:spPr>
        <a:xfrm>
          <a:off x="13500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701" name="n_4aveValue【庁舎】&#10;有形固定資産減価償却率">
          <a:extLst>
            <a:ext uri="{FF2B5EF4-FFF2-40B4-BE49-F238E27FC236}">
              <a16:creationId xmlns:a16="http://schemas.microsoft.com/office/drawing/2014/main" id="{54BC7347-7F5C-446B-B66E-D020140D07C3}"/>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167113</xdr:rowOff>
    </xdr:from>
    <xdr:ext cx="405111" cy="259045"/>
    <xdr:sp macro="" textlink="">
      <xdr:nvSpPr>
        <xdr:cNvPr id="702" name="n_1mainValue【庁舎】&#10;有形固定資産減価償却率">
          <a:extLst>
            <a:ext uri="{FF2B5EF4-FFF2-40B4-BE49-F238E27FC236}">
              <a16:creationId xmlns:a16="http://schemas.microsoft.com/office/drawing/2014/main" id="{C868C433-49D5-4CB8-8B51-8D8E6263E50A}"/>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171285</xdr:rowOff>
    </xdr:from>
    <xdr:ext cx="405111" cy="259045"/>
    <xdr:sp macro="" textlink="">
      <xdr:nvSpPr>
        <xdr:cNvPr id="703" name="n_2mainValue【庁舎】&#10;有形固定資産減価償却率">
          <a:extLst>
            <a:ext uri="{FF2B5EF4-FFF2-40B4-BE49-F238E27FC236}">
              <a16:creationId xmlns:a16="http://schemas.microsoft.com/office/drawing/2014/main" id="{1C38BEF0-2299-449F-AC94-083DEBE9F584}"/>
            </a:ext>
          </a:extLst>
        </xdr:cNvPr>
        <xdr:cNvSpPr txBox="1"/>
      </xdr:nvSpPr>
      <xdr:spPr>
        <a:xfrm>
          <a:off x="14389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150058</xdr:rowOff>
    </xdr:from>
    <xdr:ext cx="405111" cy="259045"/>
    <xdr:sp macro="" textlink="">
      <xdr:nvSpPr>
        <xdr:cNvPr id="704" name="n_3mainValue【庁舎】&#10;有形固定資産減価償却率">
          <a:extLst>
            <a:ext uri="{FF2B5EF4-FFF2-40B4-BE49-F238E27FC236}">
              <a16:creationId xmlns:a16="http://schemas.microsoft.com/office/drawing/2014/main" id="{C23BCF13-AAE8-4AE2-8673-368A70E2CC31}"/>
            </a:ext>
          </a:extLst>
        </xdr:cNvPr>
        <xdr:cNvSpPr txBox="1"/>
      </xdr:nvSpPr>
      <xdr:spPr>
        <a:xfrm>
          <a:off x="13500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117401</xdr:rowOff>
    </xdr:from>
    <xdr:ext cx="405111" cy="259045"/>
    <xdr:sp macro="" textlink="">
      <xdr:nvSpPr>
        <xdr:cNvPr id="705" name="n_4mainValue【庁舎】&#10;有形固定資産減価償却率">
          <a:extLst>
            <a:ext uri="{FF2B5EF4-FFF2-40B4-BE49-F238E27FC236}">
              <a16:creationId xmlns:a16="http://schemas.microsoft.com/office/drawing/2014/main" id="{90769F58-8EFE-46C1-BD0D-BFFBE7687E4E}"/>
            </a:ext>
          </a:extLst>
        </xdr:cNvPr>
        <xdr:cNvSpPr txBox="1"/>
      </xdr:nvSpPr>
      <xdr:spPr>
        <a:xfrm>
          <a:off x="12611744" y="1760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6" name="正方形/長方形 705">
          <a:extLst>
            <a:ext uri="{FF2B5EF4-FFF2-40B4-BE49-F238E27FC236}">
              <a16:creationId xmlns:a16="http://schemas.microsoft.com/office/drawing/2014/main" id="{7B5AEFD7-5905-483F-BBAB-65C48B6ACA1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7" name="正方形/長方形 706">
          <a:extLst>
            <a:ext uri="{FF2B5EF4-FFF2-40B4-BE49-F238E27FC236}">
              <a16:creationId xmlns:a16="http://schemas.microsoft.com/office/drawing/2014/main" id="{4360D185-941E-4BEB-A57B-20A6CA3C0F3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8" name="正方形/長方形 707">
          <a:extLst>
            <a:ext uri="{FF2B5EF4-FFF2-40B4-BE49-F238E27FC236}">
              <a16:creationId xmlns:a16="http://schemas.microsoft.com/office/drawing/2014/main" id="{8FA30944-8B65-437B-8439-AD4CFE1CBA9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9" name="正方形/長方形 708">
          <a:extLst>
            <a:ext uri="{FF2B5EF4-FFF2-40B4-BE49-F238E27FC236}">
              <a16:creationId xmlns:a16="http://schemas.microsoft.com/office/drawing/2014/main" id="{831A49C7-F9C7-47E7-B470-D1C325398E8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0" name="正方形/長方形 709">
          <a:extLst>
            <a:ext uri="{FF2B5EF4-FFF2-40B4-BE49-F238E27FC236}">
              <a16:creationId xmlns:a16="http://schemas.microsoft.com/office/drawing/2014/main" id="{9E620816-7240-4FCB-BB4E-9B9B9055B28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1" name="正方形/長方形 710">
          <a:extLst>
            <a:ext uri="{FF2B5EF4-FFF2-40B4-BE49-F238E27FC236}">
              <a16:creationId xmlns:a16="http://schemas.microsoft.com/office/drawing/2014/main" id="{53AD2FA7-D397-4F24-8CFF-B375A735682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2" name="正方形/長方形 711">
          <a:extLst>
            <a:ext uri="{FF2B5EF4-FFF2-40B4-BE49-F238E27FC236}">
              <a16:creationId xmlns:a16="http://schemas.microsoft.com/office/drawing/2014/main" id="{752AF2A2-BF57-4344-9663-F58DA26EE1A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3" name="正方形/長方形 712">
          <a:extLst>
            <a:ext uri="{FF2B5EF4-FFF2-40B4-BE49-F238E27FC236}">
              <a16:creationId xmlns:a16="http://schemas.microsoft.com/office/drawing/2014/main" id="{BD771449-8697-440E-B50D-BC6367D9E72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4" name="テキスト ボックス 713">
          <a:extLst>
            <a:ext uri="{FF2B5EF4-FFF2-40B4-BE49-F238E27FC236}">
              <a16:creationId xmlns:a16="http://schemas.microsoft.com/office/drawing/2014/main" id="{81E690BC-7E93-4252-AF58-78062401120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5" name="直線コネクタ 714">
          <a:extLst>
            <a:ext uri="{FF2B5EF4-FFF2-40B4-BE49-F238E27FC236}">
              <a16:creationId xmlns:a16="http://schemas.microsoft.com/office/drawing/2014/main" id="{F5206036-2314-4AD8-8E65-F7EE570D864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6" name="直線コネクタ 715">
          <a:extLst>
            <a:ext uri="{FF2B5EF4-FFF2-40B4-BE49-F238E27FC236}">
              <a16:creationId xmlns:a16="http://schemas.microsoft.com/office/drawing/2014/main" id="{695A7574-6FDC-42B4-947E-239534FC335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7" name="テキスト ボックス 716">
          <a:extLst>
            <a:ext uri="{FF2B5EF4-FFF2-40B4-BE49-F238E27FC236}">
              <a16:creationId xmlns:a16="http://schemas.microsoft.com/office/drawing/2014/main" id="{F123AD87-3861-4D43-8CDA-B0A4019D99F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8" name="直線コネクタ 717">
          <a:extLst>
            <a:ext uri="{FF2B5EF4-FFF2-40B4-BE49-F238E27FC236}">
              <a16:creationId xmlns:a16="http://schemas.microsoft.com/office/drawing/2014/main" id="{5457CA16-472A-4A65-8DC9-390133D5916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9" name="テキスト ボックス 718">
          <a:extLst>
            <a:ext uri="{FF2B5EF4-FFF2-40B4-BE49-F238E27FC236}">
              <a16:creationId xmlns:a16="http://schemas.microsoft.com/office/drawing/2014/main" id="{E94391BF-6A3F-4747-97E8-FDB89277270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0" name="直線コネクタ 719">
          <a:extLst>
            <a:ext uri="{FF2B5EF4-FFF2-40B4-BE49-F238E27FC236}">
              <a16:creationId xmlns:a16="http://schemas.microsoft.com/office/drawing/2014/main" id="{FEEB4247-451B-44A4-BA75-E54C89C0A69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1" name="テキスト ボックス 720">
          <a:extLst>
            <a:ext uri="{FF2B5EF4-FFF2-40B4-BE49-F238E27FC236}">
              <a16:creationId xmlns:a16="http://schemas.microsoft.com/office/drawing/2014/main" id="{09B88D93-67EC-4469-A718-C462D3BEC43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2" name="直線コネクタ 721">
          <a:extLst>
            <a:ext uri="{FF2B5EF4-FFF2-40B4-BE49-F238E27FC236}">
              <a16:creationId xmlns:a16="http://schemas.microsoft.com/office/drawing/2014/main" id="{A2E2A99B-2173-4DE6-A3AE-48BAB728C43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3" name="テキスト ボックス 722">
          <a:extLst>
            <a:ext uri="{FF2B5EF4-FFF2-40B4-BE49-F238E27FC236}">
              <a16:creationId xmlns:a16="http://schemas.microsoft.com/office/drawing/2014/main" id="{5EB4D105-6CA7-4FE2-BE26-E413D9D465E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4" name="直線コネクタ 723">
          <a:extLst>
            <a:ext uri="{FF2B5EF4-FFF2-40B4-BE49-F238E27FC236}">
              <a16:creationId xmlns:a16="http://schemas.microsoft.com/office/drawing/2014/main" id="{2A7CA0DB-3573-42A8-8ABC-12B7DA30515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5" name="テキスト ボックス 724">
          <a:extLst>
            <a:ext uri="{FF2B5EF4-FFF2-40B4-BE49-F238E27FC236}">
              <a16:creationId xmlns:a16="http://schemas.microsoft.com/office/drawing/2014/main" id="{2F2144E8-F3FE-418D-A468-4CCA76690A1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6" name="直線コネクタ 725">
          <a:extLst>
            <a:ext uri="{FF2B5EF4-FFF2-40B4-BE49-F238E27FC236}">
              <a16:creationId xmlns:a16="http://schemas.microsoft.com/office/drawing/2014/main" id="{646CA896-81F6-485C-95A4-45D4911C6A2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7" name="テキスト ボックス 726">
          <a:extLst>
            <a:ext uri="{FF2B5EF4-FFF2-40B4-BE49-F238E27FC236}">
              <a16:creationId xmlns:a16="http://schemas.microsoft.com/office/drawing/2014/main" id="{46A02F03-B06D-46CE-82FB-1F76878A75E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58789EC8-80EA-4857-8B93-E4FD1055815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9" name="テキスト ボックス 728">
          <a:extLst>
            <a:ext uri="{FF2B5EF4-FFF2-40B4-BE49-F238E27FC236}">
              <a16:creationId xmlns:a16="http://schemas.microsoft.com/office/drawing/2014/main" id="{8844179E-922F-4DA2-A139-7835D185583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庁舎】&#10;一人当たり面積グラフ枠">
          <a:extLst>
            <a:ext uri="{FF2B5EF4-FFF2-40B4-BE49-F238E27FC236}">
              <a16:creationId xmlns:a16="http://schemas.microsoft.com/office/drawing/2014/main" id="{66C2E8A9-D62A-4B32-86CE-10513F31BCF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1" name="直線コネクタ 730">
          <a:extLst>
            <a:ext uri="{FF2B5EF4-FFF2-40B4-BE49-F238E27FC236}">
              <a16:creationId xmlns:a16="http://schemas.microsoft.com/office/drawing/2014/main" id="{197FD9FD-6AC0-4C2C-A284-1F9F420C23D8}"/>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2" name="【庁舎】&#10;一人当たり面積最小値テキスト">
          <a:extLst>
            <a:ext uri="{FF2B5EF4-FFF2-40B4-BE49-F238E27FC236}">
              <a16:creationId xmlns:a16="http://schemas.microsoft.com/office/drawing/2014/main" id="{9622F8ED-9BFE-4CEE-8B60-86C2C01EB61C}"/>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3" name="直線コネクタ 732">
          <a:extLst>
            <a:ext uri="{FF2B5EF4-FFF2-40B4-BE49-F238E27FC236}">
              <a16:creationId xmlns:a16="http://schemas.microsoft.com/office/drawing/2014/main" id="{ED6BD2CE-5BA1-43A2-A501-0906A2FDC9EE}"/>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4" name="【庁舎】&#10;一人当たり面積最大値テキスト">
          <a:extLst>
            <a:ext uri="{FF2B5EF4-FFF2-40B4-BE49-F238E27FC236}">
              <a16:creationId xmlns:a16="http://schemas.microsoft.com/office/drawing/2014/main" id="{9C499374-4FC1-4C7A-9328-1D22A2061DA2}"/>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5" name="直線コネクタ 734">
          <a:extLst>
            <a:ext uri="{FF2B5EF4-FFF2-40B4-BE49-F238E27FC236}">
              <a16:creationId xmlns:a16="http://schemas.microsoft.com/office/drawing/2014/main" id="{9EF7F64C-25AB-48FC-AB5D-E1B0766EEA15}"/>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736" name="【庁舎】&#10;一人当たり面積平均値テキスト">
          <a:extLst>
            <a:ext uri="{FF2B5EF4-FFF2-40B4-BE49-F238E27FC236}">
              <a16:creationId xmlns:a16="http://schemas.microsoft.com/office/drawing/2014/main" id="{09D93C9F-C557-470A-B8E7-C0269AECEB65}"/>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7" name="フローチャート: 判断 736">
          <a:extLst>
            <a:ext uri="{FF2B5EF4-FFF2-40B4-BE49-F238E27FC236}">
              <a16:creationId xmlns:a16="http://schemas.microsoft.com/office/drawing/2014/main" id="{B3CF32F6-6B9B-427D-AD64-A1B234986F6F}"/>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8" name="フローチャート: 判断 737">
          <a:extLst>
            <a:ext uri="{FF2B5EF4-FFF2-40B4-BE49-F238E27FC236}">
              <a16:creationId xmlns:a16="http://schemas.microsoft.com/office/drawing/2014/main" id="{59EB33A9-47FB-4538-8877-820F8C97B569}"/>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39" name="フローチャート: 判断 738">
          <a:extLst>
            <a:ext uri="{FF2B5EF4-FFF2-40B4-BE49-F238E27FC236}">
              <a16:creationId xmlns:a16="http://schemas.microsoft.com/office/drawing/2014/main" id="{BA8CEB52-9B6E-411A-AD30-6FAED33BFACA}"/>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0" name="フローチャート: 判断 739">
          <a:extLst>
            <a:ext uri="{FF2B5EF4-FFF2-40B4-BE49-F238E27FC236}">
              <a16:creationId xmlns:a16="http://schemas.microsoft.com/office/drawing/2014/main" id="{D769DA4A-5AF2-4955-87E0-F2DBDBBA6B0A}"/>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1" name="フローチャート: 判断 740">
          <a:extLst>
            <a:ext uri="{FF2B5EF4-FFF2-40B4-BE49-F238E27FC236}">
              <a16:creationId xmlns:a16="http://schemas.microsoft.com/office/drawing/2014/main" id="{38649777-0188-49A2-B4AD-2BD81AAB135A}"/>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E037E3B-2A92-45B3-8CE4-434B29D9DF1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888473C1-835E-4893-AC0C-835498BFEBD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A1AE4881-9271-4002-A4F3-CC7F8B02410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45FB3EEC-3F85-4023-9A2C-1DAC30175B8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7FADA4E1-3065-40E7-BD24-F54A6FE47E3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165281</xdr:rowOff>
    </xdr:from>
    <xdr:to>
      <xdr:col>116</xdr:col>
      <xdr:colOff>114300</xdr:colOff>
      <xdr:row>106</xdr:row>
      <xdr:rowOff>95431</xdr:rowOff>
    </xdr:to>
    <xdr:sp macro="" textlink="">
      <xdr:nvSpPr>
        <xdr:cNvPr id="747" name="楕円 746">
          <a:extLst>
            <a:ext uri="{FF2B5EF4-FFF2-40B4-BE49-F238E27FC236}">
              <a16:creationId xmlns:a16="http://schemas.microsoft.com/office/drawing/2014/main" id="{857527CE-2499-4B67-996E-F1D1BD508BBF}"/>
            </a:ext>
          </a:extLst>
        </xdr:cNvPr>
        <xdr:cNvSpPr/>
      </xdr:nvSpPr>
      <xdr:spPr>
        <a:xfrm>
          <a:off x="22110700" y="1816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143708</xdr:rowOff>
    </xdr:from>
    <xdr:ext cx="469744" cy="259045"/>
    <xdr:sp macro="" textlink="">
      <xdr:nvSpPr>
        <xdr:cNvPr id="748" name="【庁舎】&#10;一人当たり面積該当値テキスト">
          <a:extLst>
            <a:ext uri="{FF2B5EF4-FFF2-40B4-BE49-F238E27FC236}">
              <a16:creationId xmlns:a16="http://schemas.microsoft.com/office/drawing/2014/main" id="{DC74FD2A-68F3-494F-A243-C462C724C9C0}"/>
            </a:ext>
          </a:extLst>
        </xdr:cNvPr>
        <xdr:cNvSpPr txBox="1"/>
      </xdr:nvSpPr>
      <xdr:spPr>
        <a:xfrm>
          <a:off x="22199600" y="18145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168548</xdr:rowOff>
    </xdr:from>
    <xdr:to>
      <xdr:col>112</xdr:col>
      <xdr:colOff>38100</xdr:colOff>
      <xdr:row>106</xdr:row>
      <xdr:rowOff>98698</xdr:rowOff>
    </xdr:to>
    <xdr:sp macro="" textlink="">
      <xdr:nvSpPr>
        <xdr:cNvPr id="749" name="楕円 748">
          <a:extLst>
            <a:ext uri="{FF2B5EF4-FFF2-40B4-BE49-F238E27FC236}">
              <a16:creationId xmlns:a16="http://schemas.microsoft.com/office/drawing/2014/main" id="{0B2324E7-37F5-41FB-886E-5742D63563A0}"/>
            </a:ext>
          </a:extLst>
        </xdr:cNvPr>
        <xdr:cNvSpPr/>
      </xdr:nvSpPr>
      <xdr:spPr>
        <a:xfrm>
          <a:off x="21272500" y="1817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44631</xdr:rowOff>
    </xdr:from>
    <xdr:to>
      <xdr:col>116</xdr:col>
      <xdr:colOff>63500</xdr:colOff>
      <xdr:row>106</xdr:row>
      <xdr:rowOff>47898</xdr:rowOff>
    </xdr:to>
    <xdr:cxnSp macro="">
      <xdr:nvCxnSpPr>
        <xdr:cNvPr id="750" name="直線コネクタ 749">
          <a:extLst>
            <a:ext uri="{FF2B5EF4-FFF2-40B4-BE49-F238E27FC236}">
              <a16:creationId xmlns:a16="http://schemas.microsoft.com/office/drawing/2014/main" id="{F9BF660F-1DCD-4205-B232-29873BD51D06}"/>
            </a:ext>
          </a:extLst>
        </xdr:cNvPr>
        <xdr:cNvCxnSpPr/>
      </xdr:nvCxnSpPr>
      <xdr:spPr>
        <a:xfrm flipV="1">
          <a:off x="21323300" y="1821833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166370</xdr:rowOff>
    </xdr:from>
    <xdr:to>
      <xdr:col>107</xdr:col>
      <xdr:colOff>101600</xdr:colOff>
      <xdr:row>106</xdr:row>
      <xdr:rowOff>96520</xdr:rowOff>
    </xdr:to>
    <xdr:sp macro="" textlink="">
      <xdr:nvSpPr>
        <xdr:cNvPr id="751" name="楕円 750">
          <a:extLst>
            <a:ext uri="{FF2B5EF4-FFF2-40B4-BE49-F238E27FC236}">
              <a16:creationId xmlns:a16="http://schemas.microsoft.com/office/drawing/2014/main" id="{8378397C-82A2-433B-8B0E-9C208C072E61}"/>
            </a:ext>
          </a:extLst>
        </xdr:cNvPr>
        <xdr:cNvSpPr/>
      </xdr:nvSpPr>
      <xdr:spPr>
        <a:xfrm>
          <a:off x="20383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45720</xdr:rowOff>
    </xdr:from>
    <xdr:to>
      <xdr:col>111</xdr:col>
      <xdr:colOff>177800</xdr:colOff>
      <xdr:row>106</xdr:row>
      <xdr:rowOff>47898</xdr:rowOff>
    </xdr:to>
    <xdr:cxnSp macro="">
      <xdr:nvCxnSpPr>
        <xdr:cNvPr id="752" name="直線コネクタ 751">
          <a:extLst>
            <a:ext uri="{FF2B5EF4-FFF2-40B4-BE49-F238E27FC236}">
              <a16:creationId xmlns:a16="http://schemas.microsoft.com/office/drawing/2014/main" id="{8700681D-4AE3-478A-978F-556E1492DAC8}"/>
            </a:ext>
          </a:extLst>
        </xdr:cNvPr>
        <xdr:cNvCxnSpPr/>
      </xdr:nvCxnSpPr>
      <xdr:spPr>
        <a:xfrm>
          <a:off x="20434300" y="18219420"/>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3629</xdr:rowOff>
    </xdr:from>
    <xdr:to>
      <xdr:col>102</xdr:col>
      <xdr:colOff>165100</xdr:colOff>
      <xdr:row>106</xdr:row>
      <xdr:rowOff>105229</xdr:rowOff>
    </xdr:to>
    <xdr:sp macro="" textlink="">
      <xdr:nvSpPr>
        <xdr:cNvPr id="753" name="楕円 752">
          <a:extLst>
            <a:ext uri="{FF2B5EF4-FFF2-40B4-BE49-F238E27FC236}">
              <a16:creationId xmlns:a16="http://schemas.microsoft.com/office/drawing/2014/main" id="{CCD2650B-3AB7-45AF-8856-A180E14D515A}"/>
            </a:ext>
          </a:extLst>
        </xdr:cNvPr>
        <xdr:cNvSpPr/>
      </xdr:nvSpPr>
      <xdr:spPr>
        <a:xfrm>
          <a:off x="19494500" y="1817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45720</xdr:rowOff>
    </xdr:from>
    <xdr:to>
      <xdr:col>107</xdr:col>
      <xdr:colOff>50800</xdr:colOff>
      <xdr:row>106</xdr:row>
      <xdr:rowOff>54429</xdr:rowOff>
    </xdr:to>
    <xdr:cxnSp macro="">
      <xdr:nvCxnSpPr>
        <xdr:cNvPr id="754" name="直線コネクタ 753">
          <a:extLst>
            <a:ext uri="{FF2B5EF4-FFF2-40B4-BE49-F238E27FC236}">
              <a16:creationId xmlns:a16="http://schemas.microsoft.com/office/drawing/2014/main" id="{FD14BCC8-BDA4-457F-BBFC-F35201159CDC}"/>
            </a:ext>
          </a:extLst>
        </xdr:cNvPr>
        <xdr:cNvCxnSpPr/>
      </xdr:nvCxnSpPr>
      <xdr:spPr>
        <a:xfrm flipV="1">
          <a:off x="19545300" y="18219420"/>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10161</xdr:rowOff>
    </xdr:from>
    <xdr:to>
      <xdr:col>98</xdr:col>
      <xdr:colOff>38100</xdr:colOff>
      <xdr:row>106</xdr:row>
      <xdr:rowOff>111761</xdr:rowOff>
    </xdr:to>
    <xdr:sp macro="" textlink="">
      <xdr:nvSpPr>
        <xdr:cNvPr id="755" name="楕円 754">
          <a:extLst>
            <a:ext uri="{FF2B5EF4-FFF2-40B4-BE49-F238E27FC236}">
              <a16:creationId xmlns:a16="http://schemas.microsoft.com/office/drawing/2014/main" id="{7B8ABD37-3E9A-467B-B2C3-78D8B33A0B44}"/>
            </a:ext>
          </a:extLst>
        </xdr:cNvPr>
        <xdr:cNvSpPr/>
      </xdr:nvSpPr>
      <xdr:spPr>
        <a:xfrm>
          <a:off x="186055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54429</xdr:rowOff>
    </xdr:from>
    <xdr:to>
      <xdr:col>102</xdr:col>
      <xdr:colOff>114300</xdr:colOff>
      <xdr:row>106</xdr:row>
      <xdr:rowOff>60961</xdr:rowOff>
    </xdr:to>
    <xdr:cxnSp macro="">
      <xdr:nvCxnSpPr>
        <xdr:cNvPr id="756" name="直線コネクタ 755">
          <a:extLst>
            <a:ext uri="{FF2B5EF4-FFF2-40B4-BE49-F238E27FC236}">
              <a16:creationId xmlns:a16="http://schemas.microsoft.com/office/drawing/2014/main" id="{6C4FC982-B684-41EC-AF50-7E517A704067}"/>
            </a:ext>
          </a:extLst>
        </xdr:cNvPr>
        <xdr:cNvCxnSpPr/>
      </xdr:nvCxnSpPr>
      <xdr:spPr>
        <a:xfrm flipV="1">
          <a:off x="18656300" y="1822812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757" name="n_1aveValue【庁舎】&#10;一人当たり面積">
          <a:extLst>
            <a:ext uri="{FF2B5EF4-FFF2-40B4-BE49-F238E27FC236}">
              <a16:creationId xmlns:a16="http://schemas.microsoft.com/office/drawing/2014/main" id="{05BBBA60-3071-4504-84C9-A3C39D0C066C}"/>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758" name="n_2aveValue【庁舎】&#10;一人当たり面積">
          <a:extLst>
            <a:ext uri="{FF2B5EF4-FFF2-40B4-BE49-F238E27FC236}">
              <a16:creationId xmlns:a16="http://schemas.microsoft.com/office/drawing/2014/main" id="{E4E2005D-BE4E-40D9-8E4E-63E4760A56FB}"/>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759" name="n_3aveValue【庁舎】&#10;一人当たり面積">
          <a:extLst>
            <a:ext uri="{FF2B5EF4-FFF2-40B4-BE49-F238E27FC236}">
              <a16:creationId xmlns:a16="http://schemas.microsoft.com/office/drawing/2014/main" id="{3C762961-92E1-4A98-B2EE-F6B3D0C0D181}"/>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760" name="n_4aveValue【庁舎】&#10;一人当たり面積">
          <a:extLst>
            <a:ext uri="{FF2B5EF4-FFF2-40B4-BE49-F238E27FC236}">
              <a16:creationId xmlns:a16="http://schemas.microsoft.com/office/drawing/2014/main" id="{525A5F52-8292-44B7-A344-40727ACEE11E}"/>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115225</xdr:rowOff>
    </xdr:from>
    <xdr:ext cx="469744" cy="259045"/>
    <xdr:sp macro="" textlink="">
      <xdr:nvSpPr>
        <xdr:cNvPr id="761" name="n_1mainValue【庁舎】&#10;一人当たり面積">
          <a:extLst>
            <a:ext uri="{FF2B5EF4-FFF2-40B4-BE49-F238E27FC236}">
              <a16:creationId xmlns:a16="http://schemas.microsoft.com/office/drawing/2014/main" id="{77B054B9-9939-4691-903A-36A586CADBC0}"/>
            </a:ext>
          </a:extLst>
        </xdr:cNvPr>
        <xdr:cNvSpPr txBox="1"/>
      </xdr:nvSpPr>
      <xdr:spPr>
        <a:xfrm>
          <a:off x="21075727" y="1794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113047</xdr:rowOff>
    </xdr:from>
    <xdr:ext cx="469744" cy="259045"/>
    <xdr:sp macro="" textlink="">
      <xdr:nvSpPr>
        <xdr:cNvPr id="762" name="n_2mainValue【庁舎】&#10;一人当たり面積">
          <a:extLst>
            <a:ext uri="{FF2B5EF4-FFF2-40B4-BE49-F238E27FC236}">
              <a16:creationId xmlns:a16="http://schemas.microsoft.com/office/drawing/2014/main" id="{F4EB8577-505F-44F6-AF42-719DC4664CC3}"/>
            </a:ext>
          </a:extLst>
        </xdr:cNvPr>
        <xdr:cNvSpPr txBox="1"/>
      </xdr:nvSpPr>
      <xdr:spPr>
        <a:xfrm>
          <a:off x="20199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121756</xdr:rowOff>
    </xdr:from>
    <xdr:ext cx="469744" cy="259045"/>
    <xdr:sp macro="" textlink="">
      <xdr:nvSpPr>
        <xdr:cNvPr id="763" name="n_3mainValue【庁舎】&#10;一人当たり面積">
          <a:extLst>
            <a:ext uri="{FF2B5EF4-FFF2-40B4-BE49-F238E27FC236}">
              <a16:creationId xmlns:a16="http://schemas.microsoft.com/office/drawing/2014/main" id="{393F9C35-D534-4B0E-BEC3-CE5052EA6F29}"/>
            </a:ext>
          </a:extLst>
        </xdr:cNvPr>
        <xdr:cNvSpPr txBox="1"/>
      </xdr:nvSpPr>
      <xdr:spPr>
        <a:xfrm>
          <a:off x="19310427" y="17952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102888</xdr:rowOff>
    </xdr:from>
    <xdr:ext cx="469744" cy="259045"/>
    <xdr:sp macro="" textlink="">
      <xdr:nvSpPr>
        <xdr:cNvPr id="764" name="n_4mainValue【庁舎】&#10;一人当たり面積">
          <a:extLst>
            <a:ext uri="{FF2B5EF4-FFF2-40B4-BE49-F238E27FC236}">
              <a16:creationId xmlns:a16="http://schemas.microsoft.com/office/drawing/2014/main" id="{4896BEEA-C6FB-4959-8F19-BDCC5BCB62FE}"/>
            </a:ext>
          </a:extLst>
        </xdr:cNvPr>
        <xdr:cNvSpPr txBox="1"/>
      </xdr:nvSpPr>
      <xdr:spPr>
        <a:xfrm>
          <a:off x="18421427" y="1827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FEE92AA1-10FA-44FD-BDD1-8DF87348F11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77E76A29-B9AF-42D2-B327-7C395E562EC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3118AD5D-261B-4DBB-88EB-34F9C1FDF5A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一般廃棄物処理施設は、昨年とほぼ同水準となった。</a:t>
          </a:r>
        </a:p>
        <a:p>
          <a:r>
            <a:rPr kumimoji="1" lang="ja-JP" altLang="en-US" sz="1300">
              <a:latin typeface="ＭＳ Ｐゴシック" panose="020B0600070205080204" pitchFamily="50" charset="-128"/>
              <a:ea typeface="ＭＳ Ｐゴシック" panose="020B0600070205080204" pitchFamily="50" charset="-128"/>
            </a:rPr>
            <a:t>福祉施設の有形固定資産減価償却率は、類似団体を上回る数値となっており、今後施設の老朽化に伴う効率性の低下や修繕コストの増加が懸念される。</a:t>
          </a:r>
        </a:p>
        <a:p>
          <a:r>
            <a:rPr kumimoji="1" lang="ja-JP" altLang="en-US" sz="1300">
              <a:latin typeface="ＭＳ Ｐゴシック" panose="020B0600070205080204" pitchFamily="50" charset="-128"/>
              <a:ea typeface="ＭＳ Ｐゴシック" panose="020B0600070205080204" pitchFamily="50" charset="-128"/>
            </a:rPr>
            <a:t>また、庁舎については、類似団体とほぼ同水準の有形固定資産減価償却率となっているが、一部施設は老朽化が進んでおり、修繕コストは増加する見込みである。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3"/>
      <c r="DK1" s="163"/>
      <c r="DL1" s="163"/>
      <c r="DM1" s="163"/>
      <c r="DN1" s="163"/>
      <c r="DO1" s="163"/>
    </row>
    <row r="2" spans="1:119" ht="24" thickBot="1" x14ac:dyDescent="0.25">
      <c r="B2" s="164" t="s">
        <v>77</v>
      </c>
      <c r="C2" s="164"/>
      <c r="D2" s="165"/>
    </row>
    <row r="3" spans="1:119" ht="18.75" customHeight="1" thickBot="1" x14ac:dyDescent="0.25">
      <c r="A3" s="163"/>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3"/>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14593810</v>
      </c>
      <c r="BO4" s="485"/>
      <c r="BP4" s="485"/>
      <c r="BQ4" s="485"/>
      <c r="BR4" s="485"/>
      <c r="BS4" s="485"/>
      <c r="BT4" s="485"/>
      <c r="BU4" s="486"/>
      <c r="BV4" s="484">
        <v>12669584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6.7</v>
      </c>
      <c r="CU4" s="625"/>
      <c r="CV4" s="625"/>
      <c r="CW4" s="625"/>
      <c r="CX4" s="625"/>
      <c r="CY4" s="625"/>
      <c r="CZ4" s="625"/>
      <c r="DA4" s="626"/>
      <c r="DB4" s="624">
        <v>7.5</v>
      </c>
      <c r="DC4" s="625"/>
      <c r="DD4" s="625"/>
      <c r="DE4" s="625"/>
      <c r="DF4" s="625"/>
      <c r="DG4" s="625"/>
      <c r="DH4" s="625"/>
      <c r="DI4" s="626"/>
    </row>
    <row r="5" spans="1:119" ht="18.75" customHeight="1" x14ac:dyDescent="0.2">
      <c r="A5" s="163"/>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14108803</v>
      </c>
      <c r="BO5" s="456"/>
      <c r="BP5" s="456"/>
      <c r="BQ5" s="456"/>
      <c r="BR5" s="456"/>
      <c r="BS5" s="456"/>
      <c r="BT5" s="456"/>
      <c r="BU5" s="457"/>
      <c r="BV5" s="455">
        <v>12193420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99.4</v>
      </c>
      <c r="CU5" s="453"/>
      <c r="CV5" s="453"/>
      <c r="CW5" s="453"/>
      <c r="CX5" s="453"/>
      <c r="CY5" s="453"/>
      <c r="CZ5" s="453"/>
      <c r="DA5" s="454"/>
      <c r="DB5" s="452">
        <v>99.7</v>
      </c>
      <c r="DC5" s="453"/>
      <c r="DD5" s="453"/>
      <c r="DE5" s="453"/>
      <c r="DF5" s="453"/>
      <c r="DG5" s="453"/>
      <c r="DH5" s="453"/>
      <c r="DI5" s="454"/>
    </row>
    <row r="6" spans="1:119" ht="18.75" customHeight="1" x14ac:dyDescent="0.2">
      <c r="A6" s="163"/>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98</v>
      </c>
      <c r="AV6" s="514"/>
      <c r="AW6" s="514"/>
      <c r="AX6" s="514"/>
      <c r="AY6" s="469" t="s">
        <v>99</v>
      </c>
      <c r="AZ6" s="470"/>
      <c r="BA6" s="470"/>
      <c r="BB6" s="470"/>
      <c r="BC6" s="470"/>
      <c r="BD6" s="470"/>
      <c r="BE6" s="470"/>
      <c r="BF6" s="470"/>
      <c r="BG6" s="470"/>
      <c r="BH6" s="470"/>
      <c r="BI6" s="470"/>
      <c r="BJ6" s="470"/>
      <c r="BK6" s="470"/>
      <c r="BL6" s="470"/>
      <c r="BM6" s="471"/>
      <c r="BN6" s="455">
        <v>485007</v>
      </c>
      <c r="BO6" s="456"/>
      <c r="BP6" s="456"/>
      <c r="BQ6" s="456"/>
      <c r="BR6" s="456"/>
      <c r="BS6" s="456"/>
      <c r="BT6" s="456"/>
      <c r="BU6" s="457"/>
      <c r="BV6" s="455">
        <v>476164</v>
      </c>
      <c r="BW6" s="456"/>
      <c r="BX6" s="456"/>
      <c r="BY6" s="456"/>
      <c r="BZ6" s="456"/>
      <c r="CA6" s="456"/>
      <c r="CB6" s="456"/>
      <c r="CC6" s="457"/>
      <c r="CD6" s="495" t="s">
        <v>100</v>
      </c>
      <c r="CE6" s="415"/>
      <c r="CF6" s="415"/>
      <c r="CG6" s="415"/>
      <c r="CH6" s="415"/>
      <c r="CI6" s="415"/>
      <c r="CJ6" s="415"/>
      <c r="CK6" s="415"/>
      <c r="CL6" s="415"/>
      <c r="CM6" s="415"/>
      <c r="CN6" s="415"/>
      <c r="CO6" s="415"/>
      <c r="CP6" s="415"/>
      <c r="CQ6" s="415"/>
      <c r="CR6" s="415"/>
      <c r="CS6" s="496"/>
      <c r="CT6" s="598">
        <v>99.4</v>
      </c>
      <c r="CU6" s="599"/>
      <c r="CV6" s="599"/>
      <c r="CW6" s="599"/>
      <c r="CX6" s="599"/>
      <c r="CY6" s="599"/>
      <c r="CZ6" s="599"/>
      <c r="DA6" s="600"/>
      <c r="DB6" s="598">
        <v>99.7</v>
      </c>
      <c r="DC6" s="599"/>
      <c r="DD6" s="599"/>
      <c r="DE6" s="599"/>
      <c r="DF6" s="599"/>
      <c r="DG6" s="599"/>
      <c r="DH6" s="599"/>
      <c r="DI6" s="600"/>
    </row>
    <row r="7" spans="1:119" ht="18.75" customHeight="1" x14ac:dyDescent="0.2">
      <c r="A7" s="163"/>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101</v>
      </c>
      <c r="AN7" s="412"/>
      <c r="AO7" s="412"/>
      <c r="AP7" s="412"/>
      <c r="AQ7" s="412"/>
      <c r="AR7" s="412"/>
      <c r="AS7" s="412"/>
      <c r="AT7" s="413"/>
      <c r="AU7" s="513" t="s">
        <v>90</v>
      </c>
      <c r="AV7" s="514"/>
      <c r="AW7" s="514"/>
      <c r="AX7" s="514"/>
      <c r="AY7" s="469" t="s">
        <v>102</v>
      </c>
      <c r="AZ7" s="470"/>
      <c r="BA7" s="470"/>
      <c r="BB7" s="470"/>
      <c r="BC7" s="470"/>
      <c r="BD7" s="470"/>
      <c r="BE7" s="470"/>
      <c r="BF7" s="470"/>
      <c r="BG7" s="470"/>
      <c r="BH7" s="470"/>
      <c r="BI7" s="470"/>
      <c r="BJ7" s="470"/>
      <c r="BK7" s="470"/>
      <c r="BL7" s="470"/>
      <c r="BM7" s="471"/>
      <c r="BN7" s="455">
        <v>90257</v>
      </c>
      <c r="BO7" s="456"/>
      <c r="BP7" s="456"/>
      <c r="BQ7" s="456"/>
      <c r="BR7" s="456"/>
      <c r="BS7" s="456"/>
      <c r="BT7" s="456"/>
      <c r="BU7" s="457"/>
      <c r="BV7" s="455">
        <v>42020</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5905552</v>
      </c>
      <c r="CU7" s="456"/>
      <c r="CV7" s="456"/>
      <c r="CW7" s="456"/>
      <c r="CX7" s="456"/>
      <c r="CY7" s="456"/>
      <c r="CZ7" s="456"/>
      <c r="DA7" s="457"/>
      <c r="DB7" s="455">
        <v>5813792</v>
      </c>
      <c r="DC7" s="456"/>
      <c r="DD7" s="456"/>
      <c r="DE7" s="456"/>
      <c r="DF7" s="456"/>
      <c r="DG7" s="456"/>
      <c r="DH7" s="456"/>
      <c r="DI7" s="457"/>
    </row>
    <row r="8" spans="1:119" ht="18.75" customHeight="1" thickBot="1" x14ac:dyDescent="0.25">
      <c r="A8" s="163"/>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394750</v>
      </c>
      <c r="BO8" s="456"/>
      <c r="BP8" s="456"/>
      <c r="BQ8" s="456"/>
      <c r="BR8" s="456"/>
      <c r="BS8" s="456"/>
      <c r="BT8" s="456"/>
      <c r="BU8" s="457"/>
      <c r="BV8" s="455">
        <v>434144</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1.3</v>
      </c>
      <c r="CU8" s="559"/>
      <c r="CV8" s="559"/>
      <c r="CW8" s="559"/>
      <c r="CX8" s="559"/>
      <c r="CY8" s="559"/>
      <c r="CZ8" s="559"/>
      <c r="DA8" s="560"/>
      <c r="DB8" s="558">
        <v>1.3</v>
      </c>
      <c r="DC8" s="559"/>
      <c r="DD8" s="559"/>
      <c r="DE8" s="559"/>
      <c r="DF8" s="559"/>
      <c r="DG8" s="559"/>
      <c r="DH8" s="559"/>
      <c r="DI8" s="560"/>
    </row>
    <row r="9" spans="1:119" ht="18.75" customHeight="1" thickBot="1" x14ac:dyDescent="0.25">
      <c r="A9" s="163"/>
      <c r="B9" s="587" t="s">
        <v>107</v>
      </c>
      <c r="C9" s="588"/>
      <c r="D9" s="588"/>
      <c r="E9" s="588"/>
      <c r="F9" s="588"/>
      <c r="G9" s="588"/>
      <c r="H9" s="588"/>
      <c r="I9" s="588"/>
      <c r="J9" s="588"/>
      <c r="K9" s="506"/>
      <c r="L9" s="589" t="s">
        <v>108</v>
      </c>
      <c r="M9" s="590"/>
      <c r="N9" s="590"/>
      <c r="O9" s="590"/>
      <c r="P9" s="590"/>
      <c r="Q9" s="591"/>
      <c r="R9" s="592">
        <v>11293</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-39394</v>
      </c>
      <c r="BO9" s="456"/>
      <c r="BP9" s="456"/>
      <c r="BQ9" s="456"/>
      <c r="BR9" s="456"/>
      <c r="BS9" s="456"/>
      <c r="BT9" s="456"/>
      <c r="BU9" s="457"/>
      <c r="BV9" s="455">
        <v>52232</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7.6</v>
      </c>
      <c r="CU9" s="453"/>
      <c r="CV9" s="453"/>
      <c r="CW9" s="453"/>
      <c r="CX9" s="453"/>
      <c r="CY9" s="453"/>
      <c r="CZ9" s="453"/>
      <c r="DA9" s="454"/>
      <c r="DB9" s="452">
        <v>8.8000000000000007</v>
      </c>
      <c r="DC9" s="453"/>
      <c r="DD9" s="453"/>
      <c r="DE9" s="453"/>
      <c r="DF9" s="453"/>
      <c r="DG9" s="453"/>
      <c r="DH9" s="453"/>
      <c r="DI9" s="454"/>
    </row>
    <row r="10" spans="1:119" ht="18.75" customHeight="1" thickBot="1" x14ac:dyDescent="0.25">
      <c r="A10" s="163"/>
      <c r="B10" s="587"/>
      <c r="C10" s="588"/>
      <c r="D10" s="588"/>
      <c r="E10" s="588"/>
      <c r="F10" s="588"/>
      <c r="G10" s="588"/>
      <c r="H10" s="588"/>
      <c r="I10" s="588"/>
      <c r="J10" s="588"/>
      <c r="K10" s="506"/>
      <c r="L10" s="411" t="s">
        <v>113</v>
      </c>
      <c r="M10" s="412"/>
      <c r="N10" s="412"/>
      <c r="O10" s="412"/>
      <c r="P10" s="412"/>
      <c r="Q10" s="413"/>
      <c r="R10" s="408">
        <v>11786</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1429725</v>
      </c>
      <c r="BO10" s="456"/>
      <c r="BP10" s="456"/>
      <c r="BQ10" s="456"/>
      <c r="BR10" s="456"/>
      <c r="BS10" s="456"/>
      <c r="BT10" s="456"/>
      <c r="BU10" s="457"/>
      <c r="BV10" s="455">
        <v>873427</v>
      </c>
      <c r="BW10" s="456"/>
      <c r="BX10" s="456"/>
      <c r="BY10" s="456"/>
      <c r="BZ10" s="456"/>
      <c r="CA10" s="456"/>
      <c r="CB10" s="456"/>
      <c r="CC10" s="457"/>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3"/>
      <c r="B12" s="561" t="s">
        <v>123</v>
      </c>
      <c r="C12" s="562"/>
      <c r="D12" s="562"/>
      <c r="E12" s="562"/>
      <c r="F12" s="562"/>
      <c r="G12" s="562"/>
      <c r="H12" s="562"/>
      <c r="I12" s="562"/>
      <c r="J12" s="562"/>
      <c r="K12" s="563"/>
      <c r="L12" s="570" t="s">
        <v>124</v>
      </c>
      <c r="M12" s="571"/>
      <c r="N12" s="571"/>
      <c r="O12" s="571"/>
      <c r="P12" s="571"/>
      <c r="Q12" s="572"/>
      <c r="R12" s="573">
        <v>10835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772894</v>
      </c>
      <c r="BO12" s="456"/>
      <c r="BP12" s="456"/>
      <c r="BQ12" s="456"/>
      <c r="BR12" s="456"/>
      <c r="BS12" s="456"/>
      <c r="BT12" s="456"/>
      <c r="BU12" s="457"/>
      <c r="BV12" s="455">
        <v>1055789</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3"/>
      <c r="B13" s="564"/>
      <c r="C13" s="565"/>
      <c r="D13" s="565"/>
      <c r="E13" s="565"/>
      <c r="F13" s="565"/>
      <c r="G13" s="565"/>
      <c r="H13" s="565"/>
      <c r="I13" s="565"/>
      <c r="J13" s="565"/>
      <c r="K13" s="566"/>
      <c r="L13" s="172"/>
      <c r="M13" s="539" t="s">
        <v>130</v>
      </c>
      <c r="N13" s="540"/>
      <c r="O13" s="540"/>
      <c r="P13" s="540"/>
      <c r="Q13" s="541"/>
      <c r="R13" s="542">
        <v>9616</v>
      </c>
      <c r="S13" s="543"/>
      <c r="T13" s="543"/>
      <c r="U13" s="543"/>
      <c r="V13" s="544"/>
      <c r="W13" s="545" t="s">
        <v>131</v>
      </c>
      <c r="X13" s="441"/>
      <c r="Y13" s="441"/>
      <c r="Z13" s="441"/>
      <c r="AA13" s="441"/>
      <c r="AB13" s="442"/>
      <c r="AC13" s="408">
        <v>69</v>
      </c>
      <c r="AD13" s="409"/>
      <c r="AE13" s="409"/>
      <c r="AF13" s="409"/>
      <c r="AG13" s="410"/>
      <c r="AH13" s="408">
        <v>72</v>
      </c>
      <c r="AI13" s="409"/>
      <c r="AJ13" s="409"/>
      <c r="AK13" s="409"/>
      <c r="AL13" s="468"/>
      <c r="AM13" s="512" t="s">
        <v>132</v>
      </c>
      <c r="AN13" s="412"/>
      <c r="AO13" s="412"/>
      <c r="AP13" s="412"/>
      <c r="AQ13" s="412"/>
      <c r="AR13" s="412"/>
      <c r="AS13" s="412"/>
      <c r="AT13" s="413"/>
      <c r="AU13" s="513" t="s">
        <v>98</v>
      </c>
      <c r="AV13" s="514"/>
      <c r="AW13" s="514"/>
      <c r="AX13" s="514"/>
      <c r="AY13" s="469" t="s">
        <v>133</v>
      </c>
      <c r="AZ13" s="470"/>
      <c r="BA13" s="470"/>
      <c r="BB13" s="470"/>
      <c r="BC13" s="470"/>
      <c r="BD13" s="470"/>
      <c r="BE13" s="470"/>
      <c r="BF13" s="470"/>
      <c r="BG13" s="470"/>
      <c r="BH13" s="470"/>
      <c r="BI13" s="470"/>
      <c r="BJ13" s="470"/>
      <c r="BK13" s="470"/>
      <c r="BL13" s="470"/>
      <c r="BM13" s="471"/>
      <c r="BN13" s="455">
        <v>617437</v>
      </c>
      <c r="BO13" s="456"/>
      <c r="BP13" s="456"/>
      <c r="BQ13" s="456"/>
      <c r="BR13" s="456"/>
      <c r="BS13" s="456"/>
      <c r="BT13" s="456"/>
      <c r="BU13" s="457"/>
      <c r="BV13" s="455">
        <v>-130130</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10.9</v>
      </c>
      <c r="CU13" s="453"/>
      <c r="CV13" s="453"/>
      <c r="CW13" s="453"/>
      <c r="CX13" s="453"/>
      <c r="CY13" s="453"/>
      <c r="CZ13" s="453"/>
      <c r="DA13" s="454"/>
      <c r="DB13" s="452">
        <v>12.7</v>
      </c>
      <c r="DC13" s="453"/>
      <c r="DD13" s="453"/>
      <c r="DE13" s="453"/>
      <c r="DF13" s="453"/>
      <c r="DG13" s="453"/>
      <c r="DH13" s="453"/>
      <c r="DI13" s="454"/>
    </row>
    <row r="14" spans="1:119" ht="18.75" customHeight="1" thickBot="1" x14ac:dyDescent="0.25">
      <c r="A14" s="163"/>
      <c r="B14" s="564"/>
      <c r="C14" s="565"/>
      <c r="D14" s="565"/>
      <c r="E14" s="565"/>
      <c r="F14" s="565"/>
      <c r="G14" s="565"/>
      <c r="H14" s="565"/>
      <c r="I14" s="565"/>
      <c r="J14" s="565"/>
      <c r="K14" s="566"/>
      <c r="L14" s="529" t="s">
        <v>135</v>
      </c>
      <c r="M14" s="582"/>
      <c r="N14" s="582"/>
      <c r="O14" s="582"/>
      <c r="P14" s="582"/>
      <c r="Q14" s="583"/>
      <c r="R14" s="542">
        <v>10907</v>
      </c>
      <c r="S14" s="543"/>
      <c r="T14" s="543"/>
      <c r="U14" s="543"/>
      <c r="V14" s="544"/>
      <c r="W14" s="546"/>
      <c r="X14" s="444"/>
      <c r="Y14" s="444"/>
      <c r="Z14" s="444"/>
      <c r="AA14" s="444"/>
      <c r="AB14" s="445"/>
      <c r="AC14" s="535">
        <v>1.2</v>
      </c>
      <c r="AD14" s="536"/>
      <c r="AE14" s="536"/>
      <c r="AF14" s="536"/>
      <c r="AG14" s="537"/>
      <c r="AH14" s="535">
        <v>1.1000000000000001</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61.6</v>
      </c>
      <c r="CU14" s="553"/>
      <c r="CV14" s="553"/>
      <c r="CW14" s="553"/>
      <c r="CX14" s="553"/>
      <c r="CY14" s="553"/>
      <c r="CZ14" s="553"/>
      <c r="DA14" s="554"/>
      <c r="DB14" s="552">
        <v>64.400000000000006</v>
      </c>
      <c r="DC14" s="553"/>
      <c r="DD14" s="553"/>
      <c r="DE14" s="553"/>
      <c r="DF14" s="553"/>
      <c r="DG14" s="553"/>
      <c r="DH14" s="553"/>
      <c r="DI14" s="554"/>
    </row>
    <row r="15" spans="1:119" ht="18.75" customHeight="1" x14ac:dyDescent="0.2">
      <c r="A15" s="163"/>
      <c r="B15" s="564"/>
      <c r="C15" s="565"/>
      <c r="D15" s="565"/>
      <c r="E15" s="565"/>
      <c r="F15" s="565"/>
      <c r="G15" s="565"/>
      <c r="H15" s="565"/>
      <c r="I15" s="565"/>
      <c r="J15" s="565"/>
      <c r="K15" s="566"/>
      <c r="L15" s="172"/>
      <c r="M15" s="539" t="s">
        <v>130</v>
      </c>
      <c r="N15" s="540"/>
      <c r="O15" s="540"/>
      <c r="P15" s="540"/>
      <c r="Q15" s="541"/>
      <c r="R15" s="542">
        <v>9943</v>
      </c>
      <c r="S15" s="543"/>
      <c r="T15" s="543"/>
      <c r="U15" s="543"/>
      <c r="V15" s="544"/>
      <c r="W15" s="545" t="s">
        <v>137</v>
      </c>
      <c r="X15" s="441"/>
      <c r="Y15" s="441"/>
      <c r="Z15" s="441"/>
      <c r="AA15" s="441"/>
      <c r="AB15" s="442"/>
      <c r="AC15" s="408">
        <v>532</v>
      </c>
      <c r="AD15" s="409"/>
      <c r="AE15" s="409"/>
      <c r="AF15" s="409"/>
      <c r="AG15" s="410"/>
      <c r="AH15" s="408">
        <v>634</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4510263</v>
      </c>
      <c r="BO15" s="485"/>
      <c r="BP15" s="485"/>
      <c r="BQ15" s="485"/>
      <c r="BR15" s="485"/>
      <c r="BS15" s="485"/>
      <c r="BT15" s="485"/>
      <c r="BU15" s="486"/>
      <c r="BV15" s="484">
        <v>4438763</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8.9</v>
      </c>
      <c r="AD16" s="536"/>
      <c r="AE16" s="536"/>
      <c r="AF16" s="536"/>
      <c r="AG16" s="537"/>
      <c r="AH16" s="535">
        <v>9.8000000000000007</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3471458</v>
      </c>
      <c r="BO16" s="456"/>
      <c r="BP16" s="456"/>
      <c r="BQ16" s="456"/>
      <c r="BR16" s="456"/>
      <c r="BS16" s="456"/>
      <c r="BT16" s="456"/>
      <c r="BU16" s="457"/>
      <c r="BV16" s="455">
        <v>3385108</v>
      </c>
      <c r="BW16" s="456"/>
      <c r="BX16" s="456"/>
      <c r="BY16" s="456"/>
      <c r="BZ16" s="456"/>
      <c r="CA16" s="456"/>
      <c r="CB16" s="456"/>
      <c r="CC16" s="457"/>
      <c r="CD16" s="176"/>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3"/>
      <c r="B17" s="567"/>
      <c r="C17" s="568"/>
      <c r="D17" s="568"/>
      <c r="E17" s="568"/>
      <c r="F17" s="568"/>
      <c r="G17" s="568"/>
      <c r="H17" s="568"/>
      <c r="I17" s="568"/>
      <c r="J17" s="568"/>
      <c r="K17" s="569"/>
      <c r="L17" s="177"/>
      <c r="M17" s="548" t="s">
        <v>143</v>
      </c>
      <c r="N17" s="549"/>
      <c r="O17" s="549"/>
      <c r="P17" s="549"/>
      <c r="Q17" s="550"/>
      <c r="R17" s="532" t="s">
        <v>144</v>
      </c>
      <c r="S17" s="533"/>
      <c r="T17" s="533"/>
      <c r="U17" s="533"/>
      <c r="V17" s="534"/>
      <c r="W17" s="545" t="s">
        <v>145</v>
      </c>
      <c r="X17" s="441"/>
      <c r="Y17" s="441"/>
      <c r="Z17" s="441"/>
      <c r="AA17" s="441"/>
      <c r="AB17" s="442"/>
      <c r="AC17" s="408">
        <v>5373</v>
      </c>
      <c r="AD17" s="409"/>
      <c r="AE17" s="409"/>
      <c r="AF17" s="409"/>
      <c r="AG17" s="410"/>
      <c r="AH17" s="408">
        <v>5784</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5905552</v>
      </c>
      <c r="BO17" s="456"/>
      <c r="BP17" s="456"/>
      <c r="BQ17" s="456"/>
      <c r="BR17" s="456"/>
      <c r="BS17" s="456"/>
      <c r="BT17" s="456"/>
      <c r="BU17" s="457"/>
      <c r="BV17" s="455">
        <v>5813792</v>
      </c>
      <c r="BW17" s="456"/>
      <c r="BX17" s="456"/>
      <c r="BY17" s="456"/>
      <c r="BZ17" s="456"/>
      <c r="CA17" s="456"/>
      <c r="CB17" s="456"/>
      <c r="CC17" s="457"/>
      <c r="CD17" s="176"/>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3"/>
      <c r="B18" s="505" t="s">
        <v>147</v>
      </c>
      <c r="C18" s="506"/>
      <c r="D18" s="506"/>
      <c r="E18" s="507"/>
      <c r="F18" s="507"/>
      <c r="G18" s="507"/>
      <c r="H18" s="507"/>
      <c r="I18" s="507"/>
      <c r="J18" s="507"/>
      <c r="K18" s="507"/>
      <c r="L18" s="508">
        <v>92.86</v>
      </c>
      <c r="M18" s="508"/>
      <c r="N18" s="508"/>
      <c r="O18" s="508"/>
      <c r="P18" s="508"/>
      <c r="Q18" s="508"/>
      <c r="R18" s="509"/>
      <c r="S18" s="509"/>
      <c r="T18" s="509"/>
      <c r="U18" s="509"/>
      <c r="V18" s="510"/>
      <c r="W18" s="526"/>
      <c r="X18" s="527"/>
      <c r="Y18" s="527"/>
      <c r="Z18" s="527"/>
      <c r="AA18" s="527"/>
      <c r="AB18" s="551"/>
      <c r="AC18" s="425">
        <v>89.9</v>
      </c>
      <c r="AD18" s="426"/>
      <c r="AE18" s="426"/>
      <c r="AF18" s="426"/>
      <c r="AG18" s="511"/>
      <c r="AH18" s="425">
        <v>89.1</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6607682</v>
      </c>
      <c r="BO18" s="456"/>
      <c r="BP18" s="456"/>
      <c r="BQ18" s="456"/>
      <c r="BR18" s="456"/>
      <c r="BS18" s="456"/>
      <c r="BT18" s="456"/>
      <c r="BU18" s="457"/>
      <c r="BV18" s="455">
        <v>6522659</v>
      </c>
      <c r="BW18" s="456"/>
      <c r="BX18" s="456"/>
      <c r="BY18" s="456"/>
      <c r="BZ18" s="456"/>
      <c r="CA18" s="456"/>
      <c r="CB18" s="456"/>
      <c r="CC18" s="457"/>
      <c r="CD18" s="176"/>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3"/>
      <c r="B19" s="505" t="s">
        <v>149</v>
      </c>
      <c r="C19" s="506"/>
      <c r="D19" s="506"/>
      <c r="E19" s="507"/>
      <c r="F19" s="507"/>
      <c r="G19" s="507"/>
      <c r="H19" s="507"/>
      <c r="I19" s="507"/>
      <c r="J19" s="507"/>
      <c r="K19" s="507"/>
      <c r="L19" s="515">
        <v>122</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11305590</v>
      </c>
      <c r="BO19" s="456"/>
      <c r="BP19" s="456"/>
      <c r="BQ19" s="456"/>
      <c r="BR19" s="456"/>
      <c r="BS19" s="456"/>
      <c r="BT19" s="456"/>
      <c r="BU19" s="457"/>
      <c r="BV19" s="455">
        <v>10587920</v>
      </c>
      <c r="BW19" s="456"/>
      <c r="BX19" s="456"/>
      <c r="BY19" s="456"/>
      <c r="BZ19" s="456"/>
      <c r="CA19" s="456"/>
      <c r="CB19" s="456"/>
      <c r="CC19" s="457"/>
      <c r="CD19" s="176"/>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3"/>
      <c r="B20" s="505" t="s">
        <v>151</v>
      </c>
      <c r="C20" s="506"/>
      <c r="D20" s="506"/>
      <c r="E20" s="507"/>
      <c r="F20" s="507"/>
      <c r="G20" s="507"/>
      <c r="H20" s="507"/>
      <c r="I20" s="507"/>
      <c r="J20" s="507"/>
      <c r="K20" s="507"/>
      <c r="L20" s="515">
        <v>6360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76"/>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3"/>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76"/>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3"/>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7507029</v>
      </c>
      <c r="BO22" s="485"/>
      <c r="BP22" s="485"/>
      <c r="BQ22" s="485"/>
      <c r="BR22" s="485"/>
      <c r="BS22" s="485"/>
      <c r="BT22" s="485"/>
      <c r="BU22" s="486"/>
      <c r="BV22" s="484">
        <v>6794099</v>
      </c>
      <c r="BW22" s="485"/>
      <c r="BX22" s="485"/>
      <c r="BY22" s="485"/>
      <c r="BZ22" s="485"/>
      <c r="CA22" s="485"/>
      <c r="CB22" s="485"/>
      <c r="CC22" s="486"/>
      <c r="CD22" s="176"/>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3"/>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3408051</v>
      </c>
      <c r="BO23" s="456"/>
      <c r="BP23" s="456"/>
      <c r="BQ23" s="456"/>
      <c r="BR23" s="456"/>
      <c r="BS23" s="456"/>
      <c r="BT23" s="456"/>
      <c r="BU23" s="457"/>
      <c r="BV23" s="455">
        <v>2569289</v>
      </c>
      <c r="BW23" s="456"/>
      <c r="BX23" s="456"/>
      <c r="BY23" s="456"/>
      <c r="BZ23" s="456"/>
      <c r="CA23" s="456"/>
      <c r="CB23" s="456"/>
      <c r="CC23" s="457"/>
      <c r="CD23" s="176"/>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3"/>
      <c r="B24" s="434"/>
      <c r="C24" s="435"/>
      <c r="D24" s="436"/>
      <c r="E24" s="411" t="s">
        <v>161</v>
      </c>
      <c r="F24" s="412"/>
      <c r="G24" s="412"/>
      <c r="H24" s="412"/>
      <c r="I24" s="412"/>
      <c r="J24" s="412"/>
      <c r="K24" s="413"/>
      <c r="L24" s="408">
        <v>1</v>
      </c>
      <c r="M24" s="409"/>
      <c r="N24" s="409"/>
      <c r="O24" s="409"/>
      <c r="P24" s="410"/>
      <c r="Q24" s="408">
        <v>8550</v>
      </c>
      <c r="R24" s="409"/>
      <c r="S24" s="409"/>
      <c r="T24" s="409"/>
      <c r="U24" s="409"/>
      <c r="V24" s="410"/>
      <c r="W24" s="498"/>
      <c r="X24" s="435"/>
      <c r="Y24" s="436"/>
      <c r="Z24" s="411" t="s">
        <v>162</v>
      </c>
      <c r="AA24" s="412"/>
      <c r="AB24" s="412"/>
      <c r="AC24" s="412"/>
      <c r="AD24" s="412"/>
      <c r="AE24" s="412"/>
      <c r="AF24" s="412"/>
      <c r="AG24" s="413"/>
      <c r="AH24" s="408">
        <v>336</v>
      </c>
      <c r="AI24" s="409"/>
      <c r="AJ24" s="409"/>
      <c r="AK24" s="409"/>
      <c r="AL24" s="410"/>
      <c r="AM24" s="408">
        <v>1046640</v>
      </c>
      <c r="AN24" s="409"/>
      <c r="AO24" s="409"/>
      <c r="AP24" s="409"/>
      <c r="AQ24" s="409"/>
      <c r="AR24" s="410"/>
      <c r="AS24" s="408">
        <v>3115</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7146229</v>
      </c>
      <c r="BO24" s="456"/>
      <c r="BP24" s="456"/>
      <c r="BQ24" s="456"/>
      <c r="BR24" s="456"/>
      <c r="BS24" s="456"/>
      <c r="BT24" s="456"/>
      <c r="BU24" s="457"/>
      <c r="BV24" s="455">
        <v>6334128</v>
      </c>
      <c r="BW24" s="456"/>
      <c r="BX24" s="456"/>
      <c r="BY24" s="456"/>
      <c r="BZ24" s="456"/>
      <c r="CA24" s="456"/>
      <c r="CB24" s="456"/>
      <c r="CC24" s="457"/>
      <c r="CD24" s="176"/>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3"/>
      <c r="B25" s="434"/>
      <c r="C25" s="435"/>
      <c r="D25" s="436"/>
      <c r="E25" s="411" t="s">
        <v>164</v>
      </c>
      <c r="F25" s="412"/>
      <c r="G25" s="412"/>
      <c r="H25" s="412"/>
      <c r="I25" s="412"/>
      <c r="J25" s="412"/>
      <c r="K25" s="413"/>
      <c r="L25" s="408">
        <v>1</v>
      </c>
      <c r="M25" s="409"/>
      <c r="N25" s="409"/>
      <c r="O25" s="409"/>
      <c r="P25" s="410"/>
      <c r="Q25" s="408">
        <v>6800</v>
      </c>
      <c r="R25" s="409"/>
      <c r="S25" s="409"/>
      <c r="T25" s="409"/>
      <c r="U25" s="409"/>
      <c r="V25" s="410"/>
      <c r="W25" s="498"/>
      <c r="X25" s="435"/>
      <c r="Y25" s="436"/>
      <c r="Z25" s="411" t="s">
        <v>165</v>
      </c>
      <c r="AA25" s="412"/>
      <c r="AB25" s="412"/>
      <c r="AC25" s="412"/>
      <c r="AD25" s="412"/>
      <c r="AE25" s="412"/>
      <c r="AF25" s="412"/>
      <c r="AG25" s="413"/>
      <c r="AH25" s="408">
        <v>101</v>
      </c>
      <c r="AI25" s="409"/>
      <c r="AJ25" s="409"/>
      <c r="AK25" s="409"/>
      <c r="AL25" s="410"/>
      <c r="AM25" s="408">
        <v>308858</v>
      </c>
      <c r="AN25" s="409"/>
      <c r="AO25" s="409"/>
      <c r="AP25" s="409"/>
      <c r="AQ25" s="409"/>
      <c r="AR25" s="410"/>
      <c r="AS25" s="408">
        <v>3058</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5341509</v>
      </c>
      <c r="BO25" s="485"/>
      <c r="BP25" s="485"/>
      <c r="BQ25" s="485"/>
      <c r="BR25" s="485"/>
      <c r="BS25" s="485"/>
      <c r="BT25" s="485"/>
      <c r="BU25" s="486"/>
      <c r="BV25" s="484">
        <v>5222107</v>
      </c>
      <c r="BW25" s="485"/>
      <c r="BX25" s="485"/>
      <c r="BY25" s="485"/>
      <c r="BZ25" s="485"/>
      <c r="CA25" s="485"/>
      <c r="CB25" s="485"/>
      <c r="CC25" s="486"/>
      <c r="CD25" s="176"/>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3"/>
      <c r="B26" s="434"/>
      <c r="C26" s="435"/>
      <c r="D26" s="436"/>
      <c r="E26" s="411" t="s">
        <v>167</v>
      </c>
      <c r="F26" s="412"/>
      <c r="G26" s="412"/>
      <c r="H26" s="412"/>
      <c r="I26" s="412"/>
      <c r="J26" s="412"/>
      <c r="K26" s="413"/>
      <c r="L26" s="408">
        <v>1</v>
      </c>
      <c r="M26" s="409"/>
      <c r="N26" s="409"/>
      <c r="O26" s="409"/>
      <c r="P26" s="410"/>
      <c r="Q26" s="408">
        <v>6300</v>
      </c>
      <c r="R26" s="409"/>
      <c r="S26" s="409"/>
      <c r="T26" s="409"/>
      <c r="U26" s="409"/>
      <c r="V26" s="410"/>
      <c r="W26" s="498"/>
      <c r="X26" s="435"/>
      <c r="Y26" s="436"/>
      <c r="Z26" s="411" t="s">
        <v>168</v>
      </c>
      <c r="AA26" s="466"/>
      <c r="AB26" s="466"/>
      <c r="AC26" s="466"/>
      <c r="AD26" s="466"/>
      <c r="AE26" s="466"/>
      <c r="AF26" s="466"/>
      <c r="AG26" s="467"/>
      <c r="AH26" s="408">
        <v>5</v>
      </c>
      <c r="AI26" s="409"/>
      <c r="AJ26" s="409"/>
      <c r="AK26" s="409"/>
      <c r="AL26" s="410"/>
      <c r="AM26" s="408">
        <v>15245</v>
      </c>
      <c r="AN26" s="409"/>
      <c r="AO26" s="409"/>
      <c r="AP26" s="409"/>
      <c r="AQ26" s="409"/>
      <c r="AR26" s="410"/>
      <c r="AS26" s="408">
        <v>3049</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76"/>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3"/>
      <c r="B27" s="434"/>
      <c r="C27" s="435"/>
      <c r="D27" s="436"/>
      <c r="E27" s="411" t="s">
        <v>170</v>
      </c>
      <c r="F27" s="412"/>
      <c r="G27" s="412"/>
      <c r="H27" s="412"/>
      <c r="I27" s="412"/>
      <c r="J27" s="412"/>
      <c r="K27" s="413"/>
      <c r="L27" s="408">
        <v>1</v>
      </c>
      <c r="M27" s="409"/>
      <c r="N27" s="409"/>
      <c r="O27" s="409"/>
      <c r="P27" s="410"/>
      <c r="Q27" s="408">
        <v>4080</v>
      </c>
      <c r="R27" s="409"/>
      <c r="S27" s="409"/>
      <c r="T27" s="409"/>
      <c r="U27" s="409"/>
      <c r="V27" s="410"/>
      <c r="W27" s="498"/>
      <c r="X27" s="435"/>
      <c r="Y27" s="436"/>
      <c r="Z27" s="411" t="s">
        <v>171</v>
      </c>
      <c r="AA27" s="412"/>
      <c r="AB27" s="412"/>
      <c r="AC27" s="412"/>
      <c r="AD27" s="412"/>
      <c r="AE27" s="412"/>
      <c r="AF27" s="412"/>
      <c r="AG27" s="413"/>
      <c r="AH27" s="408">
        <v>4</v>
      </c>
      <c r="AI27" s="409"/>
      <c r="AJ27" s="409"/>
      <c r="AK27" s="409"/>
      <c r="AL27" s="410"/>
      <c r="AM27" s="408">
        <v>14719</v>
      </c>
      <c r="AN27" s="409"/>
      <c r="AO27" s="409"/>
      <c r="AP27" s="409"/>
      <c r="AQ27" s="409"/>
      <c r="AR27" s="410"/>
      <c r="AS27" s="408">
        <v>3680</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78"/>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3"/>
      <c r="B28" s="434"/>
      <c r="C28" s="435"/>
      <c r="D28" s="436"/>
      <c r="E28" s="411" t="s">
        <v>173</v>
      </c>
      <c r="F28" s="412"/>
      <c r="G28" s="412"/>
      <c r="H28" s="412"/>
      <c r="I28" s="412"/>
      <c r="J28" s="412"/>
      <c r="K28" s="413"/>
      <c r="L28" s="408">
        <v>1</v>
      </c>
      <c r="M28" s="409"/>
      <c r="N28" s="409"/>
      <c r="O28" s="409"/>
      <c r="P28" s="410"/>
      <c r="Q28" s="408">
        <v>3280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2690550</v>
      </c>
      <c r="BO28" s="485"/>
      <c r="BP28" s="485"/>
      <c r="BQ28" s="485"/>
      <c r="BR28" s="485"/>
      <c r="BS28" s="485"/>
      <c r="BT28" s="485"/>
      <c r="BU28" s="486"/>
      <c r="BV28" s="484">
        <v>2033719</v>
      </c>
      <c r="BW28" s="485"/>
      <c r="BX28" s="485"/>
      <c r="BY28" s="485"/>
      <c r="BZ28" s="485"/>
      <c r="CA28" s="485"/>
      <c r="CB28" s="485"/>
      <c r="CC28" s="486"/>
      <c r="CD28" s="176"/>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3"/>
      <c r="B29" s="434"/>
      <c r="C29" s="435"/>
      <c r="D29" s="436"/>
      <c r="E29" s="411" t="s">
        <v>176</v>
      </c>
      <c r="F29" s="412"/>
      <c r="G29" s="412"/>
      <c r="H29" s="412"/>
      <c r="I29" s="412"/>
      <c r="J29" s="412"/>
      <c r="K29" s="413"/>
      <c r="L29" s="408">
        <v>12</v>
      </c>
      <c r="M29" s="409"/>
      <c r="N29" s="409"/>
      <c r="O29" s="409"/>
      <c r="P29" s="410"/>
      <c r="Q29" s="408">
        <v>3060</v>
      </c>
      <c r="R29" s="409"/>
      <c r="S29" s="409"/>
      <c r="T29" s="409"/>
      <c r="U29" s="409"/>
      <c r="V29" s="410"/>
      <c r="W29" s="499"/>
      <c r="X29" s="500"/>
      <c r="Y29" s="501"/>
      <c r="Z29" s="411" t="s">
        <v>177</v>
      </c>
      <c r="AA29" s="412"/>
      <c r="AB29" s="412"/>
      <c r="AC29" s="412"/>
      <c r="AD29" s="412"/>
      <c r="AE29" s="412"/>
      <c r="AF29" s="412"/>
      <c r="AG29" s="413"/>
      <c r="AH29" s="408">
        <v>340</v>
      </c>
      <c r="AI29" s="409"/>
      <c r="AJ29" s="409"/>
      <c r="AK29" s="409"/>
      <c r="AL29" s="410"/>
      <c r="AM29" s="408">
        <v>1061359</v>
      </c>
      <c r="AN29" s="409"/>
      <c r="AO29" s="409"/>
      <c r="AP29" s="409"/>
      <c r="AQ29" s="409"/>
      <c r="AR29" s="410"/>
      <c r="AS29" s="408">
        <v>3122</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t="s">
        <v>122</v>
      </c>
      <c r="BO29" s="456"/>
      <c r="BP29" s="456"/>
      <c r="BQ29" s="456"/>
      <c r="BR29" s="456"/>
      <c r="BS29" s="456"/>
      <c r="BT29" s="456"/>
      <c r="BU29" s="457"/>
      <c r="BV29" s="455" t="s">
        <v>122</v>
      </c>
      <c r="BW29" s="456"/>
      <c r="BX29" s="456"/>
      <c r="BY29" s="456"/>
      <c r="BZ29" s="456"/>
      <c r="CA29" s="456"/>
      <c r="CB29" s="456"/>
      <c r="CC29" s="457"/>
      <c r="CD29" s="178"/>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3"/>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98</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495496</v>
      </c>
      <c r="BO30" s="490"/>
      <c r="BP30" s="490"/>
      <c r="BQ30" s="490"/>
      <c r="BR30" s="490"/>
      <c r="BS30" s="490"/>
      <c r="BT30" s="490"/>
      <c r="BU30" s="491"/>
      <c r="BV30" s="489">
        <v>503253</v>
      </c>
      <c r="BW30" s="490"/>
      <c r="BX30" s="490"/>
      <c r="BY30" s="490"/>
      <c r="BZ30" s="490"/>
      <c r="CA30" s="490"/>
      <c r="CB30" s="490"/>
      <c r="CC30" s="49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86"/>
    </row>
    <row r="33" spans="1:113" ht="13.5" customHeight="1" x14ac:dyDescent="0.2">
      <c r="A33" s="163"/>
      <c r="B33" s="187"/>
      <c r="C33" s="407" t="s">
        <v>186</v>
      </c>
      <c r="D33" s="407"/>
      <c r="E33" s="406" t="s">
        <v>187</v>
      </c>
      <c r="F33" s="406"/>
      <c r="G33" s="406"/>
      <c r="H33" s="406"/>
      <c r="I33" s="406"/>
      <c r="J33" s="406"/>
      <c r="K33" s="406"/>
      <c r="L33" s="406"/>
      <c r="M33" s="406"/>
      <c r="N33" s="406"/>
      <c r="O33" s="406"/>
      <c r="P33" s="406"/>
      <c r="Q33" s="406"/>
      <c r="R33" s="406"/>
      <c r="S33" s="406"/>
      <c r="T33" s="188"/>
      <c r="U33" s="407" t="s">
        <v>186</v>
      </c>
      <c r="V33" s="407"/>
      <c r="W33" s="406" t="s">
        <v>187</v>
      </c>
      <c r="X33" s="406"/>
      <c r="Y33" s="406"/>
      <c r="Z33" s="406"/>
      <c r="AA33" s="406"/>
      <c r="AB33" s="406"/>
      <c r="AC33" s="406"/>
      <c r="AD33" s="406"/>
      <c r="AE33" s="406"/>
      <c r="AF33" s="406"/>
      <c r="AG33" s="406"/>
      <c r="AH33" s="406"/>
      <c r="AI33" s="406"/>
      <c r="AJ33" s="406"/>
      <c r="AK33" s="406"/>
      <c r="AL33" s="188"/>
      <c r="AM33" s="407" t="s">
        <v>186</v>
      </c>
      <c r="AN33" s="407"/>
      <c r="AO33" s="406" t="s">
        <v>187</v>
      </c>
      <c r="AP33" s="406"/>
      <c r="AQ33" s="406"/>
      <c r="AR33" s="406"/>
      <c r="AS33" s="406"/>
      <c r="AT33" s="406"/>
      <c r="AU33" s="406"/>
      <c r="AV33" s="406"/>
      <c r="AW33" s="406"/>
      <c r="AX33" s="406"/>
      <c r="AY33" s="406"/>
      <c r="AZ33" s="406"/>
      <c r="BA33" s="406"/>
      <c r="BB33" s="406"/>
      <c r="BC33" s="406"/>
      <c r="BD33" s="189"/>
      <c r="BE33" s="406" t="s">
        <v>188</v>
      </c>
      <c r="BF33" s="406"/>
      <c r="BG33" s="406" t="s">
        <v>189</v>
      </c>
      <c r="BH33" s="406"/>
      <c r="BI33" s="406"/>
      <c r="BJ33" s="406"/>
      <c r="BK33" s="406"/>
      <c r="BL33" s="406"/>
      <c r="BM33" s="406"/>
      <c r="BN33" s="406"/>
      <c r="BO33" s="406"/>
      <c r="BP33" s="406"/>
      <c r="BQ33" s="406"/>
      <c r="BR33" s="406"/>
      <c r="BS33" s="406"/>
      <c r="BT33" s="406"/>
      <c r="BU33" s="406"/>
      <c r="BV33" s="189"/>
      <c r="BW33" s="407" t="s">
        <v>188</v>
      </c>
      <c r="BX33" s="407"/>
      <c r="BY33" s="406" t="s">
        <v>190</v>
      </c>
      <c r="BZ33" s="406"/>
      <c r="CA33" s="406"/>
      <c r="CB33" s="406"/>
      <c r="CC33" s="406"/>
      <c r="CD33" s="406"/>
      <c r="CE33" s="406"/>
      <c r="CF33" s="406"/>
      <c r="CG33" s="406"/>
      <c r="CH33" s="406"/>
      <c r="CI33" s="406"/>
      <c r="CJ33" s="406"/>
      <c r="CK33" s="406"/>
      <c r="CL33" s="406"/>
      <c r="CM33" s="406"/>
      <c r="CN33" s="188"/>
      <c r="CO33" s="407" t="s">
        <v>186</v>
      </c>
      <c r="CP33" s="407"/>
      <c r="CQ33" s="406" t="s">
        <v>191</v>
      </c>
      <c r="CR33" s="406"/>
      <c r="CS33" s="406"/>
      <c r="CT33" s="406"/>
      <c r="CU33" s="406"/>
      <c r="CV33" s="406"/>
      <c r="CW33" s="406"/>
      <c r="CX33" s="406"/>
      <c r="CY33" s="406"/>
      <c r="CZ33" s="406"/>
      <c r="DA33" s="406"/>
      <c r="DB33" s="406"/>
      <c r="DC33" s="406"/>
      <c r="DD33" s="406"/>
      <c r="DE33" s="406"/>
      <c r="DF33" s="188"/>
      <c r="DG33" s="405" t="s">
        <v>192</v>
      </c>
      <c r="DH33" s="405"/>
      <c r="DI33" s="190"/>
    </row>
    <row r="34" spans="1:113" ht="32.25" customHeight="1" x14ac:dyDescent="0.2">
      <c r="A34" s="163"/>
      <c r="B34" s="187"/>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3"/>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3"/>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3"/>
      <c r="BE34" s="403">
        <f>IF(BG34="","",MAX(C34:D43,U34:V43,AM34:AN43)+1)</f>
        <v>8</v>
      </c>
      <c r="BF34" s="403"/>
      <c r="BG34" s="404" t="str">
        <f>IF('各会計、関係団体の財政状況及び健全化判断比率'!B33="","",'各会計、関係団体の財政状況及び健全化判断比率'!B33)</f>
        <v>温泉特別会計</v>
      </c>
      <c r="BH34" s="404"/>
      <c r="BI34" s="404"/>
      <c r="BJ34" s="404"/>
      <c r="BK34" s="404"/>
      <c r="BL34" s="404"/>
      <c r="BM34" s="404"/>
      <c r="BN34" s="404"/>
      <c r="BO34" s="404"/>
      <c r="BP34" s="404"/>
      <c r="BQ34" s="404"/>
      <c r="BR34" s="404"/>
      <c r="BS34" s="404"/>
      <c r="BT34" s="404"/>
      <c r="BU34" s="404"/>
      <c r="BV34" s="163"/>
      <c r="BW34" s="403">
        <f>IF(BY34="","",MAX(C34:D43,U34:V43,AM34:AN43,BE34:BF43)+1)</f>
        <v>9</v>
      </c>
      <c r="BX34" s="403"/>
      <c r="BY34" s="404" t="str">
        <f>IF('各会計、関係団体の財政状況及び健全化判断比率'!B68="","",'各会計、関係団体の財政状況及び健全化判断比率'!B68)</f>
        <v>箱根町外二カ市組合</v>
      </c>
      <c r="BZ34" s="404"/>
      <c r="CA34" s="404"/>
      <c r="CB34" s="404"/>
      <c r="CC34" s="404"/>
      <c r="CD34" s="404"/>
      <c r="CE34" s="404"/>
      <c r="CF34" s="404"/>
      <c r="CG34" s="404"/>
      <c r="CH34" s="404"/>
      <c r="CI34" s="404"/>
      <c r="CJ34" s="404"/>
      <c r="CK34" s="404"/>
      <c r="CL34" s="404"/>
      <c r="CM34" s="404"/>
      <c r="CN34" s="163"/>
      <c r="CO34" s="403">
        <f>IF(CQ34="","",MAX(C34:D43,U34:V43,AM34:AN43,BE34:BF43,BW34:BX43)+1)</f>
        <v>15</v>
      </c>
      <c r="CP34" s="403"/>
      <c r="CQ34" s="404" t="str">
        <f>IF('各会計、関係団体の財政状況及び健全化判断比率'!BS7="","",'各会計、関係団体の財政状況及び健全化判断比率'!BS7)</f>
        <v>（公財）箱根町文化スポーツ財団</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0"/>
    </row>
    <row r="35" spans="1:113" ht="32.25" customHeight="1" x14ac:dyDescent="0.2">
      <c r="A35" s="163"/>
      <c r="B35" s="187"/>
      <c r="C35" s="403">
        <f>IF(E35="","",C34+1)</f>
        <v>2</v>
      </c>
      <c r="D35" s="403"/>
      <c r="E35" s="404" t="str">
        <f>IF('各会計、関係団体の財政状況及び健全化判断比率'!B8="","",'各会計、関係団体の財政状況及び健全化判断比率'!B8)</f>
        <v>育英奨学金特別会計</v>
      </c>
      <c r="F35" s="404"/>
      <c r="G35" s="404"/>
      <c r="H35" s="404"/>
      <c r="I35" s="404"/>
      <c r="J35" s="404"/>
      <c r="K35" s="404"/>
      <c r="L35" s="404"/>
      <c r="M35" s="404"/>
      <c r="N35" s="404"/>
      <c r="O35" s="404"/>
      <c r="P35" s="404"/>
      <c r="Q35" s="404"/>
      <c r="R35" s="404"/>
      <c r="S35" s="404"/>
      <c r="T35" s="163"/>
      <c r="U35" s="403">
        <f>IF(W35="","",U34+1)</f>
        <v>4</v>
      </c>
      <c r="V35" s="403"/>
      <c r="W35" s="404" t="str">
        <f>IF('各会計、関係団体の財政状況及び健全化判断比率'!B29="","",'各会計、関係団体の財政状況及び健全化判断比率'!B29)</f>
        <v>後期高齢者医療特別会計</v>
      </c>
      <c r="X35" s="404"/>
      <c r="Y35" s="404"/>
      <c r="Z35" s="404"/>
      <c r="AA35" s="404"/>
      <c r="AB35" s="404"/>
      <c r="AC35" s="404"/>
      <c r="AD35" s="404"/>
      <c r="AE35" s="404"/>
      <c r="AF35" s="404"/>
      <c r="AG35" s="404"/>
      <c r="AH35" s="404"/>
      <c r="AI35" s="404"/>
      <c r="AJ35" s="404"/>
      <c r="AK35" s="404"/>
      <c r="AL35" s="163"/>
      <c r="AM35" s="403">
        <f t="shared" ref="AM35:AM43" si="0">IF(AO35="","",AM34+1)</f>
        <v>7</v>
      </c>
      <c r="AN35" s="403"/>
      <c r="AO35" s="404" t="str">
        <f>IF('各会計、関係団体の財政状況及び健全化判断比率'!B32="","",'各会計、関係団体の財政状況及び健全化判断比率'!B32)</f>
        <v>公共下水道事業会計</v>
      </c>
      <c r="AP35" s="404"/>
      <c r="AQ35" s="404"/>
      <c r="AR35" s="404"/>
      <c r="AS35" s="404"/>
      <c r="AT35" s="404"/>
      <c r="AU35" s="404"/>
      <c r="AV35" s="404"/>
      <c r="AW35" s="404"/>
      <c r="AX35" s="404"/>
      <c r="AY35" s="404"/>
      <c r="AZ35" s="404"/>
      <c r="BA35" s="404"/>
      <c r="BB35" s="404"/>
      <c r="BC35" s="404"/>
      <c r="BD35" s="163"/>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3"/>
      <c r="BW35" s="403">
        <f t="shared" ref="BW35:BW43" si="2">IF(BY35="","",BW34+1)</f>
        <v>10</v>
      </c>
      <c r="BX35" s="403"/>
      <c r="BY35" s="404" t="str">
        <f>IF('各会計、関係団体の財政状況及び健全化判断比率'!B69="","",'各会計、関係団体の財政状況及び健全化判断比率'!B69)</f>
        <v>南足柄市外四ケ市町組合</v>
      </c>
      <c r="BZ35" s="404"/>
      <c r="CA35" s="404"/>
      <c r="CB35" s="404"/>
      <c r="CC35" s="404"/>
      <c r="CD35" s="404"/>
      <c r="CE35" s="404"/>
      <c r="CF35" s="404"/>
      <c r="CG35" s="404"/>
      <c r="CH35" s="404"/>
      <c r="CI35" s="404"/>
      <c r="CJ35" s="404"/>
      <c r="CK35" s="404"/>
      <c r="CL35" s="404"/>
      <c r="CM35" s="404"/>
      <c r="CN35" s="163"/>
      <c r="CO35" s="403">
        <f t="shared" ref="CO35:CO43" si="3">IF(CQ35="","",CO34+1)</f>
        <v>16</v>
      </c>
      <c r="CP35" s="403"/>
      <c r="CQ35" s="404" t="str">
        <f>IF('各会計、関係団体の財政状況及び健全化判断比率'!BS8="","",'各会計、関係団体の財政状況及び健全化判断比率'!BS8)</f>
        <v>（一財）箱根町観光協会</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0"/>
    </row>
    <row r="36" spans="1:113" ht="32.25" customHeight="1" x14ac:dyDescent="0.2">
      <c r="A36" s="163"/>
      <c r="B36" s="187"/>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3"/>
      <c r="U36" s="403">
        <f t="shared" ref="U36:U43" si="4">IF(W36="","",U35+1)</f>
        <v>5</v>
      </c>
      <c r="V36" s="403"/>
      <c r="W36" s="404" t="str">
        <f>IF('各会計、関係団体の財政状況及び健全化判断比率'!B30="","",'各会計、関係団体の財政状況及び健全化判断比率'!B30)</f>
        <v>介護保険特別会計</v>
      </c>
      <c r="X36" s="404"/>
      <c r="Y36" s="404"/>
      <c r="Z36" s="404"/>
      <c r="AA36" s="404"/>
      <c r="AB36" s="404"/>
      <c r="AC36" s="404"/>
      <c r="AD36" s="404"/>
      <c r="AE36" s="404"/>
      <c r="AF36" s="404"/>
      <c r="AG36" s="404"/>
      <c r="AH36" s="404"/>
      <c r="AI36" s="404"/>
      <c r="AJ36" s="404"/>
      <c r="AK36" s="404"/>
      <c r="AL36" s="163"/>
      <c r="AM36" s="403" t="str">
        <f t="shared" si="0"/>
        <v/>
      </c>
      <c r="AN36" s="403"/>
      <c r="AO36" s="404"/>
      <c r="AP36" s="404"/>
      <c r="AQ36" s="404"/>
      <c r="AR36" s="404"/>
      <c r="AS36" s="404"/>
      <c r="AT36" s="404"/>
      <c r="AU36" s="404"/>
      <c r="AV36" s="404"/>
      <c r="AW36" s="404"/>
      <c r="AX36" s="404"/>
      <c r="AY36" s="404"/>
      <c r="AZ36" s="404"/>
      <c r="BA36" s="404"/>
      <c r="BB36" s="404"/>
      <c r="BC36" s="404"/>
      <c r="BD36" s="163"/>
      <c r="BE36" s="403" t="str">
        <f t="shared" si="1"/>
        <v/>
      </c>
      <c r="BF36" s="403"/>
      <c r="BG36" s="404"/>
      <c r="BH36" s="404"/>
      <c r="BI36" s="404"/>
      <c r="BJ36" s="404"/>
      <c r="BK36" s="404"/>
      <c r="BL36" s="404"/>
      <c r="BM36" s="404"/>
      <c r="BN36" s="404"/>
      <c r="BO36" s="404"/>
      <c r="BP36" s="404"/>
      <c r="BQ36" s="404"/>
      <c r="BR36" s="404"/>
      <c r="BS36" s="404"/>
      <c r="BT36" s="404"/>
      <c r="BU36" s="404"/>
      <c r="BV36" s="163"/>
      <c r="BW36" s="403">
        <f t="shared" si="2"/>
        <v>11</v>
      </c>
      <c r="BX36" s="403"/>
      <c r="BY36" s="404" t="str">
        <f>IF('各会計、関係団体の財政状況及び健全化判断比率'!B70="","",'各会計、関係団体の財政状況及び健全化判断比率'!B70)</f>
        <v>神奈川県市町村退職手当組合</v>
      </c>
      <c r="BZ36" s="404"/>
      <c r="CA36" s="404"/>
      <c r="CB36" s="404"/>
      <c r="CC36" s="404"/>
      <c r="CD36" s="404"/>
      <c r="CE36" s="404"/>
      <c r="CF36" s="404"/>
      <c r="CG36" s="404"/>
      <c r="CH36" s="404"/>
      <c r="CI36" s="404"/>
      <c r="CJ36" s="404"/>
      <c r="CK36" s="404"/>
      <c r="CL36" s="404"/>
      <c r="CM36" s="404"/>
      <c r="CN36" s="163"/>
      <c r="CO36" s="403">
        <f t="shared" si="3"/>
        <v>17</v>
      </c>
      <c r="CP36" s="403"/>
      <c r="CQ36" s="404" t="str">
        <f>IF('各会計、関係団体の財政状況及び健全化判断比率'!BS9="","",'各会計、関係団体の財政状況及び健全化判断比率'!BS9)</f>
        <v>（公財）かながわ健康財団</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0"/>
    </row>
    <row r="37" spans="1:113" ht="32.25" customHeight="1" x14ac:dyDescent="0.2">
      <c r="A37" s="163"/>
      <c r="B37" s="187"/>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3"/>
      <c r="U37" s="403" t="str">
        <f t="shared" si="4"/>
        <v/>
      </c>
      <c r="V37" s="403"/>
      <c r="W37" s="404"/>
      <c r="X37" s="404"/>
      <c r="Y37" s="404"/>
      <c r="Z37" s="404"/>
      <c r="AA37" s="404"/>
      <c r="AB37" s="404"/>
      <c r="AC37" s="404"/>
      <c r="AD37" s="404"/>
      <c r="AE37" s="404"/>
      <c r="AF37" s="404"/>
      <c r="AG37" s="404"/>
      <c r="AH37" s="404"/>
      <c r="AI37" s="404"/>
      <c r="AJ37" s="404"/>
      <c r="AK37" s="404"/>
      <c r="AL37" s="163"/>
      <c r="AM37" s="403" t="str">
        <f t="shared" si="0"/>
        <v/>
      </c>
      <c r="AN37" s="403"/>
      <c r="AO37" s="404"/>
      <c r="AP37" s="404"/>
      <c r="AQ37" s="404"/>
      <c r="AR37" s="404"/>
      <c r="AS37" s="404"/>
      <c r="AT37" s="404"/>
      <c r="AU37" s="404"/>
      <c r="AV37" s="404"/>
      <c r="AW37" s="404"/>
      <c r="AX37" s="404"/>
      <c r="AY37" s="404"/>
      <c r="AZ37" s="404"/>
      <c r="BA37" s="404"/>
      <c r="BB37" s="404"/>
      <c r="BC37" s="404"/>
      <c r="BD37" s="163"/>
      <c r="BE37" s="403" t="str">
        <f t="shared" si="1"/>
        <v/>
      </c>
      <c r="BF37" s="403"/>
      <c r="BG37" s="404"/>
      <c r="BH37" s="404"/>
      <c r="BI37" s="404"/>
      <c r="BJ37" s="404"/>
      <c r="BK37" s="404"/>
      <c r="BL37" s="404"/>
      <c r="BM37" s="404"/>
      <c r="BN37" s="404"/>
      <c r="BO37" s="404"/>
      <c r="BP37" s="404"/>
      <c r="BQ37" s="404"/>
      <c r="BR37" s="404"/>
      <c r="BS37" s="404"/>
      <c r="BT37" s="404"/>
      <c r="BU37" s="404"/>
      <c r="BV37" s="163"/>
      <c r="BW37" s="403">
        <f t="shared" si="2"/>
        <v>12</v>
      </c>
      <c r="BX37" s="403"/>
      <c r="BY37" s="404" t="str">
        <f>IF('各会計、関係団体の財政状況及び健全化判断比率'!B71="","",'各会計、関係団体の財政状況及び健全化判断比率'!B71)</f>
        <v>神奈川県後期高齢者医療広域連合</v>
      </c>
      <c r="BZ37" s="404"/>
      <c r="CA37" s="404"/>
      <c r="CB37" s="404"/>
      <c r="CC37" s="404"/>
      <c r="CD37" s="404"/>
      <c r="CE37" s="404"/>
      <c r="CF37" s="404"/>
      <c r="CG37" s="404"/>
      <c r="CH37" s="404"/>
      <c r="CI37" s="404"/>
      <c r="CJ37" s="404"/>
      <c r="CK37" s="404"/>
      <c r="CL37" s="404"/>
      <c r="CM37" s="404"/>
      <c r="CN37" s="163"/>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0"/>
    </row>
    <row r="38" spans="1:113" ht="32.25" customHeight="1" x14ac:dyDescent="0.2">
      <c r="A38" s="163"/>
      <c r="B38" s="187"/>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3"/>
      <c r="U38" s="403" t="str">
        <f t="shared" si="4"/>
        <v/>
      </c>
      <c r="V38" s="403"/>
      <c r="W38" s="404"/>
      <c r="X38" s="404"/>
      <c r="Y38" s="404"/>
      <c r="Z38" s="404"/>
      <c r="AA38" s="404"/>
      <c r="AB38" s="404"/>
      <c r="AC38" s="404"/>
      <c r="AD38" s="404"/>
      <c r="AE38" s="404"/>
      <c r="AF38" s="404"/>
      <c r="AG38" s="404"/>
      <c r="AH38" s="404"/>
      <c r="AI38" s="404"/>
      <c r="AJ38" s="404"/>
      <c r="AK38" s="404"/>
      <c r="AL38" s="163"/>
      <c r="AM38" s="403" t="str">
        <f t="shared" si="0"/>
        <v/>
      </c>
      <c r="AN38" s="403"/>
      <c r="AO38" s="404"/>
      <c r="AP38" s="404"/>
      <c r="AQ38" s="404"/>
      <c r="AR38" s="404"/>
      <c r="AS38" s="404"/>
      <c r="AT38" s="404"/>
      <c r="AU38" s="404"/>
      <c r="AV38" s="404"/>
      <c r="AW38" s="404"/>
      <c r="AX38" s="404"/>
      <c r="AY38" s="404"/>
      <c r="AZ38" s="404"/>
      <c r="BA38" s="404"/>
      <c r="BB38" s="404"/>
      <c r="BC38" s="404"/>
      <c r="BD38" s="163"/>
      <c r="BE38" s="403" t="str">
        <f t="shared" si="1"/>
        <v/>
      </c>
      <c r="BF38" s="403"/>
      <c r="BG38" s="404"/>
      <c r="BH38" s="404"/>
      <c r="BI38" s="404"/>
      <c r="BJ38" s="404"/>
      <c r="BK38" s="404"/>
      <c r="BL38" s="404"/>
      <c r="BM38" s="404"/>
      <c r="BN38" s="404"/>
      <c r="BO38" s="404"/>
      <c r="BP38" s="404"/>
      <c r="BQ38" s="404"/>
      <c r="BR38" s="404"/>
      <c r="BS38" s="404"/>
      <c r="BT38" s="404"/>
      <c r="BU38" s="404"/>
      <c r="BV38" s="163"/>
      <c r="BW38" s="403">
        <f t="shared" si="2"/>
        <v>13</v>
      </c>
      <c r="BX38" s="403"/>
      <c r="BY38" s="404" t="str">
        <f>IF('各会計、関係団体の財政状況及び健全化判断比率'!B72="","",'各会計、関係団体の財政状況及び健全化判断比率'!B72)</f>
        <v>神奈川県後期高齢者医療広域連合（後期高齢者医療特別会計）</v>
      </c>
      <c r="BZ38" s="404"/>
      <c r="CA38" s="404"/>
      <c r="CB38" s="404"/>
      <c r="CC38" s="404"/>
      <c r="CD38" s="404"/>
      <c r="CE38" s="404"/>
      <c r="CF38" s="404"/>
      <c r="CG38" s="404"/>
      <c r="CH38" s="404"/>
      <c r="CI38" s="404"/>
      <c r="CJ38" s="404"/>
      <c r="CK38" s="404"/>
      <c r="CL38" s="404"/>
      <c r="CM38" s="404"/>
      <c r="CN38" s="163"/>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0"/>
    </row>
    <row r="39" spans="1:113" ht="32.25" customHeight="1" x14ac:dyDescent="0.2">
      <c r="A39" s="163"/>
      <c r="B39" s="187"/>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3"/>
      <c r="U39" s="403" t="str">
        <f t="shared" si="4"/>
        <v/>
      </c>
      <c r="V39" s="403"/>
      <c r="W39" s="404"/>
      <c r="X39" s="404"/>
      <c r="Y39" s="404"/>
      <c r="Z39" s="404"/>
      <c r="AA39" s="404"/>
      <c r="AB39" s="404"/>
      <c r="AC39" s="404"/>
      <c r="AD39" s="404"/>
      <c r="AE39" s="404"/>
      <c r="AF39" s="404"/>
      <c r="AG39" s="404"/>
      <c r="AH39" s="404"/>
      <c r="AI39" s="404"/>
      <c r="AJ39" s="404"/>
      <c r="AK39" s="404"/>
      <c r="AL39" s="163"/>
      <c r="AM39" s="403" t="str">
        <f t="shared" si="0"/>
        <v/>
      </c>
      <c r="AN39" s="403"/>
      <c r="AO39" s="404"/>
      <c r="AP39" s="404"/>
      <c r="AQ39" s="404"/>
      <c r="AR39" s="404"/>
      <c r="AS39" s="404"/>
      <c r="AT39" s="404"/>
      <c r="AU39" s="404"/>
      <c r="AV39" s="404"/>
      <c r="AW39" s="404"/>
      <c r="AX39" s="404"/>
      <c r="AY39" s="404"/>
      <c r="AZ39" s="404"/>
      <c r="BA39" s="404"/>
      <c r="BB39" s="404"/>
      <c r="BC39" s="404"/>
      <c r="BD39" s="163"/>
      <c r="BE39" s="403" t="str">
        <f t="shared" si="1"/>
        <v/>
      </c>
      <c r="BF39" s="403"/>
      <c r="BG39" s="404"/>
      <c r="BH39" s="404"/>
      <c r="BI39" s="404"/>
      <c r="BJ39" s="404"/>
      <c r="BK39" s="404"/>
      <c r="BL39" s="404"/>
      <c r="BM39" s="404"/>
      <c r="BN39" s="404"/>
      <c r="BO39" s="404"/>
      <c r="BP39" s="404"/>
      <c r="BQ39" s="404"/>
      <c r="BR39" s="404"/>
      <c r="BS39" s="404"/>
      <c r="BT39" s="404"/>
      <c r="BU39" s="404"/>
      <c r="BV39" s="163"/>
      <c r="BW39" s="403">
        <f t="shared" si="2"/>
        <v>14</v>
      </c>
      <c r="BX39" s="403"/>
      <c r="BY39" s="404" t="str">
        <f>IF('各会計、関係団体の財政状況及び健全化判断比率'!B73="","",'各会計、関係団体の財政状況及び健全化判断比率'!B73)</f>
        <v>神奈川県市町村情報システム協同事業組合</v>
      </c>
      <c r="BZ39" s="404"/>
      <c r="CA39" s="404"/>
      <c r="CB39" s="404"/>
      <c r="CC39" s="404"/>
      <c r="CD39" s="404"/>
      <c r="CE39" s="404"/>
      <c r="CF39" s="404"/>
      <c r="CG39" s="404"/>
      <c r="CH39" s="404"/>
      <c r="CI39" s="404"/>
      <c r="CJ39" s="404"/>
      <c r="CK39" s="404"/>
      <c r="CL39" s="404"/>
      <c r="CM39" s="404"/>
      <c r="CN39" s="163"/>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0"/>
    </row>
    <row r="40" spans="1:113" ht="32.25" customHeight="1" x14ac:dyDescent="0.2">
      <c r="A40" s="163"/>
      <c r="B40" s="187"/>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3"/>
      <c r="U40" s="403" t="str">
        <f t="shared" si="4"/>
        <v/>
      </c>
      <c r="V40" s="403"/>
      <c r="W40" s="404"/>
      <c r="X40" s="404"/>
      <c r="Y40" s="404"/>
      <c r="Z40" s="404"/>
      <c r="AA40" s="404"/>
      <c r="AB40" s="404"/>
      <c r="AC40" s="404"/>
      <c r="AD40" s="404"/>
      <c r="AE40" s="404"/>
      <c r="AF40" s="404"/>
      <c r="AG40" s="404"/>
      <c r="AH40" s="404"/>
      <c r="AI40" s="404"/>
      <c r="AJ40" s="404"/>
      <c r="AK40" s="404"/>
      <c r="AL40" s="163"/>
      <c r="AM40" s="403" t="str">
        <f t="shared" si="0"/>
        <v/>
      </c>
      <c r="AN40" s="403"/>
      <c r="AO40" s="404"/>
      <c r="AP40" s="404"/>
      <c r="AQ40" s="404"/>
      <c r="AR40" s="404"/>
      <c r="AS40" s="404"/>
      <c r="AT40" s="404"/>
      <c r="AU40" s="404"/>
      <c r="AV40" s="404"/>
      <c r="AW40" s="404"/>
      <c r="AX40" s="404"/>
      <c r="AY40" s="404"/>
      <c r="AZ40" s="404"/>
      <c r="BA40" s="404"/>
      <c r="BB40" s="404"/>
      <c r="BC40" s="404"/>
      <c r="BD40" s="163"/>
      <c r="BE40" s="403" t="str">
        <f t="shared" si="1"/>
        <v/>
      </c>
      <c r="BF40" s="403"/>
      <c r="BG40" s="404"/>
      <c r="BH40" s="404"/>
      <c r="BI40" s="404"/>
      <c r="BJ40" s="404"/>
      <c r="BK40" s="404"/>
      <c r="BL40" s="404"/>
      <c r="BM40" s="404"/>
      <c r="BN40" s="404"/>
      <c r="BO40" s="404"/>
      <c r="BP40" s="404"/>
      <c r="BQ40" s="404"/>
      <c r="BR40" s="404"/>
      <c r="BS40" s="404"/>
      <c r="BT40" s="404"/>
      <c r="BU40" s="404"/>
      <c r="BV40" s="163"/>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3"/>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0"/>
    </row>
    <row r="41" spans="1:113" ht="32.25" customHeight="1" x14ac:dyDescent="0.2">
      <c r="A41" s="163"/>
      <c r="B41" s="187"/>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3"/>
      <c r="U41" s="403" t="str">
        <f t="shared" si="4"/>
        <v/>
      </c>
      <c r="V41" s="403"/>
      <c r="W41" s="404"/>
      <c r="X41" s="404"/>
      <c r="Y41" s="404"/>
      <c r="Z41" s="404"/>
      <c r="AA41" s="404"/>
      <c r="AB41" s="404"/>
      <c r="AC41" s="404"/>
      <c r="AD41" s="404"/>
      <c r="AE41" s="404"/>
      <c r="AF41" s="404"/>
      <c r="AG41" s="404"/>
      <c r="AH41" s="404"/>
      <c r="AI41" s="404"/>
      <c r="AJ41" s="404"/>
      <c r="AK41" s="404"/>
      <c r="AL41" s="163"/>
      <c r="AM41" s="403" t="str">
        <f t="shared" si="0"/>
        <v/>
      </c>
      <c r="AN41" s="403"/>
      <c r="AO41" s="404"/>
      <c r="AP41" s="404"/>
      <c r="AQ41" s="404"/>
      <c r="AR41" s="404"/>
      <c r="AS41" s="404"/>
      <c r="AT41" s="404"/>
      <c r="AU41" s="404"/>
      <c r="AV41" s="404"/>
      <c r="AW41" s="404"/>
      <c r="AX41" s="404"/>
      <c r="AY41" s="404"/>
      <c r="AZ41" s="404"/>
      <c r="BA41" s="404"/>
      <c r="BB41" s="404"/>
      <c r="BC41" s="404"/>
      <c r="BD41" s="163"/>
      <c r="BE41" s="403" t="str">
        <f t="shared" si="1"/>
        <v/>
      </c>
      <c r="BF41" s="403"/>
      <c r="BG41" s="404"/>
      <c r="BH41" s="404"/>
      <c r="BI41" s="404"/>
      <c r="BJ41" s="404"/>
      <c r="BK41" s="404"/>
      <c r="BL41" s="404"/>
      <c r="BM41" s="404"/>
      <c r="BN41" s="404"/>
      <c r="BO41" s="404"/>
      <c r="BP41" s="404"/>
      <c r="BQ41" s="404"/>
      <c r="BR41" s="404"/>
      <c r="BS41" s="404"/>
      <c r="BT41" s="404"/>
      <c r="BU41" s="404"/>
      <c r="BV41" s="163"/>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3"/>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0"/>
    </row>
    <row r="42" spans="1:113" ht="32.25" customHeight="1" x14ac:dyDescent="0.2">
      <c r="B42" s="187"/>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3"/>
      <c r="U42" s="403" t="str">
        <f t="shared" si="4"/>
        <v/>
      </c>
      <c r="V42" s="403"/>
      <c r="W42" s="404"/>
      <c r="X42" s="404"/>
      <c r="Y42" s="404"/>
      <c r="Z42" s="404"/>
      <c r="AA42" s="404"/>
      <c r="AB42" s="404"/>
      <c r="AC42" s="404"/>
      <c r="AD42" s="404"/>
      <c r="AE42" s="404"/>
      <c r="AF42" s="404"/>
      <c r="AG42" s="404"/>
      <c r="AH42" s="404"/>
      <c r="AI42" s="404"/>
      <c r="AJ42" s="404"/>
      <c r="AK42" s="404"/>
      <c r="AL42" s="163"/>
      <c r="AM42" s="403" t="str">
        <f t="shared" si="0"/>
        <v/>
      </c>
      <c r="AN42" s="403"/>
      <c r="AO42" s="404"/>
      <c r="AP42" s="404"/>
      <c r="AQ42" s="404"/>
      <c r="AR42" s="404"/>
      <c r="AS42" s="404"/>
      <c r="AT42" s="404"/>
      <c r="AU42" s="404"/>
      <c r="AV42" s="404"/>
      <c r="AW42" s="404"/>
      <c r="AX42" s="404"/>
      <c r="AY42" s="404"/>
      <c r="AZ42" s="404"/>
      <c r="BA42" s="404"/>
      <c r="BB42" s="404"/>
      <c r="BC42" s="404"/>
      <c r="BD42" s="163"/>
      <c r="BE42" s="403" t="str">
        <f t="shared" si="1"/>
        <v/>
      </c>
      <c r="BF42" s="403"/>
      <c r="BG42" s="404"/>
      <c r="BH42" s="404"/>
      <c r="BI42" s="404"/>
      <c r="BJ42" s="404"/>
      <c r="BK42" s="404"/>
      <c r="BL42" s="404"/>
      <c r="BM42" s="404"/>
      <c r="BN42" s="404"/>
      <c r="BO42" s="404"/>
      <c r="BP42" s="404"/>
      <c r="BQ42" s="404"/>
      <c r="BR42" s="404"/>
      <c r="BS42" s="404"/>
      <c r="BT42" s="404"/>
      <c r="BU42" s="404"/>
      <c r="BV42" s="163"/>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3"/>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0"/>
    </row>
    <row r="43" spans="1:113" ht="32.25" customHeight="1" x14ac:dyDescent="0.2">
      <c r="B43" s="187"/>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3"/>
      <c r="U43" s="403" t="str">
        <f t="shared" si="4"/>
        <v/>
      </c>
      <c r="V43" s="403"/>
      <c r="W43" s="404"/>
      <c r="X43" s="404"/>
      <c r="Y43" s="404"/>
      <c r="Z43" s="404"/>
      <c r="AA43" s="404"/>
      <c r="AB43" s="404"/>
      <c r="AC43" s="404"/>
      <c r="AD43" s="404"/>
      <c r="AE43" s="404"/>
      <c r="AF43" s="404"/>
      <c r="AG43" s="404"/>
      <c r="AH43" s="404"/>
      <c r="AI43" s="404"/>
      <c r="AJ43" s="404"/>
      <c r="AK43" s="404"/>
      <c r="AL43" s="163"/>
      <c r="AM43" s="403" t="str">
        <f t="shared" si="0"/>
        <v/>
      </c>
      <c r="AN43" s="403"/>
      <c r="AO43" s="404"/>
      <c r="AP43" s="404"/>
      <c r="AQ43" s="404"/>
      <c r="AR43" s="404"/>
      <c r="AS43" s="404"/>
      <c r="AT43" s="404"/>
      <c r="AU43" s="404"/>
      <c r="AV43" s="404"/>
      <c r="AW43" s="404"/>
      <c r="AX43" s="404"/>
      <c r="AY43" s="404"/>
      <c r="AZ43" s="404"/>
      <c r="BA43" s="404"/>
      <c r="BB43" s="404"/>
      <c r="BC43" s="404"/>
      <c r="BD43" s="163"/>
      <c r="BE43" s="403" t="str">
        <f t="shared" si="1"/>
        <v/>
      </c>
      <c r="BF43" s="403"/>
      <c r="BG43" s="404"/>
      <c r="BH43" s="404"/>
      <c r="BI43" s="404"/>
      <c r="BJ43" s="404"/>
      <c r="BK43" s="404"/>
      <c r="BL43" s="404"/>
      <c r="BM43" s="404"/>
      <c r="BN43" s="404"/>
      <c r="BO43" s="404"/>
      <c r="BP43" s="404"/>
      <c r="BQ43" s="404"/>
      <c r="BR43" s="404"/>
      <c r="BS43" s="404"/>
      <c r="BT43" s="404"/>
      <c r="BU43" s="404"/>
      <c r="BV43" s="163"/>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3"/>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LSuI6sZVKk45Qp0gwAPjmF9BpqdukLV+6CNMqfx7AQN1Ffo4IAWSniX81bGv2+JaNiS3lv4+wnM3Ru3KXrzmlw==" saltValue="zEkBaM9UFlqcoYmSqFWq1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3" t="s">
        <v>202</v>
      </c>
      <c r="DI1" s="754"/>
      <c r="DJ1" s="754"/>
      <c r="DK1" s="754"/>
      <c r="DL1" s="754"/>
      <c r="DM1" s="754"/>
      <c r="DN1" s="755"/>
      <c r="DO1" s="196"/>
      <c r="DP1" s="753" t="s">
        <v>203</v>
      </c>
      <c r="DQ1" s="754"/>
      <c r="DR1" s="754"/>
      <c r="DS1" s="754"/>
      <c r="DT1" s="754"/>
      <c r="DU1" s="754"/>
      <c r="DV1" s="754"/>
      <c r="DW1" s="754"/>
      <c r="DX1" s="754"/>
      <c r="DY1" s="754"/>
      <c r="DZ1" s="754"/>
      <c r="EA1" s="754"/>
      <c r="EB1" s="754"/>
      <c r="EC1" s="755"/>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6382697</v>
      </c>
      <c r="S5" s="713"/>
      <c r="T5" s="713"/>
      <c r="U5" s="713"/>
      <c r="V5" s="713"/>
      <c r="W5" s="713"/>
      <c r="X5" s="713"/>
      <c r="Y5" s="738"/>
      <c r="Z5" s="751">
        <v>43.7</v>
      </c>
      <c r="AA5" s="751"/>
      <c r="AB5" s="751"/>
      <c r="AC5" s="751"/>
      <c r="AD5" s="752">
        <v>5868905</v>
      </c>
      <c r="AE5" s="752"/>
      <c r="AF5" s="752"/>
      <c r="AG5" s="752"/>
      <c r="AH5" s="752"/>
      <c r="AI5" s="752"/>
      <c r="AJ5" s="752"/>
      <c r="AK5" s="752"/>
      <c r="AL5" s="739">
        <v>88.3</v>
      </c>
      <c r="AM5" s="721"/>
      <c r="AN5" s="721"/>
      <c r="AO5" s="740"/>
      <c r="AP5" s="715" t="s">
        <v>216</v>
      </c>
      <c r="AQ5" s="716"/>
      <c r="AR5" s="716"/>
      <c r="AS5" s="716"/>
      <c r="AT5" s="716"/>
      <c r="AU5" s="716"/>
      <c r="AV5" s="716"/>
      <c r="AW5" s="716"/>
      <c r="AX5" s="716"/>
      <c r="AY5" s="716"/>
      <c r="AZ5" s="716"/>
      <c r="BA5" s="716"/>
      <c r="BB5" s="716"/>
      <c r="BC5" s="716"/>
      <c r="BD5" s="716"/>
      <c r="BE5" s="716"/>
      <c r="BF5" s="717"/>
      <c r="BG5" s="657">
        <v>5735880</v>
      </c>
      <c r="BH5" s="658"/>
      <c r="BI5" s="658"/>
      <c r="BJ5" s="658"/>
      <c r="BK5" s="658"/>
      <c r="BL5" s="658"/>
      <c r="BM5" s="658"/>
      <c r="BN5" s="659"/>
      <c r="BO5" s="695">
        <v>89.9</v>
      </c>
      <c r="BP5" s="695"/>
      <c r="BQ5" s="695"/>
      <c r="BR5" s="695"/>
      <c r="BS5" s="696">
        <v>513792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44218</v>
      </c>
      <c r="S6" s="658"/>
      <c r="T6" s="658"/>
      <c r="U6" s="658"/>
      <c r="V6" s="658"/>
      <c r="W6" s="658"/>
      <c r="X6" s="658"/>
      <c r="Y6" s="659"/>
      <c r="Z6" s="695">
        <v>0.3</v>
      </c>
      <c r="AA6" s="695"/>
      <c r="AB6" s="695"/>
      <c r="AC6" s="695"/>
      <c r="AD6" s="696">
        <v>44218</v>
      </c>
      <c r="AE6" s="696"/>
      <c r="AF6" s="696"/>
      <c r="AG6" s="696"/>
      <c r="AH6" s="696"/>
      <c r="AI6" s="696"/>
      <c r="AJ6" s="696"/>
      <c r="AK6" s="696"/>
      <c r="AL6" s="660">
        <v>0.7</v>
      </c>
      <c r="AM6" s="661"/>
      <c r="AN6" s="661"/>
      <c r="AO6" s="697"/>
      <c r="AP6" s="654" t="s">
        <v>221</v>
      </c>
      <c r="AQ6" s="655"/>
      <c r="AR6" s="655"/>
      <c r="AS6" s="655"/>
      <c r="AT6" s="655"/>
      <c r="AU6" s="655"/>
      <c r="AV6" s="655"/>
      <c r="AW6" s="655"/>
      <c r="AX6" s="655"/>
      <c r="AY6" s="655"/>
      <c r="AZ6" s="655"/>
      <c r="BA6" s="655"/>
      <c r="BB6" s="655"/>
      <c r="BC6" s="655"/>
      <c r="BD6" s="655"/>
      <c r="BE6" s="655"/>
      <c r="BF6" s="656"/>
      <c r="BG6" s="657">
        <v>5735880</v>
      </c>
      <c r="BH6" s="658"/>
      <c r="BI6" s="658"/>
      <c r="BJ6" s="658"/>
      <c r="BK6" s="658"/>
      <c r="BL6" s="658"/>
      <c r="BM6" s="658"/>
      <c r="BN6" s="659"/>
      <c r="BO6" s="695">
        <v>89.9</v>
      </c>
      <c r="BP6" s="695"/>
      <c r="BQ6" s="695"/>
      <c r="BR6" s="695"/>
      <c r="BS6" s="696">
        <v>513792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119884</v>
      </c>
      <c r="CS6" s="658"/>
      <c r="CT6" s="658"/>
      <c r="CU6" s="658"/>
      <c r="CV6" s="658"/>
      <c r="CW6" s="658"/>
      <c r="CX6" s="658"/>
      <c r="CY6" s="659"/>
      <c r="CZ6" s="739">
        <v>0.8</v>
      </c>
      <c r="DA6" s="721"/>
      <c r="DB6" s="721"/>
      <c r="DC6" s="741"/>
      <c r="DD6" s="663" t="s">
        <v>122</v>
      </c>
      <c r="DE6" s="658"/>
      <c r="DF6" s="658"/>
      <c r="DG6" s="658"/>
      <c r="DH6" s="658"/>
      <c r="DI6" s="658"/>
      <c r="DJ6" s="658"/>
      <c r="DK6" s="658"/>
      <c r="DL6" s="658"/>
      <c r="DM6" s="658"/>
      <c r="DN6" s="658"/>
      <c r="DO6" s="658"/>
      <c r="DP6" s="659"/>
      <c r="DQ6" s="663">
        <v>119884</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728</v>
      </c>
      <c r="S7" s="658"/>
      <c r="T7" s="658"/>
      <c r="U7" s="658"/>
      <c r="V7" s="658"/>
      <c r="W7" s="658"/>
      <c r="X7" s="658"/>
      <c r="Y7" s="659"/>
      <c r="Z7" s="695">
        <v>0</v>
      </c>
      <c r="AA7" s="695"/>
      <c r="AB7" s="695"/>
      <c r="AC7" s="695"/>
      <c r="AD7" s="696">
        <v>728</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928250</v>
      </c>
      <c r="BH7" s="658"/>
      <c r="BI7" s="658"/>
      <c r="BJ7" s="658"/>
      <c r="BK7" s="658"/>
      <c r="BL7" s="658"/>
      <c r="BM7" s="658"/>
      <c r="BN7" s="659"/>
      <c r="BO7" s="695">
        <v>14.5</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4344713</v>
      </c>
      <c r="CS7" s="658"/>
      <c r="CT7" s="658"/>
      <c r="CU7" s="658"/>
      <c r="CV7" s="658"/>
      <c r="CW7" s="658"/>
      <c r="CX7" s="658"/>
      <c r="CY7" s="659"/>
      <c r="CZ7" s="695">
        <v>30.8</v>
      </c>
      <c r="DA7" s="695"/>
      <c r="DB7" s="695"/>
      <c r="DC7" s="695"/>
      <c r="DD7" s="663">
        <v>104977</v>
      </c>
      <c r="DE7" s="658"/>
      <c r="DF7" s="658"/>
      <c r="DG7" s="658"/>
      <c r="DH7" s="658"/>
      <c r="DI7" s="658"/>
      <c r="DJ7" s="658"/>
      <c r="DK7" s="658"/>
      <c r="DL7" s="658"/>
      <c r="DM7" s="658"/>
      <c r="DN7" s="658"/>
      <c r="DO7" s="658"/>
      <c r="DP7" s="659"/>
      <c r="DQ7" s="663">
        <v>4129929</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16590</v>
      </c>
      <c r="S8" s="658"/>
      <c r="T8" s="658"/>
      <c r="U8" s="658"/>
      <c r="V8" s="658"/>
      <c r="W8" s="658"/>
      <c r="X8" s="658"/>
      <c r="Y8" s="659"/>
      <c r="Z8" s="695">
        <v>0.1</v>
      </c>
      <c r="AA8" s="695"/>
      <c r="AB8" s="695"/>
      <c r="AC8" s="695"/>
      <c r="AD8" s="696">
        <v>16590</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30194</v>
      </c>
      <c r="BH8" s="658"/>
      <c r="BI8" s="658"/>
      <c r="BJ8" s="658"/>
      <c r="BK8" s="658"/>
      <c r="BL8" s="658"/>
      <c r="BM8" s="658"/>
      <c r="BN8" s="659"/>
      <c r="BO8" s="695">
        <v>0.5</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1798666</v>
      </c>
      <c r="CS8" s="658"/>
      <c r="CT8" s="658"/>
      <c r="CU8" s="658"/>
      <c r="CV8" s="658"/>
      <c r="CW8" s="658"/>
      <c r="CX8" s="658"/>
      <c r="CY8" s="659"/>
      <c r="CZ8" s="695">
        <v>12.7</v>
      </c>
      <c r="DA8" s="695"/>
      <c r="DB8" s="695"/>
      <c r="DC8" s="695"/>
      <c r="DD8" s="663">
        <v>1598</v>
      </c>
      <c r="DE8" s="658"/>
      <c r="DF8" s="658"/>
      <c r="DG8" s="658"/>
      <c r="DH8" s="658"/>
      <c r="DI8" s="658"/>
      <c r="DJ8" s="658"/>
      <c r="DK8" s="658"/>
      <c r="DL8" s="658"/>
      <c r="DM8" s="658"/>
      <c r="DN8" s="658"/>
      <c r="DO8" s="658"/>
      <c r="DP8" s="659"/>
      <c r="DQ8" s="663">
        <v>1350217</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23687</v>
      </c>
      <c r="S9" s="658"/>
      <c r="T9" s="658"/>
      <c r="U9" s="658"/>
      <c r="V9" s="658"/>
      <c r="W9" s="658"/>
      <c r="X9" s="658"/>
      <c r="Y9" s="659"/>
      <c r="Z9" s="695">
        <v>0.2</v>
      </c>
      <c r="AA9" s="695"/>
      <c r="AB9" s="695"/>
      <c r="AC9" s="695"/>
      <c r="AD9" s="696">
        <v>23687</v>
      </c>
      <c r="AE9" s="696"/>
      <c r="AF9" s="696"/>
      <c r="AG9" s="696"/>
      <c r="AH9" s="696"/>
      <c r="AI9" s="696"/>
      <c r="AJ9" s="696"/>
      <c r="AK9" s="696"/>
      <c r="AL9" s="660">
        <v>0.4</v>
      </c>
      <c r="AM9" s="661"/>
      <c r="AN9" s="661"/>
      <c r="AO9" s="697"/>
      <c r="AP9" s="654" t="s">
        <v>230</v>
      </c>
      <c r="AQ9" s="655"/>
      <c r="AR9" s="655"/>
      <c r="AS9" s="655"/>
      <c r="AT9" s="655"/>
      <c r="AU9" s="655"/>
      <c r="AV9" s="655"/>
      <c r="AW9" s="655"/>
      <c r="AX9" s="655"/>
      <c r="AY9" s="655"/>
      <c r="AZ9" s="655"/>
      <c r="BA9" s="655"/>
      <c r="BB9" s="655"/>
      <c r="BC9" s="655"/>
      <c r="BD9" s="655"/>
      <c r="BE9" s="655"/>
      <c r="BF9" s="656"/>
      <c r="BG9" s="657">
        <v>603476</v>
      </c>
      <c r="BH9" s="658"/>
      <c r="BI9" s="658"/>
      <c r="BJ9" s="658"/>
      <c r="BK9" s="658"/>
      <c r="BL9" s="658"/>
      <c r="BM9" s="658"/>
      <c r="BN9" s="659"/>
      <c r="BO9" s="695">
        <v>9.5</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1583659</v>
      </c>
      <c r="CS9" s="658"/>
      <c r="CT9" s="658"/>
      <c r="CU9" s="658"/>
      <c r="CV9" s="658"/>
      <c r="CW9" s="658"/>
      <c r="CX9" s="658"/>
      <c r="CY9" s="659"/>
      <c r="CZ9" s="695">
        <v>11.2</v>
      </c>
      <c r="DA9" s="695"/>
      <c r="DB9" s="695"/>
      <c r="DC9" s="695"/>
      <c r="DD9" s="663">
        <v>367956</v>
      </c>
      <c r="DE9" s="658"/>
      <c r="DF9" s="658"/>
      <c r="DG9" s="658"/>
      <c r="DH9" s="658"/>
      <c r="DI9" s="658"/>
      <c r="DJ9" s="658"/>
      <c r="DK9" s="658"/>
      <c r="DL9" s="658"/>
      <c r="DM9" s="658"/>
      <c r="DN9" s="658"/>
      <c r="DO9" s="658"/>
      <c r="DP9" s="659"/>
      <c r="DQ9" s="663">
        <v>1118256</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183167</v>
      </c>
      <c r="BH10" s="658"/>
      <c r="BI10" s="658"/>
      <c r="BJ10" s="658"/>
      <c r="BK10" s="658"/>
      <c r="BL10" s="658"/>
      <c r="BM10" s="658"/>
      <c r="BN10" s="659"/>
      <c r="BO10" s="695">
        <v>2.9</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1342</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342</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392343</v>
      </c>
      <c r="S11" s="658"/>
      <c r="T11" s="658"/>
      <c r="U11" s="658"/>
      <c r="V11" s="658"/>
      <c r="W11" s="658"/>
      <c r="X11" s="658"/>
      <c r="Y11" s="659"/>
      <c r="Z11" s="660">
        <v>2.7</v>
      </c>
      <c r="AA11" s="661"/>
      <c r="AB11" s="661"/>
      <c r="AC11" s="662"/>
      <c r="AD11" s="663">
        <v>392343</v>
      </c>
      <c r="AE11" s="658"/>
      <c r="AF11" s="658"/>
      <c r="AG11" s="658"/>
      <c r="AH11" s="658"/>
      <c r="AI11" s="658"/>
      <c r="AJ11" s="658"/>
      <c r="AK11" s="659"/>
      <c r="AL11" s="660">
        <v>5.9</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111413</v>
      </c>
      <c r="BH11" s="658"/>
      <c r="BI11" s="658"/>
      <c r="BJ11" s="658"/>
      <c r="BK11" s="658"/>
      <c r="BL11" s="658"/>
      <c r="BM11" s="658"/>
      <c r="BN11" s="659"/>
      <c r="BO11" s="695">
        <v>1.7</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136803</v>
      </c>
      <c r="CS11" s="658"/>
      <c r="CT11" s="658"/>
      <c r="CU11" s="658"/>
      <c r="CV11" s="658"/>
      <c r="CW11" s="658"/>
      <c r="CX11" s="658"/>
      <c r="CY11" s="659"/>
      <c r="CZ11" s="695">
        <v>1</v>
      </c>
      <c r="DA11" s="695"/>
      <c r="DB11" s="695"/>
      <c r="DC11" s="695"/>
      <c r="DD11" s="663">
        <v>84475</v>
      </c>
      <c r="DE11" s="658"/>
      <c r="DF11" s="658"/>
      <c r="DG11" s="658"/>
      <c r="DH11" s="658"/>
      <c r="DI11" s="658"/>
      <c r="DJ11" s="658"/>
      <c r="DK11" s="658"/>
      <c r="DL11" s="658"/>
      <c r="DM11" s="658"/>
      <c r="DN11" s="658"/>
      <c r="DO11" s="658"/>
      <c r="DP11" s="659"/>
      <c r="DQ11" s="663">
        <v>32293</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100058</v>
      </c>
      <c r="S12" s="658"/>
      <c r="T12" s="658"/>
      <c r="U12" s="658"/>
      <c r="V12" s="658"/>
      <c r="W12" s="658"/>
      <c r="X12" s="658"/>
      <c r="Y12" s="659"/>
      <c r="Z12" s="695">
        <v>0.7</v>
      </c>
      <c r="AA12" s="695"/>
      <c r="AB12" s="695"/>
      <c r="AC12" s="695"/>
      <c r="AD12" s="696">
        <v>100058</v>
      </c>
      <c r="AE12" s="696"/>
      <c r="AF12" s="696"/>
      <c r="AG12" s="696"/>
      <c r="AH12" s="696"/>
      <c r="AI12" s="696"/>
      <c r="AJ12" s="696"/>
      <c r="AK12" s="696"/>
      <c r="AL12" s="660">
        <v>1.5</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4623320</v>
      </c>
      <c r="BH12" s="658"/>
      <c r="BI12" s="658"/>
      <c r="BJ12" s="658"/>
      <c r="BK12" s="658"/>
      <c r="BL12" s="658"/>
      <c r="BM12" s="658"/>
      <c r="BN12" s="659"/>
      <c r="BO12" s="695">
        <v>72.400000000000006</v>
      </c>
      <c r="BP12" s="695"/>
      <c r="BQ12" s="695"/>
      <c r="BR12" s="695"/>
      <c r="BS12" s="696">
        <v>513792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898896</v>
      </c>
      <c r="CS12" s="658"/>
      <c r="CT12" s="658"/>
      <c r="CU12" s="658"/>
      <c r="CV12" s="658"/>
      <c r="CW12" s="658"/>
      <c r="CX12" s="658"/>
      <c r="CY12" s="659"/>
      <c r="CZ12" s="695">
        <v>6.4</v>
      </c>
      <c r="DA12" s="695"/>
      <c r="DB12" s="695"/>
      <c r="DC12" s="695"/>
      <c r="DD12" s="663">
        <v>120212</v>
      </c>
      <c r="DE12" s="658"/>
      <c r="DF12" s="658"/>
      <c r="DG12" s="658"/>
      <c r="DH12" s="658"/>
      <c r="DI12" s="658"/>
      <c r="DJ12" s="658"/>
      <c r="DK12" s="658"/>
      <c r="DL12" s="658"/>
      <c r="DM12" s="658"/>
      <c r="DN12" s="658"/>
      <c r="DO12" s="658"/>
      <c r="DP12" s="659"/>
      <c r="DQ12" s="663">
        <v>625843</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4551646</v>
      </c>
      <c r="BH13" s="658"/>
      <c r="BI13" s="658"/>
      <c r="BJ13" s="658"/>
      <c r="BK13" s="658"/>
      <c r="BL13" s="658"/>
      <c r="BM13" s="658"/>
      <c r="BN13" s="659"/>
      <c r="BO13" s="695">
        <v>71.3</v>
      </c>
      <c r="BP13" s="695"/>
      <c r="BQ13" s="695"/>
      <c r="BR13" s="695"/>
      <c r="BS13" s="696">
        <v>513792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812193</v>
      </c>
      <c r="CS13" s="658"/>
      <c r="CT13" s="658"/>
      <c r="CU13" s="658"/>
      <c r="CV13" s="658"/>
      <c r="CW13" s="658"/>
      <c r="CX13" s="658"/>
      <c r="CY13" s="659"/>
      <c r="CZ13" s="695">
        <v>5.8</v>
      </c>
      <c r="DA13" s="695"/>
      <c r="DB13" s="695"/>
      <c r="DC13" s="695"/>
      <c r="DD13" s="663">
        <v>260394</v>
      </c>
      <c r="DE13" s="658"/>
      <c r="DF13" s="658"/>
      <c r="DG13" s="658"/>
      <c r="DH13" s="658"/>
      <c r="DI13" s="658"/>
      <c r="DJ13" s="658"/>
      <c r="DK13" s="658"/>
      <c r="DL13" s="658"/>
      <c r="DM13" s="658"/>
      <c r="DN13" s="658"/>
      <c r="DO13" s="658"/>
      <c r="DP13" s="659"/>
      <c r="DQ13" s="663">
        <v>588428</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32412</v>
      </c>
      <c r="BH14" s="658"/>
      <c r="BI14" s="658"/>
      <c r="BJ14" s="658"/>
      <c r="BK14" s="658"/>
      <c r="BL14" s="658"/>
      <c r="BM14" s="658"/>
      <c r="BN14" s="659"/>
      <c r="BO14" s="695">
        <v>0.5</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1131895</v>
      </c>
      <c r="CS14" s="658"/>
      <c r="CT14" s="658"/>
      <c r="CU14" s="658"/>
      <c r="CV14" s="658"/>
      <c r="CW14" s="658"/>
      <c r="CX14" s="658"/>
      <c r="CY14" s="659"/>
      <c r="CZ14" s="695">
        <v>8</v>
      </c>
      <c r="DA14" s="695"/>
      <c r="DB14" s="695"/>
      <c r="DC14" s="695"/>
      <c r="DD14" s="663">
        <v>91861</v>
      </c>
      <c r="DE14" s="658"/>
      <c r="DF14" s="658"/>
      <c r="DG14" s="658"/>
      <c r="DH14" s="658"/>
      <c r="DI14" s="658"/>
      <c r="DJ14" s="658"/>
      <c r="DK14" s="658"/>
      <c r="DL14" s="658"/>
      <c r="DM14" s="658"/>
      <c r="DN14" s="658"/>
      <c r="DO14" s="658"/>
      <c r="DP14" s="659"/>
      <c r="DQ14" s="663">
        <v>1012863</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10838</v>
      </c>
      <c r="S15" s="658"/>
      <c r="T15" s="658"/>
      <c r="U15" s="658"/>
      <c r="V15" s="658"/>
      <c r="W15" s="658"/>
      <c r="X15" s="658"/>
      <c r="Y15" s="659"/>
      <c r="Z15" s="695">
        <v>0.1</v>
      </c>
      <c r="AA15" s="695"/>
      <c r="AB15" s="695"/>
      <c r="AC15" s="695"/>
      <c r="AD15" s="696">
        <v>10838</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151898</v>
      </c>
      <c r="BH15" s="658"/>
      <c r="BI15" s="658"/>
      <c r="BJ15" s="658"/>
      <c r="BK15" s="658"/>
      <c r="BL15" s="658"/>
      <c r="BM15" s="658"/>
      <c r="BN15" s="659"/>
      <c r="BO15" s="695">
        <v>2.4</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2420119</v>
      </c>
      <c r="CS15" s="658"/>
      <c r="CT15" s="658"/>
      <c r="CU15" s="658"/>
      <c r="CV15" s="658"/>
      <c r="CW15" s="658"/>
      <c r="CX15" s="658"/>
      <c r="CY15" s="659"/>
      <c r="CZ15" s="695">
        <v>17.2</v>
      </c>
      <c r="DA15" s="695"/>
      <c r="DB15" s="695"/>
      <c r="DC15" s="695"/>
      <c r="DD15" s="663">
        <v>1334422</v>
      </c>
      <c r="DE15" s="658"/>
      <c r="DF15" s="658"/>
      <c r="DG15" s="658"/>
      <c r="DH15" s="658"/>
      <c r="DI15" s="658"/>
      <c r="DJ15" s="658"/>
      <c r="DK15" s="658"/>
      <c r="DL15" s="658"/>
      <c r="DM15" s="658"/>
      <c r="DN15" s="658"/>
      <c r="DO15" s="658"/>
      <c r="DP15" s="659"/>
      <c r="DQ15" s="663">
        <v>982524</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85859</v>
      </c>
      <c r="S16" s="658"/>
      <c r="T16" s="658"/>
      <c r="U16" s="658"/>
      <c r="V16" s="658"/>
      <c r="W16" s="658"/>
      <c r="X16" s="658"/>
      <c r="Y16" s="659"/>
      <c r="Z16" s="695">
        <v>0.6</v>
      </c>
      <c r="AA16" s="695"/>
      <c r="AB16" s="695"/>
      <c r="AC16" s="695"/>
      <c r="AD16" s="696">
        <v>85859</v>
      </c>
      <c r="AE16" s="696"/>
      <c r="AF16" s="696"/>
      <c r="AG16" s="696"/>
      <c r="AH16" s="696"/>
      <c r="AI16" s="696"/>
      <c r="AJ16" s="696"/>
      <c r="AK16" s="696"/>
      <c r="AL16" s="660">
        <v>1.3</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48280</v>
      </c>
      <c r="S17" s="658"/>
      <c r="T17" s="658"/>
      <c r="U17" s="658"/>
      <c r="V17" s="658"/>
      <c r="W17" s="658"/>
      <c r="X17" s="658"/>
      <c r="Y17" s="659"/>
      <c r="Z17" s="695">
        <v>0.3</v>
      </c>
      <c r="AA17" s="695"/>
      <c r="AB17" s="695"/>
      <c r="AC17" s="695"/>
      <c r="AD17" s="696">
        <v>48280</v>
      </c>
      <c r="AE17" s="696"/>
      <c r="AF17" s="696"/>
      <c r="AG17" s="696"/>
      <c r="AH17" s="696"/>
      <c r="AI17" s="696"/>
      <c r="AJ17" s="696"/>
      <c r="AK17" s="696"/>
      <c r="AL17" s="660">
        <v>0.7</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860633</v>
      </c>
      <c r="CS17" s="658"/>
      <c r="CT17" s="658"/>
      <c r="CU17" s="658"/>
      <c r="CV17" s="658"/>
      <c r="CW17" s="658"/>
      <c r="CX17" s="658"/>
      <c r="CY17" s="659"/>
      <c r="CZ17" s="695">
        <v>6.1</v>
      </c>
      <c r="DA17" s="695"/>
      <c r="DB17" s="695"/>
      <c r="DC17" s="695"/>
      <c r="DD17" s="663" t="s">
        <v>122</v>
      </c>
      <c r="DE17" s="658"/>
      <c r="DF17" s="658"/>
      <c r="DG17" s="658"/>
      <c r="DH17" s="658"/>
      <c r="DI17" s="658"/>
      <c r="DJ17" s="658"/>
      <c r="DK17" s="658"/>
      <c r="DL17" s="658"/>
      <c r="DM17" s="658"/>
      <c r="DN17" s="658"/>
      <c r="DO17" s="658"/>
      <c r="DP17" s="659"/>
      <c r="DQ17" s="663">
        <v>860004</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1777</v>
      </c>
      <c r="S18" s="658"/>
      <c r="T18" s="658"/>
      <c r="U18" s="658"/>
      <c r="V18" s="658"/>
      <c r="W18" s="658"/>
      <c r="X18" s="658"/>
      <c r="Y18" s="659"/>
      <c r="Z18" s="695">
        <v>0</v>
      </c>
      <c r="AA18" s="695"/>
      <c r="AB18" s="695"/>
      <c r="AC18" s="695"/>
      <c r="AD18" s="696">
        <v>1777</v>
      </c>
      <c r="AE18" s="696"/>
      <c r="AF18" s="696"/>
      <c r="AG18" s="696"/>
      <c r="AH18" s="696"/>
      <c r="AI18" s="696"/>
      <c r="AJ18" s="696"/>
      <c r="AK18" s="696"/>
      <c r="AL18" s="660">
        <v>0</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46503</v>
      </c>
      <c r="S19" s="658"/>
      <c r="T19" s="658"/>
      <c r="U19" s="658"/>
      <c r="V19" s="658"/>
      <c r="W19" s="658"/>
      <c r="X19" s="658"/>
      <c r="Y19" s="659"/>
      <c r="Z19" s="695">
        <v>0.3</v>
      </c>
      <c r="AA19" s="695"/>
      <c r="AB19" s="695"/>
      <c r="AC19" s="695"/>
      <c r="AD19" s="696">
        <v>46503</v>
      </c>
      <c r="AE19" s="696"/>
      <c r="AF19" s="696"/>
      <c r="AG19" s="696"/>
      <c r="AH19" s="696"/>
      <c r="AI19" s="696"/>
      <c r="AJ19" s="696"/>
      <c r="AK19" s="696"/>
      <c r="AL19" s="660">
        <v>0.7</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646817</v>
      </c>
      <c r="BH19" s="658"/>
      <c r="BI19" s="658"/>
      <c r="BJ19" s="658"/>
      <c r="BK19" s="658"/>
      <c r="BL19" s="658"/>
      <c r="BM19" s="658"/>
      <c r="BN19" s="659"/>
      <c r="BO19" s="695">
        <v>10.1</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t="s">
        <v>122</v>
      </c>
      <c r="S20" s="658"/>
      <c r="T20" s="658"/>
      <c r="U20" s="658"/>
      <c r="V20" s="658"/>
      <c r="W20" s="658"/>
      <c r="X20" s="658"/>
      <c r="Y20" s="659"/>
      <c r="Z20" s="695" t="s">
        <v>122</v>
      </c>
      <c r="AA20" s="695"/>
      <c r="AB20" s="695"/>
      <c r="AC20" s="695"/>
      <c r="AD20" s="696" t="s">
        <v>122</v>
      </c>
      <c r="AE20" s="696"/>
      <c r="AF20" s="696"/>
      <c r="AG20" s="696"/>
      <c r="AH20" s="696"/>
      <c r="AI20" s="696"/>
      <c r="AJ20" s="696"/>
      <c r="AK20" s="696"/>
      <c r="AL20" s="660" t="s">
        <v>122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646817</v>
      </c>
      <c r="BH20" s="658"/>
      <c r="BI20" s="658"/>
      <c r="BJ20" s="658"/>
      <c r="BK20" s="658"/>
      <c r="BL20" s="658"/>
      <c r="BM20" s="658"/>
      <c r="BN20" s="659"/>
      <c r="BO20" s="695">
        <v>10.1</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14108803</v>
      </c>
      <c r="CS20" s="658"/>
      <c r="CT20" s="658"/>
      <c r="CU20" s="658"/>
      <c r="CV20" s="658"/>
      <c r="CW20" s="658"/>
      <c r="CX20" s="658"/>
      <c r="CY20" s="659"/>
      <c r="CZ20" s="695">
        <v>100</v>
      </c>
      <c r="DA20" s="695"/>
      <c r="DB20" s="695"/>
      <c r="DC20" s="695"/>
      <c r="DD20" s="663">
        <v>2365895</v>
      </c>
      <c r="DE20" s="658"/>
      <c r="DF20" s="658"/>
      <c r="DG20" s="658"/>
      <c r="DH20" s="658"/>
      <c r="DI20" s="658"/>
      <c r="DJ20" s="658"/>
      <c r="DK20" s="658"/>
      <c r="DL20" s="658"/>
      <c r="DM20" s="658"/>
      <c r="DN20" s="658"/>
      <c r="DO20" s="658"/>
      <c r="DP20" s="659"/>
      <c r="DQ20" s="663">
        <v>10820583</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70756</v>
      </c>
      <c r="S21" s="658"/>
      <c r="T21" s="658"/>
      <c r="U21" s="658"/>
      <c r="V21" s="658"/>
      <c r="W21" s="658"/>
      <c r="X21" s="658"/>
      <c r="Y21" s="659"/>
      <c r="Z21" s="695">
        <v>0.5</v>
      </c>
      <c r="AA21" s="695"/>
      <c r="AB21" s="695"/>
      <c r="AC21" s="695"/>
      <c r="AD21" s="696" t="s">
        <v>122</v>
      </c>
      <c r="AE21" s="696"/>
      <c r="AF21" s="696"/>
      <c r="AG21" s="696"/>
      <c r="AH21" s="696"/>
      <c r="AI21" s="696"/>
      <c r="AJ21" s="696"/>
      <c r="AK21" s="696"/>
      <c r="AL21" s="660" t="s">
        <v>122</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646817</v>
      </c>
      <c r="BH21" s="658"/>
      <c r="BI21" s="658"/>
      <c r="BJ21" s="658"/>
      <c r="BK21" s="658"/>
      <c r="BL21" s="658"/>
      <c r="BM21" s="658"/>
      <c r="BN21" s="659"/>
      <c r="BO21" s="695">
        <v>10.1</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t="s">
        <v>122</v>
      </c>
      <c r="S22" s="658"/>
      <c r="T22" s="658"/>
      <c r="U22" s="658"/>
      <c r="V22" s="658"/>
      <c r="W22" s="658"/>
      <c r="X22" s="658"/>
      <c r="Y22" s="659"/>
      <c r="Z22" s="695" t="s">
        <v>122</v>
      </c>
      <c r="AA22" s="695"/>
      <c r="AB22" s="695"/>
      <c r="AC22" s="695"/>
      <c r="AD22" s="696" t="s">
        <v>122</v>
      </c>
      <c r="AE22" s="696"/>
      <c r="AF22" s="696"/>
      <c r="AG22" s="696"/>
      <c r="AH22" s="696"/>
      <c r="AI22" s="696"/>
      <c r="AJ22" s="696"/>
      <c r="AK22" s="696"/>
      <c r="AL22" s="660" t="s">
        <v>122</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70756</v>
      </c>
      <c r="S23" s="658"/>
      <c r="T23" s="658"/>
      <c r="U23" s="658"/>
      <c r="V23" s="658"/>
      <c r="W23" s="658"/>
      <c r="X23" s="658"/>
      <c r="Y23" s="659"/>
      <c r="Z23" s="695">
        <v>0.5</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4854116</v>
      </c>
      <c r="CS24" s="713"/>
      <c r="CT24" s="713"/>
      <c r="CU24" s="713"/>
      <c r="CV24" s="713"/>
      <c r="CW24" s="713"/>
      <c r="CX24" s="713"/>
      <c r="CY24" s="738"/>
      <c r="CZ24" s="739">
        <v>34.4</v>
      </c>
      <c r="DA24" s="721"/>
      <c r="DB24" s="721"/>
      <c r="DC24" s="741"/>
      <c r="DD24" s="737">
        <v>4449110</v>
      </c>
      <c r="DE24" s="713"/>
      <c r="DF24" s="713"/>
      <c r="DG24" s="713"/>
      <c r="DH24" s="713"/>
      <c r="DI24" s="713"/>
      <c r="DJ24" s="713"/>
      <c r="DK24" s="738"/>
      <c r="DL24" s="737">
        <v>4128438</v>
      </c>
      <c r="DM24" s="713"/>
      <c r="DN24" s="713"/>
      <c r="DO24" s="713"/>
      <c r="DP24" s="713"/>
      <c r="DQ24" s="713"/>
      <c r="DR24" s="713"/>
      <c r="DS24" s="713"/>
      <c r="DT24" s="713"/>
      <c r="DU24" s="713"/>
      <c r="DV24" s="738"/>
      <c r="DW24" s="739">
        <v>62.1</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7176054</v>
      </c>
      <c r="S25" s="658"/>
      <c r="T25" s="658"/>
      <c r="U25" s="658"/>
      <c r="V25" s="658"/>
      <c r="W25" s="658"/>
      <c r="X25" s="658"/>
      <c r="Y25" s="659"/>
      <c r="Z25" s="695">
        <v>49.2</v>
      </c>
      <c r="AA25" s="695"/>
      <c r="AB25" s="695"/>
      <c r="AC25" s="695"/>
      <c r="AD25" s="696">
        <v>6591506</v>
      </c>
      <c r="AE25" s="696"/>
      <c r="AF25" s="696"/>
      <c r="AG25" s="696"/>
      <c r="AH25" s="696"/>
      <c r="AI25" s="696"/>
      <c r="AJ25" s="696"/>
      <c r="AK25" s="696"/>
      <c r="AL25" s="660">
        <v>99.2</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3351638</v>
      </c>
      <c r="CS25" s="670"/>
      <c r="CT25" s="670"/>
      <c r="CU25" s="670"/>
      <c r="CV25" s="670"/>
      <c r="CW25" s="670"/>
      <c r="CX25" s="670"/>
      <c r="CY25" s="671"/>
      <c r="CZ25" s="660">
        <v>23.8</v>
      </c>
      <c r="DA25" s="672"/>
      <c r="DB25" s="672"/>
      <c r="DC25" s="673"/>
      <c r="DD25" s="663">
        <v>3240217</v>
      </c>
      <c r="DE25" s="670"/>
      <c r="DF25" s="670"/>
      <c r="DG25" s="670"/>
      <c r="DH25" s="670"/>
      <c r="DI25" s="670"/>
      <c r="DJ25" s="670"/>
      <c r="DK25" s="671"/>
      <c r="DL25" s="663">
        <v>3046927</v>
      </c>
      <c r="DM25" s="670"/>
      <c r="DN25" s="670"/>
      <c r="DO25" s="670"/>
      <c r="DP25" s="670"/>
      <c r="DQ25" s="670"/>
      <c r="DR25" s="670"/>
      <c r="DS25" s="670"/>
      <c r="DT25" s="670"/>
      <c r="DU25" s="670"/>
      <c r="DV25" s="671"/>
      <c r="DW25" s="660">
        <v>45.8</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2541</v>
      </c>
      <c r="S26" s="658"/>
      <c r="T26" s="658"/>
      <c r="U26" s="658"/>
      <c r="V26" s="658"/>
      <c r="W26" s="658"/>
      <c r="X26" s="658"/>
      <c r="Y26" s="659"/>
      <c r="Z26" s="695">
        <v>0</v>
      </c>
      <c r="AA26" s="695"/>
      <c r="AB26" s="695"/>
      <c r="AC26" s="695"/>
      <c r="AD26" s="696">
        <v>2541</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2165140</v>
      </c>
      <c r="CS26" s="658"/>
      <c r="CT26" s="658"/>
      <c r="CU26" s="658"/>
      <c r="CV26" s="658"/>
      <c r="CW26" s="658"/>
      <c r="CX26" s="658"/>
      <c r="CY26" s="659"/>
      <c r="CZ26" s="660">
        <v>15.3</v>
      </c>
      <c r="DA26" s="672"/>
      <c r="DB26" s="672"/>
      <c r="DC26" s="673"/>
      <c r="DD26" s="663">
        <v>2084418</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23324</v>
      </c>
      <c r="S27" s="658"/>
      <c r="T27" s="658"/>
      <c r="U27" s="658"/>
      <c r="V27" s="658"/>
      <c r="W27" s="658"/>
      <c r="X27" s="658"/>
      <c r="Y27" s="659"/>
      <c r="Z27" s="695">
        <v>0.2</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6382697</v>
      </c>
      <c r="BH27" s="658"/>
      <c r="BI27" s="658"/>
      <c r="BJ27" s="658"/>
      <c r="BK27" s="658"/>
      <c r="BL27" s="658"/>
      <c r="BM27" s="658"/>
      <c r="BN27" s="659"/>
      <c r="BO27" s="695">
        <v>100</v>
      </c>
      <c r="BP27" s="695"/>
      <c r="BQ27" s="695"/>
      <c r="BR27" s="695"/>
      <c r="BS27" s="696">
        <v>513792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641845</v>
      </c>
      <c r="CS27" s="670"/>
      <c r="CT27" s="670"/>
      <c r="CU27" s="670"/>
      <c r="CV27" s="670"/>
      <c r="CW27" s="670"/>
      <c r="CX27" s="670"/>
      <c r="CY27" s="671"/>
      <c r="CZ27" s="660">
        <v>4.5</v>
      </c>
      <c r="DA27" s="672"/>
      <c r="DB27" s="672"/>
      <c r="DC27" s="673"/>
      <c r="DD27" s="663">
        <v>348889</v>
      </c>
      <c r="DE27" s="670"/>
      <c r="DF27" s="670"/>
      <c r="DG27" s="670"/>
      <c r="DH27" s="670"/>
      <c r="DI27" s="670"/>
      <c r="DJ27" s="670"/>
      <c r="DK27" s="671"/>
      <c r="DL27" s="663">
        <v>221507</v>
      </c>
      <c r="DM27" s="670"/>
      <c r="DN27" s="670"/>
      <c r="DO27" s="670"/>
      <c r="DP27" s="670"/>
      <c r="DQ27" s="670"/>
      <c r="DR27" s="670"/>
      <c r="DS27" s="670"/>
      <c r="DT27" s="670"/>
      <c r="DU27" s="670"/>
      <c r="DV27" s="671"/>
      <c r="DW27" s="660">
        <v>3.3</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234591</v>
      </c>
      <c r="S28" s="658"/>
      <c r="T28" s="658"/>
      <c r="U28" s="658"/>
      <c r="V28" s="658"/>
      <c r="W28" s="658"/>
      <c r="X28" s="658"/>
      <c r="Y28" s="659"/>
      <c r="Z28" s="695">
        <v>1.6</v>
      </c>
      <c r="AA28" s="695"/>
      <c r="AB28" s="695"/>
      <c r="AC28" s="695"/>
      <c r="AD28" s="696">
        <v>27031</v>
      </c>
      <c r="AE28" s="696"/>
      <c r="AF28" s="696"/>
      <c r="AG28" s="696"/>
      <c r="AH28" s="696"/>
      <c r="AI28" s="696"/>
      <c r="AJ28" s="696"/>
      <c r="AK28" s="696"/>
      <c r="AL28" s="660">
        <v>0.4</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860633</v>
      </c>
      <c r="CS28" s="658"/>
      <c r="CT28" s="658"/>
      <c r="CU28" s="658"/>
      <c r="CV28" s="658"/>
      <c r="CW28" s="658"/>
      <c r="CX28" s="658"/>
      <c r="CY28" s="659"/>
      <c r="CZ28" s="660">
        <v>6.1</v>
      </c>
      <c r="DA28" s="672"/>
      <c r="DB28" s="672"/>
      <c r="DC28" s="673"/>
      <c r="DD28" s="663">
        <v>860004</v>
      </c>
      <c r="DE28" s="658"/>
      <c r="DF28" s="658"/>
      <c r="DG28" s="658"/>
      <c r="DH28" s="658"/>
      <c r="DI28" s="658"/>
      <c r="DJ28" s="658"/>
      <c r="DK28" s="659"/>
      <c r="DL28" s="663">
        <v>860004</v>
      </c>
      <c r="DM28" s="658"/>
      <c r="DN28" s="658"/>
      <c r="DO28" s="658"/>
      <c r="DP28" s="658"/>
      <c r="DQ28" s="658"/>
      <c r="DR28" s="658"/>
      <c r="DS28" s="658"/>
      <c r="DT28" s="658"/>
      <c r="DU28" s="658"/>
      <c r="DV28" s="659"/>
      <c r="DW28" s="660">
        <v>12.9</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180174</v>
      </c>
      <c r="S29" s="658"/>
      <c r="T29" s="658"/>
      <c r="U29" s="658"/>
      <c r="V29" s="658"/>
      <c r="W29" s="658"/>
      <c r="X29" s="658"/>
      <c r="Y29" s="659"/>
      <c r="Z29" s="695">
        <v>1.2</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860633</v>
      </c>
      <c r="CS29" s="670"/>
      <c r="CT29" s="670"/>
      <c r="CU29" s="670"/>
      <c r="CV29" s="670"/>
      <c r="CW29" s="670"/>
      <c r="CX29" s="670"/>
      <c r="CY29" s="671"/>
      <c r="CZ29" s="660">
        <v>6.1</v>
      </c>
      <c r="DA29" s="672"/>
      <c r="DB29" s="672"/>
      <c r="DC29" s="673"/>
      <c r="DD29" s="663">
        <v>860004</v>
      </c>
      <c r="DE29" s="670"/>
      <c r="DF29" s="670"/>
      <c r="DG29" s="670"/>
      <c r="DH29" s="670"/>
      <c r="DI29" s="670"/>
      <c r="DJ29" s="670"/>
      <c r="DK29" s="671"/>
      <c r="DL29" s="663">
        <v>860004</v>
      </c>
      <c r="DM29" s="670"/>
      <c r="DN29" s="670"/>
      <c r="DO29" s="670"/>
      <c r="DP29" s="670"/>
      <c r="DQ29" s="670"/>
      <c r="DR29" s="670"/>
      <c r="DS29" s="670"/>
      <c r="DT29" s="670"/>
      <c r="DU29" s="670"/>
      <c r="DV29" s="671"/>
      <c r="DW29" s="660">
        <v>12.9</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747767</v>
      </c>
      <c r="S30" s="658"/>
      <c r="T30" s="658"/>
      <c r="U30" s="658"/>
      <c r="V30" s="658"/>
      <c r="W30" s="658"/>
      <c r="X30" s="658"/>
      <c r="Y30" s="659"/>
      <c r="Z30" s="695">
        <v>5.0999999999999996</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843070</v>
      </c>
      <c r="CS30" s="658"/>
      <c r="CT30" s="658"/>
      <c r="CU30" s="658"/>
      <c r="CV30" s="658"/>
      <c r="CW30" s="658"/>
      <c r="CX30" s="658"/>
      <c r="CY30" s="659"/>
      <c r="CZ30" s="660">
        <v>6</v>
      </c>
      <c r="DA30" s="672"/>
      <c r="DB30" s="672"/>
      <c r="DC30" s="673"/>
      <c r="DD30" s="663">
        <v>843070</v>
      </c>
      <c r="DE30" s="658"/>
      <c r="DF30" s="658"/>
      <c r="DG30" s="658"/>
      <c r="DH30" s="658"/>
      <c r="DI30" s="658"/>
      <c r="DJ30" s="658"/>
      <c r="DK30" s="659"/>
      <c r="DL30" s="663">
        <v>843070</v>
      </c>
      <c r="DM30" s="658"/>
      <c r="DN30" s="658"/>
      <c r="DO30" s="658"/>
      <c r="DP30" s="658"/>
      <c r="DQ30" s="658"/>
      <c r="DR30" s="658"/>
      <c r="DS30" s="658"/>
      <c r="DT30" s="658"/>
      <c r="DU30" s="658"/>
      <c r="DV30" s="659"/>
      <c r="DW30" s="660">
        <v>12.7</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0"/>
      <c r="AV31" s="200"/>
      <c r="AW31" s="200"/>
      <c r="AX31" s="715" t="s">
        <v>177</v>
      </c>
      <c r="AY31" s="716"/>
      <c r="AZ31" s="716"/>
      <c r="BA31" s="716"/>
      <c r="BB31" s="716"/>
      <c r="BC31" s="716"/>
      <c r="BD31" s="716"/>
      <c r="BE31" s="716"/>
      <c r="BF31" s="717"/>
      <c r="BG31" s="719">
        <v>98.8</v>
      </c>
      <c r="BH31" s="720"/>
      <c r="BI31" s="720"/>
      <c r="BJ31" s="720"/>
      <c r="BK31" s="720"/>
      <c r="BL31" s="720"/>
      <c r="BM31" s="721">
        <v>95.5</v>
      </c>
      <c r="BN31" s="720"/>
      <c r="BO31" s="720"/>
      <c r="BP31" s="720"/>
      <c r="BQ31" s="722"/>
      <c r="BR31" s="719">
        <v>98.7</v>
      </c>
      <c r="BS31" s="720"/>
      <c r="BT31" s="720"/>
      <c r="BU31" s="720"/>
      <c r="BV31" s="720"/>
      <c r="BW31" s="720"/>
      <c r="BX31" s="721">
        <v>95.1</v>
      </c>
      <c r="BY31" s="720"/>
      <c r="BZ31" s="720"/>
      <c r="CA31" s="720"/>
      <c r="CB31" s="722"/>
      <c r="CD31" s="678"/>
      <c r="CE31" s="679"/>
      <c r="CF31" s="654" t="s">
        <v>300</v>
      </c>
      <c r="CG31" s="655"/>
      <c r="CH31" s="655"/>
      <c r="CI31" s="655"/>
      <c r="CJ31" s="655"/>
      <c r="CK31" s="655"/>
      <c r="CL31" s="655"/>
      <c r="CM31" s="655"/>
      <c r="CN31" s="655"/>
      <c r="CO31" s="655"/>
      <c r="CP31" s="655"/>
      <c r="CQ31" s="656"/>
      <c r="CR31" s="657">
        <v>17563</v>
      </c>
      <c r="CS31" s="670"/>
      <c r="CT31" s="670"/>
      <c r="CU31" s="670"/>
      <c r="CV31" s="670"/>
      <c r="CW31" s="670"/>
      <c r="CX31" s="670"/>
      <c r="CY31" s="671"/>
      <c r="CZ31" s="660">
        <v>0.1</v>
      </c>
      <c r="DA31" s="672"/>
      <c r="DB31" s="672"/>
      <c r="DC31" s="673"/>
      <c r="DD31" s="663">
        <v>16934</v>
      </c>
      <c r="DE31" s="670"/>
      <c r="DF31" s="670"/>
      <c r="DG31" s="670"/>
      <c r="DH31" s="670"/>
      <c r="DI31" s="670"/>
      <c r="DJ31" s="670"/>
      <c r="DK31" s="671"/>
      <c r="DL31" s="663">
        <v>16934</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467542</v>
      </c>
      <c r="S32" s="658"/>
      <c r="T32" s="658"/>
      <c r="U32" s="658"/>
      <c r="V32" s="658"/>
      <c r="W32" s="658"/>
      <c r="X32" s="658"/>
      <c r="Y32" s="659"/>
      <c r="Z32" s="695">
        <v>3.2</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196" t="s">
        <v>302</v>
      </c>
      <c r="AX32" s="654" t="s">
        <v>303</v>
      </c>
      <c r="AY32" s="655"/>
      <c r="AZ32" s="655"/>
      <c r="BA32" s="655"/>
      <c r="BB32" s="655"/>
      <c r="BC32" s="655"/>
      <c r="BD32" s="655"/>
      <c r="BE32" s="655"/>
      <c r="BF32" s="656"/>
      <c r="BG32" s="723">
        <v>98.1</v>
      </c>
      <c r="BH32" s="670"/>
      <c r="BI32" s="670"/>
      <c r="BJ32" s="670"/>
      <c r="BK32" s="670"/>
      <c r="BL32" s="670"/>
      <c r="BM32" s="661">
        <v>94.5</v>
      </c>
      <c r="BN32" s="670"/>
      <c r="BO32" s="670"/>
      <c r="BP32" s="670"/>
      <c r="BQ32" s="693"/>
      <c r="BR32" s="723">
        <v>98.2</v>
      </c>
      <c r="BS32" s="670"/>
      <c r="BT32" s="670"/>
      <c r="BU32" s="670"/>
      <c r="BV32" s="670"/>
      <c r="BW32" s="670"/>
      <c r="BX32" s="661">
        <v>93.8</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36513</v>
      </c>
      <c r="S33" s="658"/>
      <c r="T33" s="658"/>
      <c r="U33" s="658"/>
      <c r="V33" s="658"/>
      <c r="W33" s="658"/>
      <c r="X33" s="658"/>
      <c r="Y33" s="659"/>
      <c r="Z33" s="695">
        <v>0.3</v>
      </c>
      <c r="AA33" s="695"/>
      <c r="AB33" s="695"/>
      <c r="AC33" s="695"/>
      <c r="AD33" s="696">
        <v>24551</v>
      </c>
      <c r="AE33" s="696"/>
      <c r="AF33" s="696"/>
      <c r="AG33" s="696"/>
      <c r="AH33" s="696"/>
      <c r="AI33" s="696"/>
      <c r="AJ33" s="696"/>
      <c r="AK33" s="696"/>
      <c r="AL33" s="660">
        <v>0.4</v>
      </c>
      <c r="AM33" s="661"/>
      <c r="AN33" s="661"/>
      <c r="AO33" s="697"/>
      <c r="AP33" s="700"/>
      <c r="AQ33" s="701"/>
      <c r="AR33" s="701"/>
      <c r="AS33" s="701"/>
      <c r="AT33" s="733"/>
      <c r="AU33" s="201"/>
      <c r="AV33" s="201"/>
      <c r="AW33" s="201"/>
      <c r="AX33" s="638" t="s">
        <v>306</v>
      </c>
      <c r="AY33" s="639"/>
      <c r="AZ33" s="639"/>
      <c r="BA33" s="639"/>
      <c r="BB33" s="639"/>
      <c r="BC33" s="639"/>
      <c r="BD33" s="639"/>
      <c r="BE33" s="639"/>
      <c r="BF33" s="640"/>
      <c r="BG33" s="718">
        <v>98.8</v>
      </c>
      <c r="BH33" s="642"/>
      <c r="BI33" s="642"/>
      <c r="BJ33" s="642"/>
      <c r="BK33" s="642"/>
      <c r="BL33" s="642"/>
      <c r="BM33" s="688">
        <v>95</v>
      </c>
      <c r="BN33" s="642"/>
      <c r="BO33" s="642"/>
      <c r="BP33" s="642"/>
      <c r="BQ33" s="705"/>
      <c r="BR33" s="718">
        <v>98.6</v>
      </c>
      <c r="BS33" s="642"/>
      <c r="BT33" s="642"/>
      <c r="BU33" s="642"/>
      <c r="BV33" s="642"/>
      <c r="BW33" s="642"/>
      <c r="BX33" s="688">
        <v>94.6</v>
      </c>
      <c r="BY33" s="642"/>
      <c r="BZ33" s="642"/>
      <c r="CA33" s="642"/>
      <c r="CB33" s="705"/>
      <c r="CD33" s="654" t="s">
        <v>307</v>
      </c>
      <c r="CE33" s="655"/>
      <c r="CF33" s="655"/>
      <c r="CG33" s="655"/>
      <c r="CH33" s="655"/>
      <c r="CI33" s="655"/>
      <c r="CJ33" s="655"/>
      <c r="CK33" s="655"/>
      <c r="CL33" s="655"/>
      <c r="CM33" s="655"/>
      <c r="CN33" s="655"/>
      <c r="CO33" s="655"/>
      <c r="CP33" s="655"/>
      <c r="CQ33" s="656"/>
      <c r="CR33" s="657">
        <v>6888792</v>
      </c>
      <c r="CS33" s="670"/>
      <c r="CT33" s="670"/>
      <c r="CU33" s="670"/>
      <c r="CV33" s="670"/>
      <c r="CW33" s="670"/>
      <c r="CX33" s="670"/>
      <c r="CY33" s="671"/>
      <c r="CZ33" s="660">
        <v>48.8</v>
      </c>
      <c r="DA33" s="672"/>
      <c r="DB33" s="672"/>
      <c r="DC33" s="673"/>
      <c r="DD33" s="663">
        <v>6045282</v>
      </c>
      <c r="DE33" s="670"/>
      <c r="DF33" s="670"/>
      <c r="DG33" s="670"/>
      <c r="DH33" s="670"/>
      <c r="DI33" s="670"/>
      <c r="DJ33" s="670"/>
      <c r="DK33" s="671"/>
      <c r="DL33" s="663">
        <v>2479244</v>
      </c>
      <c r="DM33" s="670"/>
      <c r="DN33" s="670"/>
      <c r="DO33" s="670"/>
      <c r="DP33" s="670"/>
      <c r="DQ33" s="670"/>
      <c r="DR33" s="670"/>
      <c r="DS33" s="670"/>
      <c r="DT33" s="670"/>
      <c r="DU33" s="670"/>
      <c r="DV33" s="671"/>
      <c r="DW33" s="660">
        <v>37.299999999999997</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2687734</v>
      </c>
      <c r="S34" s="658"/>
      <c r="T34" s="658"/>
      <c r="U34" s="658"/>
      <c r="V34" s="658"/>
      <c r="W34" s="658"/>
      <c r="X34" s="658"/>
      <c r="Y34" s="659"/>
      <c r="Z34" s="695">
        <v>18.399999999999999</v>
      </c>
      <c r="AA34" s="695"/>
      <c r="AB34" s="695"/>
      <c r="AC34" s="695"/>
      <c r="AD34" s="696" t="s">
        <v>122</v>
      </c>
      <c r="AE34" s="696"/>
      <c r="AF34" s="696"/>
      <c r="AG34" s="696"/>
      <c r="AH34" s="696"/>
      <c r="AI34" s="696"/>
      <c r="AJ34" s="696"/>
      <c r="AK34" s="696"/>
      <c r="AL34" s="660" t="s">
        <v>122</v>
      </c>
      <c r="AM34" s="661"/>
      <c r="AN34" s="661"/>
      <c r="AO34" s="69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4" t="s">
        <v>309</v>
      </c>
      <c r="CE34" s="655"/>
      <c r="CF34" s="655"/>
      <c r="CG34" s="655"/>
      <c r="CH34" s="655"/>
      <c r="CI34" s="655"/>
      <c r="CJ34" s="655"/>
      <c r="CK34" s="655"/>
      <c r="CL34" s="655"/>
      <c r="CM34" s="655"/>
      <c r="CN34" s="655"/>
      <c r="CO34" s="655"/>
      <c r="CP34" s="655"/>
      <c r="CQ34" s="656"/>
      <c r="CR34" s="657">
        <v>3726742</v>
      </c>
      <c r="CS34" s="658"/>
      <c r="CT34" s="658"/>
      <c r="CU34" s="658"/>
      <c r="CV34" s="658"/>
      <c r="CW34" s="658"/>
      <c r="CX34" s="658"/>
      <c r="CY34" s="659"/>
      <c r="CZ34" s="660">
        <v>26.4</v>
      </c>
      <c r="DA34" s="672"/>
      <c r="DB34" s="672"/>
      <c r="DC34" s="673"/>
      <c r="DD34" s="663">
        <v>3188663</v>
      </c>
      <c r="DE34" s="658"/>
      <c r="DF34" s="658"/>
      <c r="DG34" s="658"/>
      <c r="DH34" s="658"/>
      <c r="DI34" s="658"/>
      <c r="DJ34" s="658"/>
      <c r="DK34" s="659"/>
      <c r="DL34" s="663">
        <v>1492545</v>
      </c>
      <c r="DM34" s="658"/>
      <c r="DN34" s="658"/>
      <c r="DO34" s="658"/>
      <c r="DP34" s="658"/>
      <c r="DQ34" s="658"/>
      <c r="DR34" s="658"/>
      <c r="DS34" s="658"/>
      <c r="DT34" s="658"/>
      <c r="DU34" s="658"/>
      <c r="DV34" s="659"/>
      <c r="DW34" s="660">
        <v>22.5</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792165</v>
      </c>
      <c r="S35" s="658"/>
      <c r="T35" s="658"/>
      <c r="U35" s="658"/>
      <c r="V35" s="658"/>
      <c r="W35" s="658"/>
      <c r="X35" s="658"/>
      <c r="Y35" s="659"/>
      <c r="Z35" s="695">
        <v>5.4</v>
      </c>
      <c r="AA35" s="695"/>
      <c r="AB35" s="695"/>
      <c r="AC35" s="695"/>
      <c r="AD35" s="696" t="s">
        <v>122</v>
      </c>
      <c r="AE35" s="696"/>
      <c r="AF35" s="696"/>
      <c r="AG35" s="696"/>
      <c r="AH35" s="696"/>
      <c r="AI35" s="696"/>
      <c r="AJ35" s="696"/>
      <c r="AK35" s="696"/>
      <c r="AL35" s="660" t="s">
        <v>122</v>
      </c>
      <c r="AM35" s="661"/>
      <c r="AN35" s="661"/>
      <c r="AO35" s="697"/>
      <c r="AP35" s="204"/>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226598</v>
      </c>
      <c r="CS35" s="670"/>
      <c r="CT35" s="670"/>
      <c r="CU35" s="670"/>
      <c r="CV35" s="670"/>
      <c r="CW35" s="670"/>
      <c r="CX35" s="670"/>
      <c r="CY35" s="671"/>
      <c r="CZ35" s="660">
        <v>1.6</v>
      </c>
      <c r="DA35" s="672"/>
      <c r="DB35" s="672"/>
      <c r="DC35" s="673"/>
      <c r="DD35" s="663">
        <v>172543</v>
      </c>
      <c r="DE35" s="670"/>
      <c r="DF35" s="670"/>
      <c r="DG35" s="670"/>
      <c r="DH35" s="670"/>
      <c r="DI35" s="670"/>
      <c r="DJ35" s="670"/>
      <c r="DK35" s="671"/>
      <c r="DL35" s="663">
        <v>167072</v>
      </c>
      <c r="DM35" s="670"/>
      <c r="DN35" s="670"/>
      <c r="DO35" s="670"/>
      <c r="DP35" s="670"/>
      <c r="DQ35" s="670"/>
      <c r="DR35" s="670"/>
      <c r="DS35" s="670"/>
      <c r="DT35" s="670"/>
      <c r="DU35" s="670"/>
      <c r="DV35" s="671"/>
      <c r="DW35" s="660">
        <v>2.5</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476164</v>
      </c>
      <c r="S36" s="658"/>
      <c r="T36" s="658"/>
      <c r="U36" s="658"/>
      <c r="V36" s="658"/>
      <c r="W36" s="658"/>
      <c r="X36" s="658"/>
      <c r="Y36" s="659"/>
      <c r="Z36" s="695">
        <v>3.3</v>
      </c>
      <c r="AA36" s="695"/>
      <c r="AB36" s="695"/>
      <c r="AC36" s="695"/>
      <c r="AD36" s="696" t="s">
        <v>122</v>
      </c>
      <c r="AE36" s="696"/>
      <c r="AF36" s="696"/>
      <c r="AG36" s="696"/>
      <c r="AH36" s="696"/>
      <c r="AI36" s="696"/>
      <c r="AJ36" s="696"/>
      <c r="AK36" s="696"/>
      <c r="AL36" s="660" t="s">
        <v>122</v>
      </c>
      <c r="AM36" s="661"/>
      <c r="AN36" s="661"/>
      <c r="AO36" s="697"/>
      <c r="AP36" s="204"/>
      <c r="AQ36" s="706" t="s">
        <v>315</v>
      </c>
      <c r="AR36" s="707"/>
      <c r="AS36" s="707"/>
      <c r="AT36" s="707"/>
      <c r="AU36" s="707"/>
      <c r="AV36" s="707"/>
      <c r="AW36" s="707"/>
      <c r="AX36" s="707"/>
      <c r="AY36" s="708"/>
      <c r="AZ36" s="712">
        <v>791770</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30089</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812259</v>
      </c>
      <c r="CS36" s="658"/>
      <c r="CT36" s="658"/>
      <c r="CU36" s="658"/>
      <c r="CV36" s="658"/>
      <c r="CW36" s="658"/>
      <c r="CX36" s="658"/>
      <c r="CY36" s="659"/>
      <c r="CZ36" s="660">
        <v>5.8</v>
      </c>
      <c r="DA36" s="672"/>
      <c r="DB36" s="672"/>
      <c r="DC36" s="673"/>
      <c r="DD36" s="663">
        <v>760635</v>
      </c>
      <c r="DE36" s="658"/>
      <c r="DF36" s="658"/>
      <c r="DG36" s="658"/>
      <c r="DH36" s="658"/>
      <c r="DI36" s="658"/>
      <c r="DJ36" s="658"/>
      <c r="DK36" s="659"/>
      <c r="DL36" s="663">
        <v>333722</v>
      </c>
      <c r="DM36" s="658"/>
      <c r="DN36" s="658"/>
      <c r="DO36" s="658"/>
      <c r="DP36" s="658"/>
      <c r="DQ36" s="658"/>
      <c r="DR36" s="658"/>
      <c r="DS36" s="658"/>
      <c r="DT36" s="658"/>
      <c r="DU36" s="658"/>
      <c r="DV36" s="659"/>
      <c r="DW36" s="660">
        <v>5</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213241</v>
      </c>
      <c r="S37" s="658"/>
      <c r="T37" s="658"/>
      <c r="U37" s="658"/>
      <c r="V37" s="658"/>
      <c r="W37" s="658"/>
      <c r="X37" s="658"/>
      <c r="Y37" s="659"/>
      <c r="Z37" s="695">
        <v>1.5</v>
      </c>
      <c r="AA37" s="695"/>
      <c r="AB37" s="695"/>
      <c r="AC37" s="695"/>
      <c r="AD37" s="696">
        <v>48</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225182</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26474</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70000</v>
      </c>
      <c r="CS37" s="670"/>
      <c r="CT37" s="670"/>
      <c r="CU37" s="670"/>
      <c r="CV37" s="670"/>
      <c r="CW37" s="670"/>
      <c r="CX37" s="670"/>
      <c r="CY37" s="671"/>
      <c r="CZ37" s="660">
        <v>0.5</v>
      </c>
      <c r="DA37" s="672"/>
      <c r="DB37" s="672"/>
      <c r="DC37" s="673"/>
      <c r="DD37" s="663">
        <v>63673</v>
      </c>
      <c r="DE37" s="670"/>
      <c r="DF37" s="670"/>
      <c r="DG37" s="670"/>
      <c r="DH37" s="670"/>
      <c r="DI37" s="670"/>
      <c r="DJ37" s="670"/>
      <c r="DK37" s="671"/>
      <c r="DL37" s="663">
        <v>58005</v>
      </c>
      <c r="DM37" s="670"/>
      <c r="DN37" s="670"/>
      <c r="DO37" s="670"/>
      <c r="DP37" s="670"/>
      <c r="DQ37" s="670"/>
      <c r="DR37" s="670"/>
      <c r="DS37" s="670"/>
      <c r="DT37" s="670"/>
      <c r="DU37" s="670"/>
      <c r="DV37" s="671"/>
      <c r="DW37" s="660">
        <v>0.9</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1556000</v>
      </c>
      <c r="S38" s="658"/>
      <c r="T38" s="658"/>
      <c r="U38" s="658"/>
      <c r="V38" s="658"/>
      <c r="W38" s="658"/>
      <c r="X38" s="658"/>
      <c r="Y38" s="659"/>
      <c r="Z38" s="695">
        <v>10.7</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1949</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1528</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564639</v>
      </c>
      <c r="CS38" s="658"/>
      <c r="CT38" s="658"/>
      <c r="CU38" s="658"/>
      <c r="CV38" s="658"/>
      <c r="CW38" s="658"/>
      <c r="CX38" s="658"/>
      <c r="CY38" s="659"/>
      <c r="CZ38" s="660">
        <v>4</v>
      </c>
      <c r="DA38" s="672"/>
      <c r="DB38" s="672"/>
      <c r="DC38" s="673"/>
      <c r="DD38" s="663">
        <v>485585</v>
      </c>
      <c r="DE38" s="658"/>
      <c r="DF38" s="658"/>
      <c r="DG38" s="658"/>
      <c r="DH38" s="658"/>
      <c r="DI38" s="658"/>
      <c r="DJ38" s="658"/>
      <c r="DK38" s="659"/>
      <c r="DL38" s="663">
        <v>481636</v>
      </c>
      <c r="DM38" s="658"/>
      <c r="DN38" s="658"/>
      <c r="DO38" s="658"/>
      <c r="DP38" s="658"/>
      <c r="DQ38" s="658"/>
      <c r="DR38" s="658"/>
      <c r="DS38" s="658"/>
      <c r="DT38" s="658"/>
      <c r="DU38" s="658"/>
      <c r="DV38" s="659"/>
      <c r="DW38" s="660">
        <v>7.2</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1996</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1438239</v>
      </c>
      <c r="CS39" s="670"/>
      <c r="CT39" s="670"/>
      <c r="CU39" s="670"/>
      <c r="CV39" s="670"/>
      <c r="CW39" s="670"/>
      <c r="CX39" s="670"/>
      <c r="CY39" s="671"/>
      <c r="CZ39" s="660">
        <v>10.199999999999999</v>
      </c>
      <c r="DA39" s="672"/>
      <c r="DB39" s="672"/>
      <c r="DC39" s="673"/>
      <c r="DD39" s="663">
        <v>1433587</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t="s">
        <v>122</v>
      </c>
      <c r="S40" s="658"/>
      <c r="T40" s="658"/>
      <c r="U40" s="658"/>
      <c r="V40" s="658"/>
      <c r="W40" s="658"/>
      <c r="X40" s="658"/>
      <c r="Y40" s="659"/>
      <c r="Z40" s="695" t="s">
        <v>122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05"/>
      <c r="BM40" s="655" t="s">
        <v>333</v>
      </c>
      <c r="BN40" s="655"/>
      <c r="BO40" s="655"/>
      <c r="BP40" s="655"/>
      <c r="BQ40" s="655"/>
      <c r="BR40" s="655"/>
      <c r="BS40" s="655"/>
      <c r="BT40" s="655"/>
      <c r="BU40" s="656"/>
      <c r="BV40" s="657">
        <v>104</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120315</v>
      </c>
      <c r="CS40" s="658"/>
      <c r="CT40" s="658"/>
      <c r="CU40" s="658"/>
      <c r="CV40" s="658"/>
      <c r="CW40" s="658"/>
      <c r="CX40" s="658"/>
      <c r="CY40" s="659"/>
      <c r="CZ40" s="660">
        <v>0.9</v>
      </c>
      <c r="DA40" s="672"/>
      <c r="DB40" s="672"/>
      <c r="DC40" s="673"/>
      <c r="DD40" s="663">
        <v>4269</v>
      </c>
      <c r="DE40" s="658"/>
      <c r="DF40" s="658"/>
      <c r="DG40" s="658"/>
      <c r="DH40" s="658"/>
      <c r="DI40" s="658"/>
      <c r="DJ40" s="658"/>
      <c r="DK40" s="659"/>
      <c r="DL40" s="663">
        <v>4269</v>
      </c>
      <c r="DM40" s="658"/>
      <c r="DN40" s="658"/>
      <c r="DO40" s="658"/>
      <c r="DP40" s="658"/>
      <c r="DQ40" s="658"/>
      <c r="DR40" s="658"/>
      <c r="DS40" s="658"/>
      <c r="DT40" s="658"/>
      <c r="DU40" s="658"/>
      <c r="DV40" s="659"/>
      <c r="DW40" s="660">
        <v>0.1</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14593810</v>
      </c>
      <c r="S41" s="682"/>
      <c r="T41" s="682"/>
      <c r="U41" s="682"/>
      <c r="V41" s="682"/>
      <c r="W41" s="682"/>
      <c r="X41" s="682"/>
      <c r="Y41" s="685"/>
      <c r="Z41" s="686">
        <v>100</v>
      </c>
      <c r="AA41" s="686"/>
      <c r="AB41" s="686"/>
      <c r="AC41" s="686"/>
      <c r="AD41" s="687">
        <v>6645677</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121352</v>
      </c>
      <c r="BA41" s="658"/>
      <c r="BB41" s="658"/>
      <c r="BC41" s="658"/>
      <c r="BD41" s="670"/>
      <c r="BE41" s="670"/>
      <c r="BF41" s="693"/>
      <c r="BG41" s="698"/>
      <c r="BH41" s="699"/>
      <c r="BI41" s="699"/>
      <c r="BJ41" s="699"/>
      <c r="BK41" s="699"/>
      <c r="BL41" s="205"/>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443287</v>
      </c>
      <c r="BA42" s="682"/>
      <c r="BB42" s="682"/>
      <c r="BC42" s="682"/>
      <c r="BD42" s="642"/>
      <c r="BE42" s="642"/>
      <c r="BF42" s="705"/>
      <c r="BG42" s="700"/>
      <c r="BH42" s="701"/>
      <c r="BI42" s="701"/>
      <c r="BJ42" s="701"/>
      <c r="BK42" s="701"/>
      <c r="BL42" s="206"/>
      <c r="BM42" s="639" t="s">
        <v>340</v>
      </c>
      <c r="BN42" s="639"/>
      <c r="BO42" s="639"/>
      <c r="BP42" s="639"/>
      <c r="BQ42" s="639"/>
      <c r="BR42" s="639"/>
      <c r="BS42" s="639"/>
      <c r="BT42" s="639"/>
      <c r="BU42" s="640"/>
      <c r="BV42" s="641">
        <v>363</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2365895</v>
      </c>
      <c r="CS42" s="670"/>
      <c r="CT42" s="670"/>
      <c r="CU42" s="670"/>
      <c r="CV42" s="670"/>
      <c r="CW42" s="670"/>
      <c r="CX42" s="670"/>
      <c r="CY42" s="671"/>
      <c r="CZ42" s="660">
        <v>16.8</v>
      </c>
      <c r="DA42" s="672"/>
      <c r="DB42" s="672"/>
      <c r="DC42" s="673"/>
      <c r="DD42" s="663">
        <v>326191</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196" t="s">
        <v>342</v>
      </c>
      <c r="CD43" s="654" t="s">
        <v>343</v>
      </c>
      <c r="CE43" s="655"/>
      <c r="CF43" s="655"/>
      <c r="CG43" s="655"/>
      <c r="CH43" s="655"/>
      <c r="CI43" s="655"/>
      <c r="CJ43" s="655"/>
      <c r="CK43" s="655"/>
      <c r="CL43" s="655"/>
      <c r="CM43" s="655"/>
      <c r="CN43" s="655"/>
      <c r="CO43" s="655"/>
      <c r="CP43" s="655"/>
      <c r="CQ43" s="656"/>
      <c r="CR43" s="657">
        <v>20579</v>
      </c>
      <c r="CS43" s="670"/>
      <c r="CT43" s="670"/>
      <c r="CU43" s="670"/>
      <c r="CV43" s="670"/>
      <c r="CW43" s="670"/>
      <c r="CX43" s="670"/>
      <c r="CY43" s="671"/>
      <c r="CZ43" s="660">
        <v>0.1</v>
      </c>
      <c r="DA43" s="672"/>
      <c r="DB43" s="672"/>
      <c r="DC43" s="673"/>
      <c r="DD43" s="663">
        <v>18181</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2365895</v>
      </c>
      <c r="CS44" s="658"/>
      <c r="CT44" s="658"/>
      <c r="CU44" s="658"/>
      <c r="CV44" s="658"/>
      <c r="CW44" s="658"/>
      <c r="CX44" s="658"/>
      <c r="CY44" s="659"/>
      <c r="CZ44" s="660">
        <v>16.8</v>
      </c>
      <c r="DA44" s="661"/>
      <c r="DB44" s="661"/>
      <c r="DC44" s="662"/>
      <c r="DD44" s="663">
        <v>326191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873272</v>
      </c>
      <c r="CS45" s="670"/>
      <c r="CT45" s="670"/>
      <c r="CU45" s="670"/>
      <c r="CV45" s="670"/>
      <c r="CW45" s="670"/>
      <c r="CX45" s="670"/>
      <c r="CY45" s="671"/>
      <c r="CZ45" s="660">
        <v>6.2</v>
      </c>
      <c r="DA45" s="672"/>
      <c r="DB45" s="672"/>
      <c r="DC45" s="673"/>
      <c r="DD45" s="663">
        <v>11622</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07"/>
      <c r="CD46" s="678"/>
      <c r="CE46" s="679"/>
      <c r="CF46" s="654" t="s">
        <v>348</v>
      </c>
      <c r="CG46" s="655"/>
      <c r="CH46" s="655"/>
      <c r="CI46" s="655"/>
      <c r="CJ46" s="655"/>
      <c r="CK46" s="655"/>
      <c r="CL46" s="655"/>
      <c r="CM46" s="655"/>
      <c r="CN46" s="655"/>
      <c r="CO46" s="655"/>
      <c r="CP46" s="655"/>
      <c r="CQ46" s="656"/>
      <c r="CR46" s="657">
        <v>1492623</v>
      </c>
      <c r="CS46" s="658"/>
      <c r="CT46" s="658"/>
      <c r="CU46" s="658"/>
      <c r="CV46" s="658"/>
      <c r="CW46" s="658"/>
      <c r="CX46" s="658"/>
      <c r="CY46" s="659"/>
      <c r="CZ46" s="660">
        <v>10.6</v>
      </c>
      <c r="DA46" s="661"/>
      <c r="DB46" s="661"/>
      <c r="DC46" s="662"/>
      <c r="DD46" s="663">
        <v>314569</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07"/>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07"/>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07"/>
      <c r="CD49" s="638" t="s">
        <v>351</v>
      </c>
      <c r="CE49" s="639"/>
      <c r="CF49" s="639"/>
      <c r="CG49" s="639"/>
      <c r="CH49" s="639"/>
      <c r="CI49" s="639"/>
      <c r="CJ49" s="639"/>
      <c r="CK49" s="639"/>
      <c r="CL49" s="639"/>
      <c r="CM49" s="639"/>
      <c r="CN49" s="639"/>
      <c r="CO49" s="639"/>
      <c r="CP49" s="639"/>
      <c r="CQ49" s="640"/>
      <c r="CR49" s="641">
        <v>14108803</v>
      </c>
      <c r="CS49" s="642"/>
      <c r="CT49" s="642"/>
      <c r="CU49" s="642"/>
      <c r="CV49" s="642"/>
      <c r="CW49" s="642"/>
      <c r="CX49" s="642"/>
      <c r="CY49" s="643"/>
      <c r="CZ49" s="644">
        <v>100</v>
      </c>
      <c r="DA49" s="645"/>
      <c r="DB49" s="645"/>
      <c r="DC49" s="646"/>
      <c r="DD49" s="647">
        <v>10820583</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KSUxnC+5rlQKaz/SeOjEgdg5oilag6vp41pQcf7eX76Uss70LADJBvECoDYgYxPiZ0PacyLIrBNhpEzBbXIoBQ==" saltValue="Vrjul2gAHMBlsDNu9kRWx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7" t="s">
        <v>353</v>
      </c>
      <c r="DK2" s="1128"/>
      <c r="DL2" s="1128"/>
      <c r="DM2" s="1128"/>
      <c r="DN2" s="1128"/>
      <c r="DO2" s="1129"/>
      <c r="DP2" s="210"/>
      <c r="DQ2" s="1127" t="s">
        <v>354</v>
      </c>
      <c r="DR2" s="1128"/>
      <c r="DS2" s="1128"/>
      <c r="DT2" s="1128"/>
      <c r="DU2" s="1128"/>
      <c r="DV2" s="1128"/>
      <c r="DW2" s="1128"/>
      <c r="DX2" s="1128"/>
      <c r="DY2" s="1128"/>
      <c r="DZ2" s="112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14"/>
      <c r="BA4" s="214"/>
      <c r="BB4" s="214"/>
      <c r="BC4" s="214"/>
      <c r="BD4" s="214"/>
      <c r="BE4" s="215"/>
      <c r="BF4" s="215"/>
      <c r="BG4" s="215"/>
      <c r="BH4" s="215"/>
      <c r="BI4" s="215"/>
      <c r="BJ4" s="215"/>
      <c r="BK4" s="215"/>
      <c r="BL4" s="215"/>
      <c r="BM4" s="215"/>
      <c r="BN4" s="215"/>
      <c r="BO4" s="215"/>
      <c r="BP4" s="215"/>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16"/>
    </row>
    <row r="5" spans="1:131" s="217"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14"/>
      <c r="BA5" s="214"/>
      <c r="BB5" s="214"/>
      <c r="BC5" s="214"/>
      <c r="BD5" s="214"/>
      <c r="BE5" s="215"/>
      <c r="BF5" s="215"/>
      <c r="BG5" s="215"/>
      <c r="BH5" s="215"/>
      <c r="BI5" s="215"/>
      <c r="BJ5" s="215"/>
      <c r="BK5" s="215"/>
      <c r="BL5" s="215"/>
      <c r="BM5" s="215"/>
      <c r="BN5" s="215"/>
      <c r="BO5" s="215"/>
      <c r="BP5" s="215"/>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16"/>
    </row>
    <row r="6" spans="1:131" s="217"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14"/>
      <c r="BA6" s="214"/>
      <c r="BB6" s="214"/>
      <c r="BC6" s="214"/>
      <c r="BD6" s="214"/>
      <c r="BE6" s="215"/>
      <c r="BF6" s="215"/>
      <c r="BG6" s="215"/>
      <c r="BH6" s="215"/>
      <c r="BI6" s="215"/>
      <c r="BJ6" s="215"/>
      <c r="BK6" s="215"/>
      <c r="BL6" s="215"/>
      <c r="BM6" s="215"/>
      <c r="BN6" s="215"/>
      <c r="BO6" s="215"/>
      <c r="BP6" s="215"/>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16"/>
    </row>
    <row r="7" spans="1:131" s="217" customFormat="1" ht="26.25" customHeight="1" thickTop="1" x14ac:dyDescent="0.2">
      <c r="A7" s="218">
        <v>1</v>
      </c>
      <c r="B7" s="1083" t="s">
        <v>374</v>
      </c>
      <c r="C7" s="1084"/>
      <c r="D7" s="1084"/>
      <c r="E7" s="1084"/>
      <c r="F7" s="1084"/>
      <c r="G7" s="1084"/>
      <c r="H7" s="1084"/>
      <c r="I7" s="1084"/>
      <c r="J7" s="1084"/>
      <c r="K7" s="1084"/>
      <c r="L7" s="1084"/>
      <c r="M7" s="1084"/>
      <c r="N7" s="1084"/>
      <c r="O7" s="1084"/>
      <c r="P7" s="1085"/>
      <c r="Q7" s="1138">
        <v>14586</v>
      </c>
      <c r="R7" s="1139"/>
      <c r="S7" s="1139"/>
      <c r="T7" s="1139"/>
      <c r="U7" s="1139"/>
      <c r="V7" s="1139">
        <v>14106</v>
      </c>
      <c r="W7" s="1139"/>
      <c r="X7" s="1139"/>
      <c r="Y7" s="1139"/>
      <c r="Z7" s="1139"/>
      <c r="AA7" s="1139">
        <v>481</v>
      </c>
      <c r="AB7" s="1139"/>
      <c r="AC7" s="1139"/>
      <c r="AD7" s="1139"/>
      <c r="AE7" s="1140"/>
      <c r="AF7" s="1141">
        <v>390</v>
      </c>
      <c r="AG7" s="1142"/>
      <c r="AH7" s="1142"/>
      <c r="AI7" s="1142"/>
      <c r="AJ7" s="1143"/>
      <c r="AK7" s="1144">
        <v>788</v>
      </c>
      <c r="AL7" s="1145"/>
      <c r="AM7" s="1145"/>
      <c r="AN7" s="1145"/>
      <c r="AO7" s="1145"/>
      <c r="AP7" s="1145">
        <v>7507</v>
      </c>
      <c r="AQ7" s="1145"/>
      <c r="AR7" s="1145"/>
      <c r="AS7" s="1145"/>
      <c r="AT7" s="1145"/>
      <c r="AU7" s="1146"/>
      <c r="AV7" s="1146"/>
      <c r="AW7" s="1146"/>
      <c r="AX7" s="1146"/>
      <c r="AY7" s="1147"/>
      <c r="AZ7" s="214"/>
      <c r="BA7" s="214"/>
      <c r="BB7" s="214"/>
      <c r="BC7" s="214"/>
      <c r="BD7" s="214"/>
      <c r="BE7" s="215"/>
      <c r="BF7" s="215"/>
      <c r="BG7" s="215"/>
      <c r="BH7" s="215"/>
      <c r="BI7" s="215"/>
      <c r="BJ7" s="215"/>
      <c r="BK7" s="215"/>
      <c r="BL7" s="215"/>
      <c r="BM7" s="215"/>
      <c r="BN7" s="215"/>
      <c r="BO7" s="215"/>
      <c r="BP7" s="215"/>
      <c r="BQ7" s="218">
        <v>1</v>
      </c>
      <c r="BR7" s="219"/>
      <c r="BS7" s="1135" t="s">
        <v>554</v>
      </c>
      <c r="BT7" s="1136"/>
      <c r="BU7" s="1136"/>
      <c r="BV7" s="1136"/>
      <c r="BW7" s="1136"/>
      <c r="BX7" s="1136"/>
      <c r="BY7" s="1136"/>
      <c r="BZ7" s="1136"/>
      <c r="CA7" s="1136"/>
      <c r="CB7" s="1136"/>
      <c r="CC7" s="1136"/>
      <c r="CD7" s="1136"/>
      <c r="CE7" s="1136"/>
      <c r="CF7" s="1136"/>
      <c r="CG7" s="1148"/>
      <c r="CH7" s="1132">
        <v>0</v>
      </c>
      <c r="CI7" s="1133"/>
      <c r="CJ7" s="1133"/>
      <c r="CK7" s="1133"/>
      <c r="CL7" s="1134"/>
      <c r="CM7" s="1132">
        <v>215</v>
      </c>
      <c r="CN7" s="1133"/>
      <c r="CO7" s="1133"/>
      <c r="CP7" s="1133"/>
      <c r="CQ7" s="1134"/>
      <c r="CR7" s="1132">
        <v>168</v>
      </c>
      <c r="CS7" s="1133"/>
      <c r="CT7" s="1133"/>
      <c r="CU7" s="1133"/>
      <c r="CV7" s="1134"/>
      <c r="CW7" s="1132">
        <v>5</v>
      </c>
      <c r="CX7" s="1133"/>
      <c r="CY7" s="1133"/>
      <c r="CZ7" s="1133"/>
      <c r="DA7" s="1134"/>
      <c r="DB7" s="1132" t="s">
        <v>561</v>
      </c>
      <c r="DC7" s="1133"/>
      <c r="DD7" s="1133"/>
      <c r="DE7" s="1133"/>
      <c r="DF7" s="1134"/>
      <c r="DG7" s="1132" t="s">
        <v>561</v>
      </c>
      <c r="DH7" s="1133"/>
      <c r="DI7" s="1133"/>
      <c r="DJ7" s="1133"/>
      <c r="DK7" s="1134"/>
      <c r="DL7" s="1132" t="s">
        <v>561</v>
      </c>
      <c r="DM7" s="1133"/>
      <c r="DN7" s="1133"/>
      <c r="DO7" s="1133"/>
      <c r="DP7" s="1134"/>
      <c r="DQ7" s="1132" t="s">
        <v>561</v>
      </c>
      <c r="DR7" s="1133"/>
      <c r="DS7" s="1133"/>
      <c r="DT7" s="1133"/>
      <c r="DU7" s="1134"/>
      <c r="DV7" s="1135"/>
      <c r="DW7" s="1136"/>
      <c r="DX7" s="1136"/>
      <c r="DY7" s="1136"/>
      <c r="DZ7" s="1137"/>
      <c r="EA7" s="216"/>
    </row>
    <row r="8" spans="1:131" s="217" customFormat="1" ht="26.25" customHeight="1" x14ac:dyDescent="0.2">
      <c r="A8" s="220">
        <v>2</v>
      </c>
      <c r="B8" s="1066" t="s">
        <v>375</v>
      </c>
      <c r="C8" s="1067"/>
      <c r="D8" s="1067"/>
      <c r="E8" s="1067"/>
      <c r="F8" s="1067"/>
      <c r="G8" s="1067"/>
      <c r="H8" s="1067"/>
      <c r="I8" s="1067"/>
      <c r="J8" s="1067"/>
      <c r="K8" s="1067"/>
      <c r="L8" s="1067"/>
      <c r="M8" s="1067"/>
      <c r="N8" s="1067"/>
      <c r="O8" s="1067"/>
      <c r="P8" s="1068"/>
      <c r="Q8" s="1074">
        <v>22</v>
      </c>
      <c r="R8" s="1075"/>
      <c r="S8" s="1075"/>
      <c r="T8" s="1075"/>
      <c r="U8" s="1075"/>
      <c r="V8" s="1075">
        <v>18</v>
      </c>
      <c r="W8" s="1075"/>
      <c r="X8" s="1075"/>
      <c r="Y8" s="1075"/>
      <c r="Z8" s="1075"/>
      <c r="AA8" s="1075">
        <v>4</v>
      </c>
      <c r="AB8" s="1075"/>
      <c r="AC8" s="1075"/>
      <c r="AD8" s="1075"/>
      <c r="AE8" s="1076"/>
      <c r="AF8" s="1071">
        <v>4</v>
      </c>
      <c r="AG8" s="1072"/>
      <c r="AH8" s="1072"/>
      <c r="AI8" s="1072"/>
      <c r="AJ8" s="1073"/>
      <c r="AK8" s="1116">
        <v>4</v>
      </c>
      <c r="AL8" s="1117"/>
      <c r="AM8" s="1117"/>
      <c r="AN8" s="1117"/>
      <c r="AO8" s="1117"/>
      <c r="AP8" s="1117" t="s">
        <v>561</v>
      </c>
      <c r="AQ8" s="1117"/>
      <c r="AR8" s="1117"/>
      <c r="AS8" s="1117"/>
      <c r="AT8" s="1117"/>
      <c r="AU8" s="1118"/>
      <c r="AV8" s="1118"/>
      <c r="AW8" s="1118"/>
      <c r="AX8" s="1118"/>
      <c r="AY8" s="1119"/>
      <c r="AZ8" s="214"/>
      <c r="BA8" s="214"/>
      <c r="BB8" s="214"/>
      <c r="BC8" s="214"/>
      <c r="BD8" s="214"/>
      <c r="BE8" s="215"/>
      <c r="BF8" s="215"/>
      <c r="BG8" s="215"/>
      <c r="BH8" s="215"/>
      <c r="BI8" s="215"/>
      <c r="BJ8" s="215"/>
      <c r="BK8" s="215"/>
      <c r="BL8" s="215"/>
      <c r="BM8" s="215"/>
      <c r="BN8" s="215"/>
      <c r="BO8" s="215"/>
      <c r="BP8" s="215"/>
      <c r="BQ8" s="220">
        <v>2</v>
      </c>
      <c r="BR8" s="221"/>
      <c r="BS8" s="1028" t="s">
        <v>555</v>
      </c>
      <c r="BT8" s="1029"/>
      <c r="BU8" s="1029"/>
      <c r="BV8" s="1029"/>
      <c r="BW8" s="1029"/>
      <c r="BX8" s="1029"/>
      <c r="BY8" s="1029"/>
      <c r="BZ8" s="1029"/>
      <c r="CA8" s="1029"/>
      <c r="CB8" s="1029"/>
      <c r="CC8" s="1029"/>
      <c r="CD8" s="1029"/>
      <c r="CE8" s="1029"/>
      <c r="CF8" s="1029"/>
      <c r="CG8" s="1050"/>
      <c r="CH8" s="1025">
        <v>-9</v>
      </c>
      <c r="CI8" s="1026"/>
      <c r="CJ8" s="1026"/>
      <c r="CK8" s="1026"/>
      <c r="CL8" s="1027"/>
      <c r="CM8" s="1025">
        <v>77</v>
      </c>
      <c r="CN8" s="1026"/>
      <c r="CO8" s="1026"/>
      <c r="CP8" s="1026"/>
      <c r="CQ8" s="1027"/>
      <c r="CR8" s="1025">
        <v>1</v>
      </c>
      <c r="CS8" s="1026"/>
      <c r="CT8" s="1026"/>
      <c r="CU8" s="1026"/>
      <c r="CV8" s="1027"/>
      <c r="CW8" s="1025">
        <v>69</v>
      </c>
      <c r="CX8" s="1026"/>
      <c r="CY8" s="1026"/>
      <c r="CZ8" s="1026"/>
      <c r="DA8" s="1027"/>
      <c r="DB8" s="1025" t="s">
        <v>561</v>
      </c>
      <c r="DC8" s="1026"/>
      <c r="DD8" s="1026"/>
      <c r="DE8" s="1026"/>
      <c r="DF8" s="1027"/>
      <c r="DG8" s="1025" t="s">
        <v>561</v>
      </c>
      <c r="DH8" s="1026"/>
      <c r="DI8" s="1026"/>
      <c r="DJ8" s="1026"/>
      <c r="DK8" s="1027"/>
      <c r="DL8" s="1025" t="s">
        <v>561</v>
      </c>
      <c r="DM8" s="1026"/>
      <c r="DN8" s="1026"/>
      <c r="DO8" s="1026"/>
      <c r="DP8" s="1027"/>
      <c r="DQ8" s="1025" t="s">
        <v>561</v>
      </c>
      <c r="DR8" s="1026"/>
      <c r="DS8" s="1026"/>
      <c r="DT8" s="1026"/>
      <c r="DU8" s="1027"/>
      <c r="DV8" s="1028"/>
      <c r="DW8" s="1029"/>
      <c r="DX8" s="1029"/>
      <c r="DY8" s="1029"/>
      <c r="DZ8" s="1030"/>
      <c r="EA8" s="216"/>
    </row>
    <row r="9" spans="1:131" s="217" customFormat="1" ht="26.25" customHeight="1" x14ac:dyDescent="0.2">
      <c r="A9" s="220">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14"/>
      <c r="BA9" s="214"/>
      <c r="BB9" s="214"/>
      <c r="BC9" s="214"/>
      <c r="BD9" s="214"/>
      <c r="BE9" s="215"/>
      <c r="BF9" s="215"/>
      <c r="BG9" s="215"/>
      <c r="BH9" s="215"/>
      <c r="BI9" s="215"/>
      <c r="BJ9" s="215"/>
      <c r="BK9" s="215"/>
      <c r="BL9" s="215"/>
      <c r="BM9" s="215"/>
      <c r="BN9" s="215"/>
      <c r="BO9" s="215"/>
      <c r="BP9" s="215"/>
      <c r="BQ9" s="220">
        <v>3</v>
      </c>
      <c r="BR9" s="221"/>
      <c r="BS9" s="1028" t="s">
        <v>556</v>
      </c>
      <c r="BT9" s="1029"/>
      <c r="BU9" s="1029"/>
      <c r="BV9" s="1029"/>
      <c r="BW9" s="1029"/>
      <c r="BX9" s="1029"/>
      <c r="BY9" s="1029"/>
      <c r="BZ9" s="1029"/>
      <c r="CA9" s="1029"/>
      <c r="CB9" s="1029"/>
      <c r="CC9" s="1029"/>
      <c r="CD9" s="1029"/>
      <c r="CE9" s="1029"/>
      <c r="CF9" s="1029"/>
      <c r="CG9" s="1050"/>
      <c r="CH9" s="1025">
        <v>-9</v>
      </c>
      <c r="CI9" s="1026"/>
      <c r="CJ9" s="1026"/>
      <c r="CK9" s="1026"/>
      <c r="CL9" s="1027"/>
      <c r="CM9" s="1025">
        <v>753</v>
      </c>
      <c r="CN9" s="1026"/>
      <c r="CO9" s="1026"/>
      <c r="CP9" s="1026"/>
      <c r="CQ9" s="1027"/>
      <c r="CR9" s="1025">
        <v>0</v>
      </c>
      <c r="CS9" s="1026"/>
      <c r="CT9" s="1026"/>
      <c r="CU9" s="1026"/>
      <c r="CV9" s="1027"/>
      <c r="CW9" s="1025" t="s">
        <v>561</v>
      </c>
      <c r="CX9" s="1026"/>
      <c r="CY9" s="1026"/>
      <c r="CZ9" s="1026"/>
      <c r="DA9" s="1027"/>
      <c r="DB9" s="1025" t="s">
        <v>561</v>
      </c>
      <c r="DC9" s="1026"/>
      <c r="DD9" s="1026"/>
      <c r="DE9" s="1026"/>
      <c r="DF9" s="1027"/>
      <c r="DG9" s="1025" t="s">
        <v>561</v>
      </c>
      <c r="DH9" s="1026"/>
      <c r="DI9" s="1026"/>
      <c r="DJ9" s="1026"/>
      <c r="DK9" s="1027"/>
      <c r="DL9" s="1025" t="s">
        <v>561</v>
      </c>
      <c r="DM9" s="1026"/>
      <c r="DN9" s="1026"/>
      <c r="DO9" s="1026"/>
      <c r="DP9" s="1027"/>
      <c r="DQ9" s="1025" t="s">
        <v>561</v>
      </c>
      <c r="DR9" s="1026"/>
      <c r="DS9" s="1026"/>
      <c r="DT9" s="1026"/>
      <c r="DU9" s="1027"/>
      <c r="DV9" s="1028"/>
      <c r="DW9" s="1029"/>
      <c r="DX9" s="1029"/>
      <c r="DY9" s="1029"/>
      <c r="DZ9" s="1030"/>
      <c r="EA9" s="216"/>
    </row>
    <row r="10" spans="1:131" s="217" customFormat="1" ht="26.25" customHeight="1" x14ac:dyDescent="0.2">
      <c r="A10" s="220">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14"/>
      <c r="BA10" s="214"/>
      <c r="BB10" s="214"/>
      <c r="BC10" s="214"/>
      <c r="BD10" s="214"/>
      <c r="BE10" s="215"/>
      <c r="BF10" s="215"/>
      <c r="BG10" s="215"/>
      <c r="BH10" s="215"/>
      <c r="BI10" s="215"/>
      <c r="BJ10" s="215"/>
      <c r="BK10" s="215"/>
      <c r="BL10" s="215"/>
      <c r="BM10" s="215"/>
      <c r="BN10" s="215"/>
      <c r="BO10" s="215"/>
      <c r="BP10" s="215"/>
      <c r="BQ10" s="220">
        <v>4</v>
      </c>
      <c r="BR10" s="221"/>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16"/>
    </row>
    <row r="11" spans="1:131" s="217" customFormat="1" ht="26.25" customHeight="1" x14ac:dyDescent="0.2">
      <c r="A11" s="220">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14"/>
      <c r="BA11" s="214"/>
      <c r="BB11" s="214"/>
      <c r="BC11" s="214"/>
      <c r="BD11" s="214"/>
      <c r="BE11" s="215"/>
      <c r="BF11" s="215"/>
      <c r="BG11" s="215"/>
      <c r="BH11" s="215"/>
      <c r="BI11" s="215"/>
      <c r="BJ11" s="215"/>
      <c r="BK11" s="215"/>
      <c r="BL11" s="215"/>
      <c r="BM11" s="215"/>
      <c r="BN11" s="215"/>
      <c r="BO11" s="215"/>
      <c r="BP11" s="215"/>
      <c r="BQ11" s="220">
        <v>5</v>
      </c>
      <c r="BR11" s="221"/>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16"/>
    </row>
    <row r="12" spans="1:131" s="217" customFormat="1" ht="26.25" customHeight="1" x14ac:dyDescent="0.2">
      <c r="A12" s="220">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14"/>
      <c r="BA12" s="214"/>
      <c r="BB12" s="214"/>
      <c r="BC12" s="214"/>
      <c r="BD12" s="214"/>
      <c r="BE12" s="215"/>
      <c r="BF12" s="215"/>
      <c r="BG12" s="215"/>
      <c r="BH12" s="215"/>
      <c r="BI12" s="215"/>
      <c r="BJ12" s="215"/>
      <c r="BK12" s="215"/>
      <c r="BL12" s="215"/>
      <c r="BM12" s="215"/>
      <c r="BN12" s="215"/>
      <c r="BO12" s="215"/>
      <c r="BP12" s="215"/>
      <c r="BQ12" s="220">
        <v>6</v>
      </c>
      <c r="BR12" s="221"/>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16"/>
    </row>
    <row r="13" spans="1:131" s="217" customFormat="1" ht="26.25" customHeight="1" x14ac:dyDescent="0.2">
      <c r="A13" s="220">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14"/>
      <c r="BA13" s="214"/>
      <c r="BB13" s="214"/>
      <c r="BC13" s="214"/>
      <c r="BD13" s="214"/>
      <c r="BE13" s="215"/>
      <c r="BF13" s="215"/>
      <c r="BG13" s="215"/>
      <c r="BH13" s="215"/>
      <c r="BI13" s="215"/>
      <c r="BJ13" s="215"/>
      <c r="BK13" s="215"/>
      <c r="BL13" s="215"/>
      <c r="BM13" s="215"/>
      <c r="BN13" s="215"/>
      <c r="BO13" s="215"/>
      <c r="BP13" s="215"/>
      <c r="BQ13" s="220">
        <v>7</v>
      </c>
      <c r="BR13" s="221"/>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16"/>
    </row>
    <row r="14" spans="1:131" s="217" customFormat="1" ht="26.25" customHeight="1" x14ac:dyDescent="0.2">
      <c r="A14" s="220">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14"/>
      <c r="BA14" s="214"/>
      <c r="BB14" s="214"/>
      <c r="BC14" s="214"/>
      <c r="BD14" s="214"/>
      <c r="BE14" s="215"/>
      <c r="BF14" s="215"/>
      <c r="BG14" s="215"/>
      <c r="BH14" s="215"/>
      <c r="BI14" s="215"/>
      <c r="BJ14" s="215"/>
      <c r="BK14" s="215"/>
      <c r="BL14" s="215"/>
      <c r="BM14" s="215"/>
      <c r="BN14" s="215"/>
      <c r="BO14" s="215"/>
      <c r="BP14" s="215"/>
      <c r="BQ14" s="220">
        <v>8</v>
      </c>
      <c r="BR14" s="221"/>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16"/>
    </row>
    <row r="15" spans="1:131" s="217" customFormat="1" ht="26.25" customHeight="1" x14ac:dyDescent="0.2">
      <c r="A15" s="220">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14"/>
      <c r="BA15" s="214"/>
      <c r="BB15" s="214"/>
      <c r="BC15" s="214"/>
      <c r="BD15" s="214"/>
      <c r="BE15" s="215"/>
      <c r="BF15" s="215"/>
      <c r="BG15" s="215"/>
      <c r="BH15" s="215"/>
      <c r="BI15" s="215"/>
      <c r="BJ15" s="215"/>
      <c r="BK15" s="215"/>
      <c r="BL15" s="215"/>
      <c r="BM15" s="215"/>
      <c r="BN15" s="215"/>
      <c r="BO15" s="215"/>
      <c r="BP15" s="215"/>
      <c r="BQ15" s="220">
        <v>9</v>
      </c>
      <c r="BR15" s="221"/>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16"/>
    </row>
    <row r="16" spans="1:131" s="217" customFormat="1" ht="26.25" customHeight="1" x14ac:dyDescent="0.2">
      <c r="A16" s="220">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14"/>
      <c r="BA16" s="214"/>
      <c r="BB16" s="214"/>
      <c r="BC16" s="214"/>
      <c r="BD16" s="214"/>
      <c r="BE16" s="215"/>
      <c r="BF16" s="215"/>
      <c r="BG16" s="215"/>
      <c r="BH16" s="215"/>
      <c r="BI16" s="215"/>
      <c r="BJ16" s="215"/>
      <c r="BK16" s="215"/>
      <c r="BL16" s="215"/>
      <c r="BM16" s="215"/>
      <c r="BN16" s="215"/>
      <c r="BO16" s="215"/>
      <c r="BP16" s="215"/>
      <c r="BQ16" s="220">
        <v>10</v>
      </c>
      <c r="BR16" s="221"/>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16"/>
    </row>
    <row r="17" spans="1:131" s="217" customFormat="1" ht="26.25" customHeight="1" x14ac:dyDescent="0.2">
      <c r="A17" s="220">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14"/>
      <c r="BA17" s="214"/>
      <c r="BB17" s="214"/>
      <c r="BC17" s="214"/>
      <c r="BD17" s="214"/>
      <c r="BE17" s="215"/>
      <c r="BF17" s="215"/>
      <c r="BG17" s="215"/>
      <c r="BH17" s="215"/>
      <c r="BI17" s="215"/>
      <c r="BJ17" s="215"/>
      <c r="BK17" s="215"/>
      <c r="BL17" s="215"/>
      <c r="BM17" s="215"/>
      <c r="BN17" s="215"/>
      <c r="BO17" s="215"/>
      <c r="BP17" s="215"/>
      <c r="BQ17" s="220">
        <v>11</v>
      </c>
      <c r="BR17" s="221"/>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16"/>
    </row>
    <row r="18" spans="1:131" s="217" customFormat="1" ht="26.25" customHeight="1" x14ac:dyDescent="0.2">
      <c r="A18" s="220">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14"/>
      <c r="BA18" s="214"/>
      <c r="BB18" s="214"/>
      <c r="BC18" s="214"/>
      <c r="BD18" s="214"/>
      <c r="BE18" s="215"/>
      <c r="BF18" s="215"/>
      <c r="BG18" s="215"/>
      <c r="BH18" s="215"/>
      <c r="BI18" s="215"/>
      <c r="BJ18" s="215"/>
      <c r="BK18" s="215"/>
      <c r="BL18" s="215"/>
      <c r="BM18" s="215"/>
      <c r="BN18" s="215"/>
      <c r="BO18" s="215"/>
      <c r="BP18" s="215"/>
      <c r="BQ18" s="220">
        <v>12</v>
      </c>
      <c r="BR18" s="221"/>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16"/>
    </row>
    <row r="19" spans="1:131" s="217" customFormat="1" ht="26.25" customHeight="1" x14ac:dyDescent="0.2">
      <c r="A19" s="220">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14"/>
      <c r="BA19" s="214"/>
      <c r="BB19" s="214"/>
      <c r="BC19" s="214"/>
      <c r="BD19" s="214"/>
      <c r="BE19" s="215"/>
      <c r="BF19" s="215"/>
      <c r="BG19" s="215"/>
      <c r="BH19" s="215"/>
      <c r="BI19" s="215"/>
      <c r="BJ19" s="215"/>
      <c r="BK19" s="215"/>
      <c r="BL19" s="215"/>
      <c r="BM19" s="215"/>
      <c r="BN19" s="215"/>
      <c r="BO19" s="215"/>
      <c r="BP19" s="215"/>
      <c r="BQ19" s="220">
        <v>13</v>
      </c>
      <c r="BR19" s="221"/>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16"/>
    </row>
    <row r="20" spans="1:131" s="217" customFormat="1" ht="26.25" customHeight="1" x14ac:dyDescent="0.2">
      <c r="A20" s="220">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14"/>
      <c r="BA20" s="214"/>
      <c r="BB20" s="214"/>
      <c r="BC20" s="214"/>
      <c r="BD20" s="214"/>
      <c r="BE20" s="215"/>
      <c r="BF20" s="215"/>
      <c r="BG20" s="215"/>
      <c r="BH20" s="215"/>
      <c r="BI20" s="215"/>
      <c r="BJ20" s="215"/>
      <c r="BK20" s="215"/>
      <c r="BL20" s="215"/>
      <c r="BM20" s="215"/>
      <c r="BN20" s="215"/>
      <c r="BO20" s="215"/>
      <c r="BP20" s="215"/>
      <c r="BQ20" s="220">
        <v>14</v>
      </c>
      <c r="BR20" s="221"/>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16"/>
    </row>
    <row r="21" spans="1:131" s="217" customFormat="1" ht="26.25" customHeight="1" thickBot="1" x14ac:dyDescent="0.25">
      <c r="A21" s="220">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14"/>
      <c r="BA21" s="214"/>
      <c r="BB21" s="214"/>
      <c r="BC21" s="214"/>
      <c r="BD21" s="214"/>
      <c r="BE21" s="215"/>
      <c r="BF21" s="215"/>
      <c r="BG21" s="215"/>
      <c r="BH21" s="215"/>
      <c r="BI21" s="215"/>
      <c r="BJ21" s="215"/>
      <c r="BK21" s="215"/>
      <c r="BL21" s="215"/>
      <c r="BM21" s="215"/>
      <c r="BN21" s="215"/>
      <c r="BO21" s="215"/>
      <c r="BP21" s="215"/>
      <c r="BQ21" s="220">
        <v>15</v>
      </c>
      <c r="BR21" s="221"/>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16"/>
    </row>
    <row r="22" spans="1:131" s="217" customFormat="1" ht="26.25" customHeight="1" x14ac:dyDescent="0.2">
      <c r="A22" s="220">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15"/>
      <c r="BF22" s="215"/>
      <c r="BG22" s="215"/>
      <c r="BH22" s="215"/>
      <c r="BI22" s="215"/>
      <c r="BJ22" s="215"/>
      <c r="BK22" s="215"/>
      <c r="BL22" s="215"/>
      <c r="BM22" s="215"/>
      <c r="BN22" s="215"/>
      <c r="BO22" s="215"/>
      <c r="BP22" s="215"/>
      <c r="BQ22" s="220">
        <v>16</v>
      </c>
      <c r="BR22" s="221"/>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16"/>
    </row>
    <row r="23" spans="1:131" s="217" customFormat="1" ht="26.25" customHeight="1" thickBot="1" x14ac:dyDescent="0.25">
      <c r="A23" s="222" t="s">
        <v>377</v>
      </c>
      <c r="B23" s="973" t="s">
        <v>378</v>
      </c>
      <c r="C23" s="974"/>
      <c r="D23" s="974"/>
      <c r="E23" s="974"/>
      <c r="F23" s="974"/>
      <c r="G23" s="974"/>
      <c r="H23" s="974"/>
      <c r="I23" s="974"/>
      <c r="J23" s="974"/>
      <c r="K23" s="974"/>
      <c r="L23" s="974"/>
      <c r="M23" s="974"/>
      <c r="N23" s="974"/>
      <c r="O23" s="974"/>
      <c r="P23" s="984"/>
      <c r="Q23" s="1103">
        <v>14609</v>
      </c>
      <c r="R23" s="1097"/>
      <c r="S23" s="1097"/>
      <c r="T23" s="1097"/>
      <c r="U23" s="1097"/>
      <c r="V23" s="1097">
        <v>14124</v>
      </c>
      <c r="W23" s="1097"/>
      <c r="X23" s="1097"/>
      <c r="Y23" s="1097"/>
      <c r="Z23" s="1097"/>
      <c r="AA23" s="1097">
        <v>485</v>
      </c>
      <c r="AB23" s="1097"/>
      <c r="AC23" s="1097"/>
      <c r="AD23" s="1097"/>
      <c r="AE23" s="1104"/>
      <c r="AF23" s="1105">
        <v>395</v>
      </c>
      <c r="AG23" s="1097"/>
      <c r="AH23" s="1097"/>
      <c r="AI23" s="1097"/>
      <c r="AJ23" s="1106"/>
      <c r="AK23" s="1107"/>
      <c r="AL23" s="1108"/>
      <c r="AM23" s="1108"/>
      <c r="AN23" s="1108"/>
      <c r="AO23" s="1108"/>
      <c r="AP23" s="1097">
        <v>7507</v>
      </c>
      <c r="AQ23" s="1097"/>
      <c r="AR23" s="1097"/>
      <c r="AS23" s="1097"/>
      <c r="AT23" s="1097"/>
      <c r="AU23" s="1098"/>
      <c r="AV23" s="1098"/>
      <c r="AW23" s="1098"/>
      <c r="AX23" s="1098"/>
      <c r="AY23" s="1099"/>
      <c r="AZ23" s="1100" t="s">
        <v>122</v>
      </c>
      <c r="BA23" s="1101"/>
      <c r="BB23" s="1101"/>
      <c r="BC23" s="1101"/>
      <c r="BD23" s="1102"/>
      <c r="BE23" s="215"/>
      <c r="BF23" s="215"/>
      <c r="BG23" s="215"/>
      <c r="BH23" s="215"/>
      <c r="BI23" s="215"/>
      <c r="BJ23" s="215"/>
      <c r="BK23" s="215"/>
      <c r="BL23" s="215"/>
      <c r="BM23" s="215"/>
      <c r="BN23" s="215"/>
      <c r="BO23" s="215"/>
      <c r="BP23" s="215"/>
      <c r="BQ23" s="220">
        <v>17</v>
      </c>
      <c r="BR23" s="221"/>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16"/>
    </row>
    <row r="24" spans="1:131" s="217" customFormat="1" ht="26.2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14"/>
      <c r="BA24" s="214"/>
      <c r="BB24" s="214"/>
      <c r="BC24" s="214"/>
      <c r="BD24" s="214"/>
      <c r="BE24" s="215"/>
      <c r="BF24" s="215"/>
      <c r="BG24" s="215"/>
      <c r="BH24" s="215"/>
      <c r="BI24" s="215"/>
      <c r="BJ24" s="215"/>
      <c r="BK24" s="215"/>
      <c r="BL24" s="215"/>
      <c r="BM24" s="215"/>
      <c r="BN24" s="215"/>
      <c r="BO24" s="215"/>
      <c r="BP24" s="215"/>
      <c r="BQ24" s="220">
        <v>18</v>
      </c>
      <c r="BR24" s="221"/>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16"/>
    </row>
    <row r="25" spans="1:131" ht="26.2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14"/>
      <c r="BK25" s="214"/>
      <c r="BL25" s="214"/>
      <c r="BM25" s="214"/>
      <c r="BN25" s="214"/>
      <c r="BO25" s="223"/>
      <c r="BP25" s="223"/>
      <c r="BQ25" s="220">
        <v>19</v>
      </c>
      <c r="BR25" s="221"/>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2"/>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14"/>
      <c r="BK26" s="214"/>
      <c r="BL26" s="214"/>
      <c r="BM26" s="214"/>
      <c r="BN26" s="214"/>
      <c r="BO26" s="223"/>
      <c r="BP26" s="223"/>
      <c r="BQ26" s="220">
        <v>20</v>
      </c>
      <c r="BR26" s="221"/>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2"/>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14"/>
      <c r="BK27" s="214"/>
      <c r="BL27" s="214"/>
      <c r="BM27" s="214"/>
      <c r="BN27" s="214"/>
      <c r="BO27" s="223"/>
      <c r="BP27" s="223"/>
      <c r="BQ27" s="220">
        <v>21</v>
      </c>
      <c r="BR27" s="221"/>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2"/>
    </row>
    <row r="28" spans="1:131" ht="26.25" customHeight="1" thickTop="1" x14ac:dyDescent="0.2">
      <c r="A28" s="224">
        <v>1</v>
      </c>
      <c r="B28" s="1083" t="s">
        <v>389</v>
      </c>
      <c r="C28" s="1084"/>
      <c r="D28" s="1084"/>
      <c r="E28" s="1084"/>
      <c r="F28" s="1084"/>
      <c r="G28" s="1084"/>
      <c r="H28" s="1084"/>
      <c r="I28" s="1084"/>
      <c r="J28" s="1084"/>
      <c r="K28" s="1084"/>
      <c r="L28" s="1084"/>
      <c r="M28" s="1084"/>
      <c r="N28" s="1084"/>
      <c r="O28" s="1084"/>
      <c r="P28" s="1085"/>
      <c r="Q28" s="1086">
        <v>1162</v>
      </c>
      <c r="R28" s="1087"/>
      <c r="S28" s="1087"/>
      <c r="T28" s="1087"/>
      <c r="U28" s="1087"/>
      <c r="V28" s="1087">
        <v>1132</v>
      </c>
      <c r="W28" s="1087"/>
      <c r="X28" s="1087"/>
      <c r="Y28" s="1087"/>
      <c r="Z28" s="1087"/>
      <c r="AA28" s="1087">
        <v>30</v>
      </c>
      <c r="AB28" s="1087"/>
      <c r="AC28" s="1087"/>
      <c r="AD28" s="1087"/>
      <c r="AE28" s="1088"/>
      <c r="AF28" s="1089">
        <v>30</v>
      </c>
      <c r="AG28" s="1087"/>
      <c r="AH28" s="1087"/>
      <c r="AI28" s="1087"/>
      <c r="AJ28" s="1090"/>
      <c r="AK28" s="1078">
        <v>147</v>
      </c>
      <c r="AL28" s="1079"/>
      <c r="AM28" s="1079"/>
      <c r="AN28" s="1079"/>
      <c r="AO28" s="1079"/>
      <c r="AP28" s="1079" t="s">
        <v>561</v>
      </c>
      <c r="AQ28" s="1079"/>
      <c r="AR28" s="1079"/>
      <c r="AS28" s="1079"/>
      <c r="AT28" s="1079"/>
      <c r="AU28" s="1079" t="s">
        <v>561</v>
      </c>
      <c r="AV28" s="1079"/>
      <c r="AW28" s="1079"/>
      <c r="AX28" s="1079"/>
      <c r="AY28" s="1079"/>
      <c r="AZ28" s="1080" t="s">
        <v>561</v>
      </c>
      <c r="BA28" s="1080"/>
      <c r="BB28" s="1080"/>
      <c r="BC28" s="1080"/>
      <c r="BD28" s="1080"/>
      <c r="BE28" s="1081"/>
      <c r="BF28" s="1081"/>
      <c r="BG28" s="1081"/>
      <c r="BH28" s="1081"/>
      <c r="BI28" s="1082"/>
      <c r="BJ28" s="214"/>
      <c r="BK28" s="214"/>
      <c r="BL28" s="214"/>
      <c r="BM28" s="214"/>
      <c r="BN28" s="214"/>
      <c r="BO28" s="223"/>
      <c r="BP28" s="223"/>
      <c r="BQ28" s="220">
        <v>22</v>
      </c>
      <c r="BR28" s="221"/>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2"/>
    </row>
    <row r="29" spans="1:131" ht="26.25" customHeight="1" x14ac:dyDescent="0.2">
      <c r="A29" s="224">
        <v>2</v>
      </c>
      <c r="B29" s="1066" t="s">
        <v>390</v>
      </c>
      <c r="C29" s="1067"/>
      <c r="D29" s="1067"/>
      <c r="E29" s="1067"/>
      <c r="F29" s="1067"/>
      <c r="G29" s="1067"/>
      <c r="H29" s="1067"/>
      <c r="I29" s="1067"/>
      <c r="J29" s="1067"/>
      <c r="K29" s="1067"/>
      <c r="L29" s="1067"/>
      <c r="M29" s="1067"/>
      <c r="N29" s="1067"/>
      <c r="O29" s="1067"/>
      <c r="P29" s="1068"/>
      <c r="Q29" s="1074">
        <v>296</v>
      </c>
      <c r="R29" s="1075"/>
      <c r="S29" s="1075"/>
      <c r="T29" s="1075"/>
      <c r="U29" s="1075"/>
      <c r="V29" s="1075">
        <v>263</v>
      </c>
      <c r="W29" s="1075"/>
      <c r="X29" s="1075"/>
      <c r="Y29" s="1075"/>
      <c r="Z29" s="1075"/>
      <c r="AA29" s="1075">
        <v>33</v>
      </c>
      <c r="AB29" s="1075"/>
      <c r="AC29" s="1075"/>
      <c r="AD29" s="1075"/>
      <c r="AE29" s="1076"/>
      <c r="AF29" s="1071">
        <v>33</v>
      </c>
      <c r="AG29" s="1072"/>
      <c r="AH29" s="1072"/>
      <c r="AI29" s="1072"/>
      <c r="AJ29" s="1073"/>
      <c r="AK29" s="1016">
        <v>199</v>
      </c>
      <c r="AL29" s="1007"/>
      <c r="AM29" s="1007"/>
      <c r="AN29" s="1007"/>
      <c r="AO29" s="1007"/>
      <c r="AP29" s="1007" t="s">
        <v>561</v>
      </c>
      <c r="AQ29" s="1007"/>
      <c r="AR29" s="1007"/>
      <c r="AS29" s="1007"/>
      <c r="AT29" s="1007"/>
      <c r="AU29" s="1007" t="s">
        <v>561</v>
      </c>
      <c r="AV29" s="1007"/>
      <c r="AW29" s="1007"/>
      <c r="AX29" s="1007"/>
      <c r="AY29" s="1007"/>
      <c r="AZ29" s="1077" t="s">
        <v>561</v>
      </c>
      <c r="BA29" s="1077"/>
      <c r="BB29" s="1077"/>
      <c r="BC29" s="1077"/>
      <c r="BD29" s="1077"/>
      <c r="BE29" s="1008"/>
      <c r="BF29" s="1008"/>
      <c r="BG29" s="1008"/>
      <c r="BH29" s="1008"/>
      <c r="BI29" s="1009"/>
      <c r="BJ29" s="214"/>
      <c r="BK29" s="214"/>
      <c r="BL29" s="214"/>
      <c r="BM29" s="214"/>
      <c r="BN29" s="214"/>
      <c r="BO29" s="223"/>
      <c r="BP29" s="223"/>
      <c r="BQ29" s="220">
        <v>23</v>
      </c>
      <c r="BR29" s="221"/>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2"/>
    </row>
    <row r="30" spans="1:131" ht="26.25" customHeight="1" x14ac:dyDescent="0.2">
      <c r="A30" s="224">
        <v>3</v>
      </c>
      <c r="B30" s="1066" t="s">
        <v>391</v>
      </c>
      <c r="C30" s="1067"/>
      <c r="D30" s="1067"/>
      <c r="E30" s="1067"/>
      <c r="F30" s="1067"/>
      <c r="G30" s="1067"/>
      <c r="H30" s="1067"/>
      <c r="I30" s="1067"/>
      <c r="J30" s="1067"/>
      <c r="K30" s="1067"/>
      <c r="L30" s="1067"/>
      <c r="M30" s="1067"/>
      <c r="N30" s="1067"/>
      <c r="O30" s="1067"/>
      <c r="P30" s="1068"/>
      <c r="Q30" s="1074">
        <v>1484</v>
      </c>
      <c r="R30" s="1075"/>
      <c r="S30" s="1075"/>
      <c r="T30" s="1075"/>
      <c r="U30" s="1075"/>
      <c r="V30" s="1075">
        <v>1422</v>
      </c>
      <c r="W30" s="1075"/>
      <c r="X30" s="1075"/>
      <c r="Y30" s="1075"/>
      <c r="Z30" s="1075"/>
      <c r="AA30" s="1075">
        <v>62</v>
      </c>
      <c r="AB30" s="1075"/>
      <c r="AC30" s="1075"/>
      <c r="AD30" s="1075"/>
      <c r="AE30" s="1076"/>
      <c r="AF30" s="1071">
        <v>62</v>
      </c>
      <c r="AG30" s="1072"/>
      <c r="AH30" s="1072"/>
      <c r="AI30" s="1072"/>
      <c r="AJ30" s="1073"/>
      <c r="AK30" s="1016">
        <v>237</v>
      </c>
      <c r="AL30" s="1007"/>
      <c r="AM30" s="1007"/>
      <c r="AN30" s="1007"/>
      <c r="AO30" s="1007"/>
      <c r="AP30" s="1007" t="s">
        <v>561</v>
      </c>
      <c r="AQ30" s="1007"/>
      <c r="AR30" s="1007"/>
      <c r="AS30" s="1007"/>
      <c r="AT30" s="1007"/>
      <c r="AU30" s="1007" t="s">
        <v>561</v>
      </c>
      <c r="AV30" s="1007"/>
      <c r="AW30" s="1007"/>
      <c r="AX30" s="1007"/>
      <c r="AY30" s="1007"/>
      <c r="AZ30" s="1077" t="s">
        <v>561</v>
      </c>
      <c r="BA30" s="1077"/>
      <c r="BB30" s="1077"/>
      <c r="BC30" s="1077"/>
      <c r="BD30" s="1077"/>
      <c r="BE30" s="1008"/>
      <c r="BF30" s="1008"/>
      <c r="BG30" s="1008"/>
      <c r="BH30" s="1008"/>
      <c r="BI30" s="1009"/>
      <c r="BJ30" s="214"/>
      <c r="BK30" s="214"/>
      <c r="BL30" s="214"/>
      <c r="BM30" s="214"/>
      <c r="BN30" s="214"/>
      <c r="BO30" s="223"/>
      <c r="BP30" s="223"/>
      <c r="BQ30" s="220">
        <v>24</v>
      </c>
      <c r="BR30" s="221"/>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2"/>
    </row>
    <row r="31" spans="1:131" ht="26.25" customHeight="1" x14ac:dyDescent="0.2">
      <c r="A31" s="224">
        <v>4</v>
      </c>
      <c r="B31" s="1066" t="s">
        <v>392</v>
      </c>
      <c r="C31" s="1067"/>
      <c r="D31" s="1067"/>
      <c r="E31" s="1067"/>
      <c r="F31" s="1067"/>
      <c r="G31" s="1067"/>
      <c r="H31" s="1067"/>
      <c r="I31" s="1067"/>
      <c r="J31" s="1067"/>
      <c r="K31" s="1067"/>
      <c r="L31" s="1067"/>
      <c r="M31" s="1067"/>
      <c r="N31" s="1067"/>
      <c r="O31" s="1067"/>
      <c r="P31" s="1068"/>
      <c r="Q31" s="1074">
        <v>408</v>
      </c>
      <c r="R31" s="1075"/>
      <c r="S31" s="1075"/>
      <c r="T31" s="1075"/>
      <c r="U31" s="1075"/>
      <c r="V31" s="1075">
        <v>369</v>
      </c>
      <c r="W31" s="1075"/>
      <c r="X31" s="1075"/>
      <c r="Y31" s="1075"/>
      <c r="Z31" s="1075"/>
      <c r="AA31" s="1075">
        <v>39</v>
      </c>
      <c r="AB31" s="1075"/>
      <c r="AC31" s="1075"/>
      <c r="AD31" s="1075"/>
      <c r="AE31" s="1076"/>
      <c r="AF31" s="1071">
        <v>264</v>
      </c>
      <c r="AG31" s="1072"/>
      <c r="AH31" s="1072"/>
      <c r="AI31" s="1072"/>
      <c r="AJ31" s="1073"/>
      <c r="AK31" s="1016">
        <v>2</v>
      </c>
      <c r="AL31" s="1007"/>
      <c r="AM31" s="1007"/>
      <c r="AN31" s="1007"/>
      <c r="AO31" s="1007"/>
      <c r="AP31" s="1007">
        <v>1325</v>
      </c>
      <c r="AQ31" s="1007"/>
      <c r="AR31" s="1007"/>
      <c r="AS31" s="1007"/>
      <c r="AT31" s="1007"/>
      <c r="AU31" s="1007">
        <v>4</v>
      </c>
      <c r="AV31" s="1007"/>
      <c r="AW31" s="1007"/>
      <c r="AX31" s="1007"/>
      <c r="AY31" s="1007"/>
      <c r="AZ31" s="1077" t="s">
        <v>561</v>
      </c>
      <c r="BA31" s="1077"/>
      <c r="BB31" s="1077"/>
      <c r="BC31" s="1077"/>
      <c r="BD31" s="1077"/>
      <c r="BE31" s="1008" t="s">
        <v>393</v>
      </c>
      <c r="BF31" s="1008"/>
      <c r="BG31" s="1008"/>
      <c r="BH31" s="1008"/>
      <c r="BI31" s="1009"/>
      <c r="BJ31" s="214"/>
      <c r="BK31" s="214"/>
      <c r="BL31" s="214"/>
      <c r="BM31" s="214"/>
      <c r="BN31" s="214"/>
      <c r="BO31" s="223"/>
      <c r="BP31" s="223"/>
      <c r="BQ31" s="220">
        <v>25</v>
      </c>
      <c r="BR31" s="221"/>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2"/>
    </row>
    <row r="32" spans="1:131" ht="26.25" customHeight="1" x14ac:dyDescent="0.2">
      <c r="A32" s="224">
        <v>5</v>
      </c>
      <c r="B32" s="1066" t="s">
        <v>394</v>
      </c>
      <c r="C32" s="1067"/>
      <c r="D32" s="1067"/>
      <c r="E32" s="1067"/>
      <c r="F32" s="1067"/>
      <c r="G32" s="1067"/>
      <c r="H32" s="1067"/>
      <c r="I32" s="1067"/>
      <c r="J32" s="1067"/>
      <c r="K32" s="1067"/>
      <c r="L32" s="1067"/>
      <c r="M32" s="1067"/>
      <c r="N32" s="1067"/>
      <c r="O32" s="1067"/>
      <c r="P32" s="1068"/>
      <c r="Q32" s="1074">
        <v>1327</v>
      </c>
      <c r="R32" s="1075"/>
      <c r="S32" s="1075"/>
      <c r="T32" s="1075"/>
      <c r="U32" s="1075"/>
      <c r="V32" s="1075">
        <v>1230</v>
      </c>
      <c r="W32" s="1075"/>
      <c r="X32" s="1075"/>
      <c r="Y32" s="1075"/>
      <c r="Z32" s="1075"/>
      <c r="AA32" s="1075">
        <v>97</v>
      </c>
      <c r="AB32" s="1075"/>
      <c r="AC32" s="1075"/>
      <c r="AD32" s="1075"/>
      <c r="AE32" s="1076"/>
      <c r="AF32" s="1071">
        <v>390</v>
      </c>
      <c r="AG32" s="1072"/>
      <c r="AH32" s="1072"/>
      <c r="AI32" s="1072"/>
      <c r="AJ32" s="1073"/>
      <c r="AK32" s="1016">
        <v>228</v>
      </c>
      <c r="AL32" s="1007"/>
      <c r="AM32" s="1007"/>
      <c r="AN32" s="1007"/>
      <c r="AO32" s="1007"/>
      <c r="AP32" s="1007">
        <v>5397</v>
      </c>
      <c r="AQ32" s="1007"/>
      <c r="AR32" s="1007"/>
      <c r="AS32" s="1007"/>
      <c r="AT32" s="1007"/>
      <c r="AU32" s="1007">
        <v>2013</v>
      </c>
      <c r="AV32" s="1007"/>
      <c r="AW32" s="1007"/>
      <c r="AX32" s="1007"/>
      <c r="AY32" s="1007"/>
      <c r="AZ32" s="1077" t="s">
        <v>561</v>
      </c>
      <c r="BA32" s="1077"/>
      <c r="BB32" s="1077"/>
      <c r="BC32" s="1077"/>
      <c r="BD32" s="1077"/>
      <c r="BE32" s="1008" t="s">
        <v>393</v>
      </c>
      <c r="BF32" s="1008"/>
      <c r="BG32" s="1008"/>
      <c r="BH32" s="1008"/>
      <c r="BI32" s="1009"/>
      <c r="BJ32" s="214"/>
      <c r="BK32" s="214"/>
      <c r="BL32" s="214"/>
      <c r="BM32" s="214"/>
      <c r="BN32" s="214"/>
      <c r="BO32" s="223"/>
      <c r="BP32" s="223"/>
      <c r="BQ32" s="220">
        <v>26</v>
      </c>
      <c r="BR32" s="221"/>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2"/>
    </row>
    <row r="33" spans="1:131" ht="26.25" customHeight="1" x14ac:dyDescent="0.2">
      <c r="A33" s="224">
        <v>6</v>
      </c>
      <c r="B33" s="1066" t="s">
        <v>395</v>
      </c>
      <c r="C33" s="1067"/>
      <c r="D33" s="1067"/>
      <c r="E33" s="1067"/>
      <c r="F33" s="1067"/>
      <c r="G33" s="1067"/>
      <c r="H33" s="1067"/>
      <c r="I33" s="1067"/>
      <c r="J33" s="1067"/>
      <c r="K33" s="1067"/>
      <c r="L33" s="1067"/>
      <c r="M33" s="1067"/>
      <c r="N33" s="1067"/>
      <c r="O33" s="1067"/>
      <c r="P33" s="1068"/>
      <c r="Q33" s="1074">
        <v>168</v>
      </c>
      <c r="R33" s="1075"/>
      <c r="S33" s="1075"/>
      <c r="T33" s="1075"/>
      <c r="U33" s="1075"/>
      <c r="V33" s="1075">
        <v>134</v>
      </c>
      <c r="W33" s="1075"/>
      <c r="X33" s="1075"/>
      <c r="Y33" s="1075"/>
      <c r="Z33" s="1075"/>
      <c r="AA33" s="1075">
        <v>33</v>
      </c>
      <c r="AB33" s="1075"/>
      <c r="AC33" s="1075"/>
      <c r="AD33" s="1075"/>
      <c r="AE33" s="1076"/>
      <c r="AF33" s="1071">
        <v>33</v>
      </c>
      <c r="AG33" s="1072"/>
      <c r="AH33" s="1072"/>
      <c r="AI33" s="1072"/>
      <c r="AJ33" s="1073"/>
      <c r="AK33" s="1016">
        <v>0</v>
      </c>
      <c r="AL33" s="1007"/>
      <c r="AM33" s="1007"/>
      <c r="AN33" s="1007"/>
      <c r="AO33" s="1007"/>
      <c r="AP33" s="1007" t="s">
        <v>561</v>
      </c>
      <c r="AQ33" s="1007"/>
      <c r="AR33" s="1007"/>
      <c r="AS33" s="1007"/>
      <c r="AT33" s="1007"/>
      <c r="AU33" s="1007" t="s">
        <v>561</v>
      </c>
      <c r="AV33" s="1007"/>
      <c r="AW33" s="1007"/>
      <c r="AX33" s="1007"/>
      <c r="AY33" s="1007"/>
      <c r="AZ33" s="1077" t="s">
        <v>561</v>
      </c>
      <c r="BA33" s="1077"/>
      <c r="BB33" s="1077"/>
      <c r="BC33" s="1077"/>
      <c r="BD33" s="1077"/>
      <c r="BE33" s="1008" t="s">
        <v>396</v>
      </c>
      <c r="BF33" s="1008"/>
      <c r="BG33" s="1008"/>
      <c r="BH33" s="1008"/>
      <c r="BI33" s="1009"/>
      <c r="BJ33" s="214"/>
      <c r="BK33" s="214"/>
      <c r="BL33" s="214"/>
      <c r="BM33" s="214"/>
      <c r="BN33" s="214"/>
      <c r="BO33" s="223"/>
      <c r="BP33" s="223"/>
      <c r="BQ33" s="220">
        <v>27</v>
      </c>
      <c r="BR33" s="221"/>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2"/>
    </row>
    <row r="34" spans="1:131" ht="26.25" customHeight="1" x14ac:dyDescent="0.2">
      <c r="A34" s="224">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14"/>
      <c r="BK34" s="214"/>
      <c r="BL34" s="214"/>
      <c r="BM34" s="214"/>
      <c r="BN34" s="214"/>
      <c r="BO34" s="223"/>
      <c r="BP34" s="223"/>
      <c r="BQ34" s="220">
        <v>28</v>
      </c>
      <c r="BR34" s="221"/>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2"/>
    </row>
    <row r="35" spans="1:131" ht="26.25" customHeight="1" x14ac:dyDescent="0.2">
      <c r="A35" s="224">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14"/>
      <c r="BK35" s="214"/>
      <c r="BL35" s="214"/>
      <c r="BM35" s="214"/>
      <c r="BN35" s="214"/>
      <c r="BO35" s="223"/>
      <c r="BP35" s="223"/>
      <c r="BQ35" s="220">
        <v>29</v>
      </c>
      <c r="BR35" s="221"/>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2"/>
    </row>
    <row r="36" spans="1:131" ht="26.25" customHeight="1" x14ac:dyDescent="0.2">
      <c r="A36" s="224">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14"/>
      <c r="BK36" s="214"/>
      <c r="BL36" s="214"/>
      <c r="BM36" s="214"/>
      <c r="BN36" s="214"/>
      <c r="BO36" s="223"/>
      <c r="BP36" s="223"/>
      <c r="BQ36" s="220">
        <v>30</v>
      </c>
      <c r="BR36" s="221"/>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2"/>
    </row>
    <row r="37" spans="1:131" ht="26.25" customHeight="1" x14ac:dyDescent="0.2">
      <c r="A37" s="224">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14"/>
      <c r="BK37" s="214"/>
      <c r="BL37" s="214"/>
      <c r="BM37" s="214"/>
      <c r="BN37" s="214"/>
      <c r="BO37" s="223"/>
      <c r="BP37" s="223"/>
      <c r="BQ37" s="220">
        <v>31</v>
      </c>
      <c r="BR37" s="221"/>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2"/>
    </row>
    <row r="38" spans="1:131" ht="26.25" customHeight="1" x14ac:dyDescent="0.2">
      <c r="A38" s="224">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14"/>
      <c r="BK38" s="214"/>
      <c r="BL38" s="214"/>
      <c r="BM38" s="214"/>
      <c r="BN38" s="214"/>
      <c r="BO38" s="223"/>
      <c r="BP38" s="223"/>
      <c r="BQ38" s="220">
        <v>32</v>
      </c>
      <c r="BR38" s="221"/>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2"/>
    </row>
    <row r="39" spans="1:131" ht="26.25" customHeight="1" x14ac:dyDescent="0.2">
      <c r="A39" s="224">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14"/>
      <c r="BK39" s="214"/>
      <c r="BL39" s="214"/>
      <c r="BM39" s="214"/>
      <c r="BN39" s="214"/>
      <c r="BO39" s="223"/>
      <c r="BP39" s="223"/>
      <c r="BQ39" s="220">
        <v>33</v>
      </c>
      <c r="BR39" s="221"/>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2"/>
    </row>
    <row r="40" spans="1:131" ht="26.25" customHeight="1" x14ac:dyDescent="0.2">
      <c r="A40" s="220">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14"/>
      <c r="BK40" s="214"/>
      <c r="BL40" s="214"/>
      <c r="BM40" s="214"/>
      <c r="BN40" s="214"/>
      <c r="BO40" s="223"/>
      <c r="BP40" s="223"/>
      <c r="BQ40" s="220">
        <v>34</v>
      </c>
      <c r="BR40" s="221"/>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2"/>
    </row>
    <row r="41" spans="1:131" ht="26.25" customHeight="1" x14ac:dyDescent="0.2">
      <c r="A41" s="220">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14"/>
      <c r="BK41" s="214"/>
      <c r="BL41" s="214"/>
      <c r="BM41" s="214"/>
      <c r="BN41" s="214"/>
      <c r="BO41" s="223"/>
      <c r="BP41" s="223"/>
      <c r="BQ41" s="220">
        <v>35</v>
      </c>
      <c r="BR41" s="221"/>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2"/>
    </row>
    <row r="42" spans="1:131" ht="26.25" customHeight="1" x14ac:dyDescent="0.2">
      <c r="A42" s="220">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14"/>
      <c r="BK42" s="214"/>
      <c r="BL42" s="214"/>
      <c r="BM42" s="214"/>
      <c r="BN42" s="214"/>
      <c r="BO42" s="223"/>
      <c r="BP42" s="223"/>
      <c r="BQ42" s="220">
        <v>36</v>
      </c>
      <c r="BR42" s="221"/>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2"/>
    </row>
    <row r="43" spans="1:131" ht="26.25" customHeight="1" x14ac:dyDescent="0.2">
      <c r="A43" s="220">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14"/>
      <c r="BK43" s="214"/>
      <c r="BL43" s="214"/>
      <c r="BM43" s="214"/>
      <c r="BN43" s="214"/>
      <c r="BO43" s="223"/>
      <c r="BP43" s="223"/>
      <c r="BQ43" s="220">
        <v>37</v>
      </c>
      <c r="BR43" s="221"/>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2"/>
    </row>
    <row r="44" spans="1:131" ht="26.25" customHeight="1" x14ac:dyDescent="0.2">
      <c r="A44" s="220">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14"/>
      <c r="BK44" s="214"/>
      <c r="BL44" s="214"/>
      <c r="BM44" s="214"/>
      <c r="BN44" s="214"/>
      <c r="BO44" s="223"/>
      <c r="BP44" s="223"/>
      <c r="BQ44" s="220">
        <v>38</v>
      </c>
      <c r="BR44" s="221"/>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2"/>
    </row>
    <row r="45" spans="1:131" ht="26.25" customHeight="1" x14ac:dyDescent="0.2">
      <c r="A45" s="220">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14"/>
      <c r="BK45" s="214"/>
      <c r="BL45" s="214"/>
      <c r="BM45" s="214"/>
      <c r="BN45" s="214"/>
      <c r="BO45" s="223"/>
      <c r="BP45" s="223"/>
      <c r="BQ45" s="220">
        <v>39</v>
      </c>
      <c r="BR45" s="221"/>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2"/>
    </row>
    <row r="46" spans="1:131" ht="26.25" customHeight="1" x14ac:dyDescent="0.2">
      <c r="A46" s="220">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14"/>
      <c r="BK46" s="214"/>
      <c r="BL46" s="214"/>
      <c r="BM46" s="214"/>
      <c r="BN46" s="214"/>
      <c r="BO46" s="223"/>
      <c r="BP46" s="223"/>
      <c r="BQ46" s="220">
        <v>40</v>
      </c>
      <c r="BR46" s="221"/>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2"/>
    </row>
    <row r="47" spans="1:131" ht="26.25" customHeight="1" x14ac:dyDescent="0.2">
      <c r="A47" s="220">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14"/>
      <c r="BK47" s="214"/>
      <c r="BL47" s="214"/>
      <c r="BM47" s="214"/>
      <c r="BN47" s="214"/>
      <c r="BO47" s="223"/>
      <c r="BP47" s="223"/>
      <c r="BQ47" s="220">
        <v>41</v>
      </c>
      <c r="BR47" s="221"/>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2"/>
    </row>
    <row r="48" spans="1:131" ht="26.25" customHeight="1" x14ac:dyDescent="0.2">
      <c r="A48" s="220">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14"/>
      <c r="BK48" s="214"/>
      <c r="BL48" s="214"/>
      <c r="BM48" s="214"/>
      <c r="BN48" s="214"/>
      <c r="BO48" s="223"/>
      <c r="BP48" s="223"/>
      <c r="BQ48" s="220">
        <v>42</v>
      </c>
      <c r="BR48" s="221"/>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2"/>
    </row>
    <row r="49" spans="1:131" ht="26.25" customHeight="1" x14ac:dyDescent="0.2">
      <c r="A49" s="220">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14"/>
      <c r="BK49" s="214"/>
      <c r="BL49" s="214"/>
      <c r="BM49" s="214"/>
      <c r="BN49" s="214"/>
      <c r="BO49" s="223"/>
      <c r="BP49" s="223"/>
      <c r="BQ49" s="220">
        <v>43</v>
      </c>
      <c r="BR49" s="221"/>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2"/>
    </row>
    <row r="50" spans="1:131" ht="26.25" customHeight="1" x14ac:dyDescent="0.2">
      <c r="A50" s="220">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14"/>
      <c r="BK50" s="214"/>
      <c r="BL50" s="214"/>
      <c r="BM50" s="214"/>
      <c r="BN50" s="214"/>
      <c r="BO50" s="223"/>
      <c r="BP50" s="223"/>
      <c r="BQ50" s="220">
        <v>44</v>
      </c>
      <c r="BR50" s="221"/>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2"/>
    </row>
    <row r="51" spans="1:131" ht="26.25" customHeight="1" x14ac:dyDescent="0.2">
      <c r="A51" s="220">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14"/>
      <c r="BK51" s="214"/>
      <c r="BL51" s="214"/>
      <c r="BM51" s="214"/>
      <c r="BN51" s="214"/>
      <c r="BO51" s="223"/>
      <c r="BP51" s="223"/>
      <c r="BQ51" s="220">
        <v>45</v>
      </c>
      <c r="BR51" s="221"/>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2"/>
    </row>
    <row r="52" spans="1:131" ht="26.25" customHeight="1" x14ac:dyDescent="0.2">
      <c r="A52" s="220">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14"/>
      <c r="BK52" s="214"/>
      <c r="BL52" s="214"/>
      <c r="BM52" s="214"/>
      <c r="BN52" s="214"/>
      <c r="BO52" s="223"/>
      <c r="BP52" s="223"/>
      <c r="BQ52" s="220">
        <v>46</v>
      </c>
      <c r="BR52" s="221"/>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2"/>
    </row>
    <row r="53" spans="1:131" ht="26.25" customHeight="1" x14ac:dyDescent="0.2">
      <c r="A53" s="220">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14"/>
      <c r="BK53" s="214"/>
      <c r="BL53" s="214"/>
      <c r="BM53" s="214"/>
      <c r="BN53" s="214"/>
      <c r="BO53" s="223"/>
      <c r="BP53" s="223"/>
      <c r="BQ53" s="220">
        <v>47</v>
      </c>
      <c r="BR53" s="221"/>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2"/>
    </row>
    <row r="54" spans="1:131" ht="26.25" customHeight="1" x14ac:dyDescent="0.2">
      <c r="A54" s="220">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14"/>
      <c r="BK54" s="214"/>
      <c r="BL54" s="214"/>
      <c r="BM54" s="214"/>
      <c r="BN54" s="214"/>
      <c r="BO54" s="223"/>
      <c r="BP54" s="223"/>
      <c r="BQ54" s="220">
        <v>48</v>
      </c>
      <c r="BR54" s="221"/>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2"/>
    </row>
    <row r="55" spans="1:131" ht="26.25" customHeight="1" x14ac:dyDescent="0.2">
      <c r="A55" s="220">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14"/>
      <c r="BK55" s="214"/>
      <c r="BL55" s="214"/>
      <c r="BM55" s="214"/>
      <c r="BN55" s="214"/>
      <c r="BO55" s="223"/>
      <c r="BP55" s="223"/>
      <c r="BQ55" s="220">
        <v>49</v>
      </c>
      <c r="BR55" s="221"/>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2"/>
    </row>
    <row r="56" spans="1:131" ht="26.25" customHeight="1" x14ac:dyDescent="0.2">
      <c r="A56" s="220">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14"/>
      <c r="BK56" s="214"/>
      <c r="BL56" s="214"/>
      <c r="BM56" s="214"/>
      <c r="BN56" s="214"/>
      <c r="BO56" s="223"/>
      <c r="BP56" s="223"/>
      <c r="BQ56" s="220">
        <v>50</v>
      </c>
      <c r="BR56" s="221"/>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2"/>
    </row>
    <row r="57" spans="1:131" ht="26.25" customHeight="1" x14ac:dyDescent="0.2">
      <c r="A57" s="220">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14"/>
      <c r="BK57" s="214"/>
      <c r="BL57" s="214"/>
      <c r="BM57" s="214"/>
      <c r="BN57" s="214"/>
      <c r="BO57" s="223"/>
      <c r="BP57" s="223"/>
      <c r="BQ57" s="220">
        <v>51</v>
      </c>
      <c r="BR57" s="221"/>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2"/>
    </row>
    <row r="58" spans="1:131" ht="26.25" customHeight="1" x14ac:dyDescent="0.2">
      <c r="A58" s="220">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14"/>
      <c r="BK58" s="214"/>
      <c r="BL58" s="214"/>
      <c r="BM58" s="214"/>
      <c r="BN58" s="214"/>
      <c r="BO58" s="223"/>
      <c r="BP58" s="223"/>
      <c r="BQ58" s="220">
        <v>52</v>
      </c>
      <c r="BR58" s="221"/>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2"/>
    </row>
    <row r="59" spans="1:131" ht="26.25" customHeight="1" x14ac:dyDescent="0.2">
      <c r="A59" s="220">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14"/>
      <c r="BK59" s="214"/>
      <c r="BL59" s="214"/>
      <c r="BM59" s="214"/>
      <c r="BN59" s="214"/>
      <c r="BO59" s="223"/>
      <c r="BP59" s="223"/>
      <c r="BQ59" s="220">
        <v>53</v>
      </c>
      <c r="BR59" s="221"/>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2"/>
    </row>
    <row r="60" spans="1:131" ht="26.25" customHeight="1" x14ac:dyDescent="0.2">
      <c r="A60" s="220">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14"/>
      <c r="BK60" s="214"/>
      <c r="BL60" s="214"/>
      <c r="BM60" s="214"/>
      <c r="BN60" s="214"/>
      <c r="BO60" s="223"/>
      <c r="BP60" s="223"/>
      <c r="BQ60" s="220">
        <v>54</v>
      </c>
      <c r="BR60" s="221"/>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2"/>
    </row>
    <row r="61" spans="1:131" ht="26.25" customHeight="1" thickBot="1" x14ac:dyDescent="0.25">
      <c r="A61" s="220">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14"/>
      <c r="BK61" s="214"/>
      <c r="BL61" s="214"/>
      <c r="BM61" s="214"/>
      <c r="BN61" s="214"/>
      <c r="BO61" s="223"/>
      <c r="BP61" s="223"/>
      <c r="BQ61" s="220">
        <v>55</v>
      </c>
      <c r="BR61" s="221"/>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2"/>
    </row>
    <row r="62" spans="1:131" ht="26.25" customHeight="1" x14ac:dyDescent="0.2">
      <c r="A62" s="220">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397</v>
      </c>
      <c r="BK62" s="1064"/>
      <c r="BL62" s="1064"/>
      <c r="BM62" s="1064"/>
      <c r="BN62" s="1065"/>
      <c r="BO62" s="223"/>
      <c r="BP62" s="223"/>
      <c r="BQ62" s="220">
        <v>56</v>
      </c>
      <c r="BR62" s="221"/>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2"/>
    </row>
    <row r="63" spans="1:131" ht="26.25" customHeight="1" thickBot="1" x14ac:dyDescent="0.25">
      <c r="A63" s="222" t="s">
        <v>377</v>
      </c>
      <c r="B63" s="973" t="s">
        <v>398</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812</v>
      </c>
      <c r="AG63" s="995"/>
      <c r="AH63" s="995"/>
      <c r="AI63" s="995"/>
      <c r="AJ63" s="1058"/>
      <c r="AK63" s="1059"/>
      <c r="AL63" s="999"/>
      <c r="AM63" s="999"/>
      <c r="AN63" s="999"/>
      <c r="AO63" s="999"/>
      <c r="AP63" s="995">
        <v>6722</v>
      </c>
      <c r="AQ63" s="995"/>
      <c r="AR63" s="995"/>
      <c r="AS63" s="995"/>
      <c r="AT63" s="995"/>
      <c r="AU63" s="995">
        <v>2017</v>
      </c>
      <c r="AV63" s="995"/>
      <c r="AW63" s="995"/>
      <c r="AX63" s="995"/>
      <c r="AY63" s="995"/>
      <c r="AZ63" s="1053"/>
      <c r="BA63" s="1053"/>
      <c r="BB63" s="1053"/>
      <c r="BC63" s="1053"/>
      <c r="BD63" s="1053"/>
      <c r="BE63" s="996" t="s">
        <v>561</v>
      </c>
      <c r="BF63" s="996"/>
      <c r="BG63" s="996"/>
      <c r="BH63" s="996"/>
      <c r="BI63" s="997"/>
      <c r="BJ63" s="1054" t="s">
        <v>122</v>
      </c>
      <c r="BK63" s="989"/>
      <c r="BL63" s="989"/>
      <c r="BM63" s="989"/>
      <c r="BN63" s="1055"/>
      <c r="BO63" s="223"/>
      <c r="BP63" s="223"/>
      <c r="BQ63" s="220">
        <v>57</v>
      </c>
      <c r="BR63" s="221"/>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2"/>
    </row>
    <row r="66" spans="1:131" ht="26.25" customHeight="1" x14ac:dyDescent="0.2">
      <c r="A66" s="1031" t="s">
        <v>400</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401</v>
      </c>
      <c r="AV66" s="1038"/>
      <c r="AW66" s="1038"/>
      <c r="AX66" s="1038"/>
      <c r="AY66" s="1039"/>
      <c r="AZ66" s="1037" t="s">
        <v>364</v>
      </c>
      <c r="BA66" s="1038"/>
      <c r="BB66" s="1038"/>
      <c r="BC66" s="1038"/>
      <c r="BD66" s="1051"/>
      <c r="BE66" s="223"/>
      <c r="BF66" s="223"/>
      <c r="BG66" s="223"/>
      <c r="BH66" s="223"/>
      <c r="BI66" s="223"/>
      <c r="BJ66" s="223"/>
      <c r="BK66" s="223"/>
      <c r="BL66" s="223"/>
      <c r="BM66" s="223"/>
      <c r="BN66" s="223"/>
      <c r="BO66" s="223"/>
      <c r="BP66" s="223"/>
      <c r="BQ66" s="220">
        <v>60</v>
      </c>
      <c r="BR66" s="225"/>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2"/>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3"/>
      <c r="BF67" s="223"/>
      <c r="BG67" s="223"/>
      <c r="BH67" s="223"/>
      <c r="BI67" s="223"/>
      <c r="BJ67" s="223"/>
      <c r="BK67" s="223"/>
      <c r="BL67" s="223"/>
      <c r="BM67" s="223"/>
      <c r="BN67" s="223"/>
      <c r="BO67" s="223"/>
      <c r="BP67" s="223"/>
      <c r="BQ67" s="220">
        <v>61</v>
      </c>
      <c r="BR67" s="225"/>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2"/>
    </row>
    <row r="68" spans="1:131" ht="26.25" customHeight="1" thickTop="1" x14ac:dyDescent="0.2">
      <c r="A68" s="218">
        <v>1</v>
      </c>
      <c r="B68" s="1021" t="s">
        <v>549</v>
      </c>
      <c r="C68" s="1022"/>
      <c r="D68" s="1022"/>
      <c r="E68" s="1022"/>
      <c r="F68" s="1022"/>
      <c r="G68" s="1022"/>
      <c r="H68" s="1022"/>
      <c r="I68" s="1022"/>
      <c r="J68" s="1022"/>
      <c r="K68" s="1022"/>
      <c r="L68" s="1022"/>
      <c r="M68" s="1022"/>
      <c r="N68" s="1022"/>
      <c r="O68" s="1022"/>
      <c r="P68" s="1023"/>
      <c r="Q68" s="1024">
        <v>10</v>
      </c>
      <c r="R68" s="1018"/>
      <c r="S68" s="1018"/>
      <c r="T68" s="1018"/>
      <c r="U68" s="1018"/>
      <c r="V68" s="1018">
        <v>6</v>
      </c>
      <c r="W68" s="1018"/>
      <c r="X68" s="1018"/>
      <c r="Y68" s="1018"/>
      <c r="Z68" s="1018"/>
      <c r="AA68" s="1018">
        <v>3</v>
      </c>
      <c r="AB68" s="1018"/>
      <c r="AC68" s="1018"/>
      <c r="AD68" s="1018"/>
      <c r="AE68" s="1018"/>
      <c r="AF68" s="1018">
        <v>3</v>
      </c>
      <c r="AG68" s="1018"/>
      <c r="AH68" s="1018"/>
      <c r="AI68" s="1018"/>
      <c r="AJ68" s="1018"/>
      <c r="AK68" s="1018" t="s">
        <v>561</v>
      </c>
      <c r="AL68" s="1018"/>
      <c r="AM68" s="1018"/>
      <c r="AN68" s="1018"/>
      <c r="AO68" s="1018"/>
      <c r="AP68" s="1018" t="s">
        <v>561</v>
      </c>
      <c r="AQ68" s="1018"/>
      <c r="AR68" s="1018"/>
      <c r="AS68" s="1018"/>
      <c r="AT68" s="1018"/>
      <c r="AU68" s="1018" t="s">
        <v>561</v>
      </c>
      <c r="AV68" s="1018"/>
      <c r="AW68" s="1018"/>
      <c r="AX68" s="1018"/>
      <c r="AY68" s="1018"/>
      <c r="AZ68" s="1019"/>
      <c r="BA68" s="1019"/>
      <c r="BB68" s="1019"/>
      <c r="BC68" s="1019"/>
      <c r="BD68" s="1020"/>
      <c r="BE68" s="223"/>
      <c r="BF68" s="223"/>
      <c r="BG68" s="223"/>
      <c r="BH68" s="223"/>
      <c r="BI68" s="223"/>
      <c r="BJ68" s="223"/>
      <c r="BK68" s="223"/>
      <c r="BL68" s="223"/>
      <c r="BM68" s="223"/>
      <c r="BN68" s="223"/>
      <c r="BO68" s="223"/>
      <c r="BP68" s="223"/>
      <c r="BQ68" s="220">
        <v>62</v>
      </c>
      <c r="BR68" s="225"/>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2"/>
    </row>
    <row r="69" spans="1:131" ht="26.25" customHeight="1" x14ac:dyDescent="0.2">
      <c r="A69" s="220">
        <v>2</v>
      </c>
      <c r="B69" s="1010" t="s">
        <v>562</v>
      </c>
      <c r="C69" s="1011"/>
      <c r="D69" s="1011"/>
      <c r="E69" s="1011"/>
      <c r="F69" s="1011"/>
      <c r="G69" s="1011"/>
      <c r="H69" s="1011"/>
      <c r="I69" s="1011"/>
      <c r="J69" s="1011"/>
      <c r="K69" s="1011"/>
      <c r="L69" s="1011"/>
      <c r="M69" s="1011"/>
      <c r="N69" s="1011"/>
      <c r="O69" s="1011"/>
      <c r="P69" s="1012"/>
      <c r="Q69" s="1013">
        <v>17</v>
      </c>
      <c r="R69" s="1007"/>
      <c r="S69" s="1007"/>
      <c r="T69" s="1007"/>
      <c r="U69" s="1007"/>
      <c r="V69" s="1007">
        <v>1</v>
      </c>
      <c r="W69" s="1007"/>
      <c r="X69" s="1007"/>
      <c r="Y69" s="1007"/>
      <c r="Z69" s="1007"/>
      <c r="AA69" s="1007">
        <v>16</v>
      </c>
      <c r="AB69" s="1007"/>
      <c r="AC69" s="1007"/>
      <c r="AD69" s="1007"/>
      <c r="AE69" s="1007"/>
      <c r="AF69" s="1007">
        <v>16</v>
      </c>
      <c r="AG69" s="1007"/>
      <c r="AH69" s="1007"/>
      <c r="AI69" s="1007"/>
      <c r="AJ69" s="1007"/>
      <c r="AK69" s="1007" t="s">
        <v>561</v>
      </c>
      <c r="AL69" s="1007"/>
      <c r="AM69" s="1007"/>
      <c r="AN69" s="1007"/>
      <c r="AO69" s="1007"/>
      <c r="AP69" s="1007" t="s">
        <v>561</v>
      </c>
      <c r="AQ69" s="1007"/>
      <c r="AR69" s="1007"/>
      <c r="AS69" s="1007"/>
      <c r="AT69" s="1007"/>
      <c r="AU69" s="1007" t="s">
        <v>561</v>
      </c>
      <c r="AV69" s="1007"/>
      <c r="AW69" s="1007"/>
      <c r="AX69" s="1007"/>
      <c r="AY69" s="1007"/>
      <c r="AZ69" s="1008"/>
      <c r="BA69" s="1008"/>
      <c r="BB69" s="1008"/>
      <c r="BC69" s="1008"/>
      <c r="BD69" s="1009"/>
      <c r="BE69" s="223"/>
      <c r="BF69" s="223"/>
      <c r="BG69" s="223"/>
      <c r="BH69" s="223"/>
      <c r="BI69" s="223"/>
      <c r="BJ69" s="223"/>
      <c r="BK69" s="223"/>
      <c r="BL69" s="223"/>
      <c r="BM69" s="223"/>
      <c r="BN69" s="223"/>
      <c r="BO69" s="223"/>
      <c r="BP69" s="223"/>
      <c r="BQ69" s="220">
        <v>63</v>
      </c>
      <c r="BR69" s="225"/>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2"/>
    </row>
    <row r="70" spans="1:131" ht="26.25" customHeight="1" x14ac:dyDescent="0.2">
      <c r="A70" s="220">
        <v>3</v>
      </c>
      <c r="B70" s="1010" t="s">
        <v>550</v>
      </c>
      <c r="C70" s="1011"/>
      <c r="D70" s="1011"/>
      <c r="E70" s="1011"/>
      <c r="F70" s="1011"/>
      <c r="G70" s="1011"/>
      <c r="H70" s="1011"/>
      <c r="I70" s="1011"/>
      <c r="J70" s="1011"/>
      <c r="K70" s="1011"/>
      <c r="L70" s="1011"/>
      <c r="M70" s="1011"/>
      <c r="N70" s="1011"/>
      <c r="O70" s="1011"/>
      <c r="P70" s="1012"/>
      <c r="Q70" s="1013">
        <v>3611</v>
      </c>
      <c r="R70" s="1007"/>
      <c r="S70" s="1007"/>
      <c r="T70" s="1007"/>
      <c r="U70" s="1007"/>
      <c r="V70" s="1007">
        <v>3403</v>
      </c>
      <c r="W70" s="1007"/>
      <c r="X70" s="1007"/>
      <c r="Y70" s="1007"/>
      <c r="Z70" s="1007"/>
      <c r="AA70" s="1007">
        <v>207</v>
      </c>
      <c r="AB70" s="1007"/>
      <c r="AC70" s="1007"/>
      <c r="AD70" s="1007"/>
      <c r="AE70" s="1007"/>
      <c r="AF70" s="1007">
        <v>207</v>
      </c>
      <c r="AG70" s="1007"/>
      <c r="AH70" s="1007"/>
      <c r="AI70" s="1007"/>
      <c r="AJ70" s="1007"/>
      <c r="AK70" s="1007">
        <v>50</v>
      </c>
      <c r="AL70" s="1007"/>
      <c r="AM70" s="1007"/>
      <c r="AN70" s="1007"/>
      <c r="AO70" s="1007"/>
      <c r="AP70" s="1007" t="s">
        <v>561</v>
      </c>
      <c r="AQ70" s="1007"/>
      <c r="AR70" s="1007"/>
      <c r="AS70" s="1007"/>
      <c r="AT70" s="1007"/>
      <c r="AU70" s="1007" t="s">
        <v>561</v>
      </c>
      <c r="AV70" s="1007"/>
      <c r="AW70" s="1007"/>
      <c r="AX70" s="1007"/>
      <c r="AY70" s="1007"/>
      <c r="AZ70" s="1008"/>
      <c r="BA70" s="1008"/>
      <c r="BB70" s="1008"/>
      <c r="BC70" s="1008"/>
      <c r="BD70" s="1009"/>
      <c r="BE70" s="223"/>
      <c r="BF70" s="223"/>
      <c r="BG70" s="223"/>
      <c r="BH70" s="223"/>
      <c r="BI70" s="223"/>
      <c r="BJ70" s="223"/>
      <c r="BK70" s="223"/>
      <c r="BL70" s="223"/>
      <c r="BM70" s="223"/>
      <c r="BN70" s="223"/>
      <c r="BO70" s="223"/>
      <c r="BP70" s="223"/>
      <c r="BQ70" s="220">
        <v>64</v>
      </c>
      <c r="BR70" s="225"/>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2"/>
    </row>
    <row r="71" spans="1:131" ht="26.25" customHeight="1" x14ac:dyDescent="0.2">
      <c r="A71" s="220">
        <v>4</v>
      </c>
      <c r="B71" s="1010" t="s">
        <v>551</v>
      </c>
      <c r="C71" s="1011"/>
      <c r="D71" s="1011"/>
      <c r="E71" s="1011"/>
      <c r="F71" s="1011"/>
      <c r="G71" s="1011"/>
      <c r="H71" s="1011"/>
      <c r="I71" s="1011"/>
      <c r="J71" s="1011"/>
      <c r="K71" s="1011"/>
      <c r="L71" s="1011"/>
      <c r="M71" s="1011"/>
      <c r="N71" s="1011"/>
      <c r="O71" s="1011"/>
      <c r="P71" s="1012"/>
      <c r="Q71" s="1013">
        <v>5236</v>
      </c>
      <c r="R71" s="1007"/>
      <c r="S71" s="1007"/>
      <c r="T71" s="1007"/>
      <c r="U71" s="1007"/>
      <c r="V71" s="1007">
        <v>4899</v>
      </c>
      <c r="W71" s="1007"/>
      <c r="X71" s="1007"/>
      <c r="Y71" s="1007"/>
      <c r="Z71" s="1007"/>
      <c r="AA71" s="1007">
        <v>337</v>
      </c>
      <c r="AB71" s="1007"/>
      <c r="AC71" s="1007"/>
      <c r="AD71" s="1007"/>
      <c r="AE71" s="1007"/>
      <c r="AF71" s="1007">
        <v>337</v>
      </c>
      <c r="AG71" s="1007"/>
      <c r="AH71" s="1007"/>
      <c r="AI71" s="1007"/>
      <c r="AJ71" s="1007"/>
      <c r="AK71" s="1007">
        <v>863</v>
      </c>
      <c r="AL71" s="1007"/>
      <c r="AM71" s="1007"/>
      <c r="AN71" s="1007"/>
      <c r="AO71" s="1007"/>
      <c r="AP71" s="1007" t="s">
        <v>561</v>
      </c>
      <c r="AQ71" s="1007"/>
      <c r="AR71" s="1007"/>
      <c r="AS71" s="1007"/>
      <c r="AT71" s="1007"/>
      <c r="AU71" s="1007" t="s">
        <v>561</v>
      </c>
      <c r="AV71" s="1007"/>
      <c r="AW71" s="1007"/>
      <c r="AX71" s="1007"/>
      <c r="AY71" s="1007"/>
      <c r="AZ71" s="1008"/>
      <c r="BA71" s="1008"/>
      <c r="BB71" s="1008"/>
      <c r="BC71" s="1008"/>
      <c r="BD71" s="1009"/>
      <c r="BE71" s="223"/>
      <c r="BF71" s="223"/>
      <c r="BG71" s="223"/>
      <c r="BH71" s="223"/>
      <c r="BI71" s="223"/>
      <c r="BJ71" s="223"/>
      <c r="BK71" s="223"/>
      <c r="BL71" s="223"/>
      <c r="BM71" s="223"/>
      <c r="BN71" s="223"/>
      <c r="BO71" s="223"/>
      <c r="BP71" s="223"/>
      <c r="BQ71" s="220">
        <v>65</v>
      </c>
      <c r="BR71" s="225"/>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2"/>
    </row>
    <row r="72" spans="1:131" ht="26.25" customHeight="1" x14ac:dyDescent="0.2">
      <c r="A72" s="220">
        <v>5</v>
      </c>
      <c r="B72" s="1010" t="s">
        <v>552</v>
      </c>
      <c r="C72" s="1011"/>
      <c r="D72" s="1011"/>
      <c r="E72" s="1011"/>
      <c r="F72" s="1011"/>
      <c r="G72" s="1011"/>
      <c r="H72" s="1011"/>
      <c r="I72" s="1011"/>
      <c r="J72" s="1011"/>
      <c r="K72" s="1011"/>
      <c r="L72" s="1011"/>
      <c r="M72" s="1011"/>
      <c r="N72" s="1011"/>
      <c r="O72" s="1011"/>
      <c r="P72" s="1012"/>
      <c r="Q72" s="1013">
        <v>1148479</v>
      </c>
      <c r="R72" s="1007"/>
      <c r="S72" s="1007"/>
      <c r="T72" s="1007"/>
      <c r="U72" s="1007"/>
      <c r="V72" s="1007">
        <v>1132469</v>
      </c>
      <c r="W72" s="1007"/>
      <c r="X72" s="1007"/>
      <c r="Y72" s="1007"/>
      <c r="Z72" s="1007"/>
      <c r="AA72" s="1007">
        <v>16010</v>
      </c>
      <c r="AB72" s="1007"/>
      <c r="AC72" s="1007"/>
      <c r="AD72" s="1007"/>
      <c r="AE72" s="1007"/>
      <c r="AF72" s="1007">
        <v>16010</v>
      </c>
      <c r="AG72" s="1007"/>
      <c r="AH72" s="1007"/>
      <c r="AI72" s="1007"/>
      <c r="AJ72" s="1007"/>
      <c r="AK72" s="1007">
        <v>6316</v>
      </c>
      <c r="AL72" s="1007"/>
      <c r="AM72" s="1007"/>
      <c r="AN72" s="1007"/>
      <c r="AO72" s="1007"/>
      <c r="AP72" s="1007" t="s">
        <v>561</v>
      </c>
      <c r="AQ72" s="1007"/>
      <c r="AR72" s="1007"/>
      <c r="AS72" s="1007"/>
      <c r="AT72" s="1007"/>
      <c r="AU72" s="1007" t="s">
        <v>561</v>
      </c>
      <c r="AV72" s="1007"/>
      <c r="AW72" s="1007"/>
      <c r="AX72" s="1007"/>
      <c r="AY72" s="1007"/>
      <c r="AZ72" s="1008"/>
      <c r="BA72" s="1008"/>
      <c r="BB72" s="1008"/>
      <c r="BC72" s="1008"/>
      <c r="BD72" s="1009"/>
      <c r="BE72" s="223"/>
      <c r="BF72" s="223"/>
      <c r="BG72" s="223"/>
      <c r="BH72" s="223"/>
      <c r="BI72" s="223"/>
      <c r="BJ72" s="223"/>
      <c r="BK72" s="223"/>
      <c r="BL72" s="223"/>
      <c r="BM72" s="223"/>
      <c r="BN72" s="223"/>
      <c r="BO72" s="223"/>
      <c r="BP72" s="223"/>
      <c r="BQ72" s="220">
        <v>66</v>
      </c>
      <c r="BR72" s="225"/>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2"/>
    </row>
    <row r="73" spans="1:131" ht="26.25" customHeight="1" x14ac:dyDescent="0.2">
      <c r="A73" s="220">
        <v>6</v>
      </c>
      <c r="B73" s="1010" t="s">
        <v>553</v>
      </c>
      <c r="C73" s="1011"/>
      <c r="D73" s="1011"/>
      <c r="E73" s="1011"/>
      <c r="F73" s="1011"/>
      <c r="G73" s="1011"/>
      <c r="H73" s="1011"/>
      <c r="I73" s="1011"/>
      <c r="J73" s="1011"/>
      <c r="K73" s="1011"/>
      <c r="L73" s="1011"/>
      <c r="M73" s="1011"/>
      <c r="N73" s="1011"/>
      <c r="O73" s="1011"/>
      <c r="P73" s="1012"/>
      <c r="Q73" s="1013">
        <v>1213</v>
      </c>
      <c r="R73" s="1007"/>
      <c r="S73" s="1007"/>
      <c r="T73" s="1007"/>
      <c r="U73" s="1007"/>
      <c r="V73" s="1007">
        <v>1170</v>
      </c>
      <c r="W73" s="1007"/>
      <c r="X73" s="1007"/>
      <c r="Y73" s="1007"/>
      <c r="Z73" s="1007"/>
      <c r="AA73" s="1007">
        <v>43</v>
      </c>
      <c r="AB73" s="1007"/>
      <c r="AC73" s="1007"/>
      <c r="AD73" s="1007"/>
      <c r="AE73" s="1007"/>
      <c r="AF73" s="1007">
        <v>43</v>
      </c>
      <c r="AG73" s="1007"/>
      <c r="AH73" s="1007"/>
      <c r="AI73" s="1007"/>
      <c r="AJ73" s="1007"/>
      <c r="AK73" s="1007" t="s">
        <v>561</v>
      </c>
      <c r="AL73" s="1007"/>
      <c r="AM73" s="1007"/>
      <c r="AN73" s="1007"/>
      <c r="AO73" s="1007"/>
      <c r="AP73" s="1007" t="s">
        <v>561</v>
      </c>
      <c r="AQ73" s="1007"/>
      <c r="AR73" s="1007"/>
      <c r="AS73" s="1007"/>
      <c r="AT73" s="1007"/>
      <c r="AU73" s="1007" t="s">
        <v>561</v>
      </c>
      <c r="AV73" s="1007"/>
      <c r="AW73" s="1007"/>
      <c r="AX73" s="1007"/>
      <c r="AY73" s="1007"/>
      <c r="AZ73" s="1008"/>
      <c r="BA73" s="1008"/>
      <c r="BB73" s="1008"/>
      <c r="BC73" s="1008"/>
      <c r="BD73" s="1009"/>
      <c r="BE73" s="223"/>
      <c r="BF73" s="223"/>
      <c r="BG73" s="223"/>
      <c r="BH73" s="223"/>
      <c r="BI73" s="223"/>
      <c r="BJ73" s="223"/>
      <c r="BK73" s="223"/>
      <c r="BL73" s="223"/>
      <c r="BM73" s="223"/>
      <c r="BN73" s="223"/>
      <c r="BO73" s="223"/>
      <c r="BP73" s="223"/>
      <c r="BQ73" s="220">
        <v>67</v>
      </c>
      <c r="BR73" s="225"/>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2"/>
    </row>
    <row r="74" spans="1:131" ht="26.25" customHeight="1" x14ac:dyDescent="0.2">
      <c r="A74" s="220">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3"/>
      <c r="BF74" s="223"/>
      <c r="BG74" s="223"/>
      <c r="BH74" s="223"/>
      <c r="BI74" s="223"/>
      <c r="BJ74" s="223"/>
      <c r="BK74" s="223"/>
      <c r="BL74" s="223"/>
      <c r="BM74" s="223"/>
      <c r="BN74" s="223"/>
      <c r="BO74" s="223"/>
      <c r="BP74" s="223"/>
      <c r="BQ74" s="220">
        <v>68</v>
      </c>
      <c r="BR74" s="225"/>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2"/>
    </row>
    <row r="75" spans="1:131" ht="26.25" customHeight="1" x14ac:dyDescent="0.2">
      <c r="A75" s="220">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3"/>
      <c r="BF75" s="223"/>
      <c r="BG75" s="223"/>
      <c r="BH75" s="223"/>
      <c r="BI75" s="223"/>
      <c r="BJ75" s="223"/>
      <c r="BK75" s="223"/>
      <c r="BL75" s="223"/>
      <c r="BM75" s="223"/>
      <c r="BN75" s="223"/>
      <c r="BO75" s="223"/>
      <c r="BP75" s="223"/>
      <c r="BQ75" s="220">
        <v>69</v>
      </c>
      <c r="BR75" s="225"/>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2"/>
    </row>
    <row r="76" spans="1:131" ht="26.25" customHeight="1" x14ac:dyDescent="0.2">
      <c r="A76" s="220">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3"/>
      <c r="BF76" s="223"/>
      <c r="BG76" s="223"/>
      <c r="BH76" s="223"/>
      <c r="BI76" s="223"/>
      <c r="BJ76" s="223"/>
      <c r="BK76" s="223"/>
      <c r="BL76" s="223"/>
      <c r="BM76" s="223"/>
      <c r="BN76" s="223"/>
      <c r="BO76" s="223"/>
      <c r="BP76" s="223"/>
      <c r="BQ76" s="220">
        <v>70</v>
      </c>
      <c r="BR76" s="225"/>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2"/>
    </row>
    <row r="77" spans="1:131" ht="26.25" customHeight="1" x14ac:dyDescent="0.2">
      <c r="A77" s="220">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3"/>
      <c r="BF77" s="223"/>
      <c r="BG77" s="223"/>
      <c r="BH77" s="223"/>
      <c r="BI77" s="223"/>
      <c r="BJ77" s="223"/>
      <c r="BK77" s="223"/>
      <c r="BL77" s="223"/>
      <c r="BM77" s="223"/>
      <c r="BN77" s="223"/>
      <c r="BO77" s="223"/>
      <c r="BP77" s="223"/>
      <c r="BQ77" s="220">
        <v>71</v>
      </c>
      <c r="BR77" s="225"/>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2"/>
    </row>
    <row r="78" spans="1:131" ht="26.25" customHeight="1" x14ac:dyDescent="0.2">
      <c r="A78" s="220">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3"/>
      <c r="BF78" s="223"/>
      <c r="BG78" s="223"/>
      <c r="BH78" s="223"/>
      <c r="BI78" s="223"/>
      <c r="BJ78" s="212"/>
      <c r="BK78" s="212"/>
      <c r="BL78" s="212"/>
      <c r="BM78" s="212"/>
      <c r="BN78" s="212"/>
      <c r="BO78" s="223"/>
      <c r="BP78" s="223"/>
      <c r="BQ78" s="220">
        <v>72</v>
      </c>
      <c r="BR78" s="225"/>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2"/>
    </row>
    <row r="79" spans="1:131" ht="26.25" customHeight="1" x14ac:dyDescent="0.2">
      <c r="A79" s="220">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3"/>
      <c r="BF79" s="223"/>
      <c r="BG79" s="223"/>
      <c r="BH79" s="223"/>
      <c r="BI79" s="223"/>
      <c r="BJ79" s="212"/>
      <c r="BK79" s="212"/>
      <c r="BL79" s="212"/>
      <c r="BM79" s="212"/>
      <c r="BN79" s="212"/>
      <c r="BO79" s="223"/>
      <c r="BP79" s="223"/>
      <c r="BQ79" s="220">
        <v>73</v>
      </c>
      <c r="BR79" s="225"/>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2"/>
    </row>
    <row r="80" spans="1:131" ht="26.25" customHeight="1" x14ac:dyDescent="0.2">
      <c r="A80" s="220">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3"/>
      <c r="BF80" s="223"/>
      <c r="BG80" s="223"/>
      <c r="BH80" s="223"/>
      <c r="BI80" s="223"/>
      <c r="BJ80" s="223"/>
      <c r="BK80" s="223"/>
      <c r="BL80" s="223"/>
      <c r="BM80" s="223"/>
      <c r="BN80" s="223"/>
      <c r="BO80" s="223"/>
      <c r="BP80" s="223"/>
      <c r="BQ80" s="220">
        <v>74</v>
      </c>
      <c r="BR80" s="225"/>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2"/>
    </row>
    <row r="81" spans="1:131" ht="26.25" customHeight="1" x14ac:dyDescent="0.2">
      <c r="A81" s="220">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3"/>
      <c r="BF81" s="223"/>
      <c r="BG81" s="223"/>
      <c r="BH81" s="223"/>
      <c r="BI81" s="223"/>
      <c r="BJ81" s="223"/>
      <c r="BK81" s="223"/>
      <c r="BL81" s="223"/>
      <c r="BM81" s="223"/>
      <c r="BN81" s="223"/>
      <c r="BO81" s="223"/>
      <c r="BP81" s="223"/>
      <c r="BQ81" s="220">
        <v>75</v>
      </c>
      <c r="BR81" s="225"/>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2"/>
    </row>
    <row r="82" spans="1:131" ht="26.25" customHeight="1" x14ac:dyDescent="0.2">
      <c r="A82" s="220">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3"/>
      <c r="BF82" s="223"/>
      <c r="BG82" s="223"/>
      <c r="BH82" s="223"/>
      <c r="BI82" s="223"/>
      <c r="BJ82" s="223"/>
      <c r="BK82" s="223"/>
      <c r="BL82" s="223"/>
      <c r="BM82" s="223"/>
      <c r="BN82" s="223"/>
      <c r="BO82" s="223"/>
      <c r="BP82" s="223"/>
      <c r="BQ82" s="220">
        <v>76</v>
      </c>
      <c r="BR82" s="225"/>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2"/>
    </row>
    <row r="83" spans="1:131" ht="26.25" customHeight="1" x14ac:dyDescent="0.2">
      <c r="A83" s="220">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3"/>
      <c r="BF83" s="223"/>
      <c r="BG83" s="223"/>
      <c r="BH83" s="223"/>
      <c r="BI83" s="223"/>
      <c r="BJ83" s="223"/>
      <c r="BK83" s="223"/>
      <c r="BL83" s="223"/>
      <c r="BM83" s="223"/>
      <c r="BN83" s="223"/>
      <c r="BO83" s="223"/>
      <c r="BP83" s="223"/>
      <c r="BQ83" s="220">
        <v>77</v>
      </c>
      <c r="BR83" s="225"/>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2"/>
    </row>
    <row r="84" spans="1:131" ht="26.25" customHeight="1" x14ac:dyDescent="0.2">
      <c r="A84" s="220">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3"/>
      <c r="BF84" s="223"/>
      <c r="BG84" s="223"/>
      <c r="BH84" s="223"/>
      <c r="BI84" s="223"/>
      <c r="BJ84" s="223"/>
      <c r="BK84" s="223"/>
      <c r="BL84" s="223"/>
      <c r="BM84" s="223"/>
      <c r="BN84" s="223"/>
      <c r="BO84" s="223"/>
      <c r="BP84" s="223"/>
      <c r="BQ84" s="220">
        <v>78</v>
      </c>
      <c r="BR84" s="225"/>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2"/>
    </row>
    <row r="85" spans="1:131" ht="26.25" customHeight="1" x14ac:dyDescent="0.2">
      <c r="A85" s="220">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3"/>
      <c r="BF85" s="223"/>
      <c r="BG85" s="223"/>
      <c r="BH85" s="223"/>
      <c r="BI85" s="223"/>
      <c r="BJ85" s="223"/>
      <c r="BK85" s="223"/>
      <c r="BL85" s="223"/>
      <c r="BM85" s="223"/>
      <c r="BN85" s="223"/>
      <c r="BO85" s="223"/>
      <c r="BP85" s="223"/>
      <c r="BQ85" s="220">
        <v>79</v>
      </c>
      <c r="BR85" s="225"/>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2"/>
    </row>
    <row r="86" spans="1:131" ht="26.25" customHeight="1" x14ac:dyDescent="0.2">
      <c r="A86" s="220">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3"/>
      <c r="BF86" s="223"/>
      <c r="BG86" s="223"/>
      <c r="BH86" s="223"/>
      <c r="BI86" s="223"/>
      <c r="BJ86" s="223"/>
      <c r="BK86" s="223"/>
      <c r="BL86" s="223"/>
      <c r="BM86" s="223"/>
      <c r="BN86" s="223"/>
      <c r="BO86" s="223"/>
      <c r="BP86" s="223"/>
      <c r="BQ86" s="220">
        <v>80</v>
      </c>
      <c r="BR86" s="225"/>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2"/>
    </row>
    <row r="87" spans="1:131" ht="26.25" customHeight="1" x14ac:dyDescent="0.2">
      <c r="A87" s="226">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3"/>
      <c r="BF87" s="223"/>
      <c r="BG87" s="223"/>
      <c r="BH87" s="223"/>
      <c r="BI87" s="223"/>
      <c r="BJ87" s="223"/>
      <c r="BK87" s="223"/>
      <c r="BL87" s="223"/>
      <c r="BM87" s="223"/>
      <c r="BN87" s="223"/>
      <c r="BO87" s="223"/>
      <c r="BP87" s="223"/>
      <c r="BQ87" s="220">
        <v>81</v>
      </c>
      <c r="BR87" s="225"/>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2"/>
    </row>
    <row r="88" spans="1:131" ht="26.25" customHeight="1" thickBot="1" x14ac:dyDescent="0.25">
      <c r="A88" s="222" t="s">
        <v>377</v>
      </c>
      <c r="B88" s="973" t="s">
        <v>402</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16616</v>
      </c>
      <c r="AG88" s="995"/>
      <c r="AH88" s="995"/>
      <c r="AI88" s="995"/>
      <c r="AJ88" s="995"/>
      <c r="AK88" s="999"/>
      <c r="AL88" s="999"/>
      <c r="AM88" s="999"/>
      <c r="AN88" s="999"/>
      <c r="AO88" s="999"/>
      <c r="AP88" s="995" t="s">
        <v>561</v>
      </c>
      <c r="AQ88" s="995"/>
      <c r="AR88" s="995"/>
      <c r="AS88" s="995"/>
      <c r="AT88" s="995"/>
      <c r="AU88" s="995" t="s">
        <v>561</v>
      </c>
      <c r="AV88" s="995"/>
      <c r="AW88" s="995"/>
      <c r="AX88" s="995"/>
      <c r="AY88" s="995"/>
      <c r="AZ88" s="996"/>
      <c r="BA88" s="996"/>
      <c r="BB88" s="996"/>
      <c r="BC88" s="996"/>
      <c r="BD88" s="997"/>
      <c r="BE88" s="223"/>
      <c r="BF88" s="223"/>
      <c r="BG88" s="223"/>
      <c r="BH88" s="223"/>
      <c r="BI88" s="223"/>
      <c r="BJ88" s="223"/>
      <c r="BK88" s="223"/>
      <c r="BL88" s="223"/>
      <c r="BM88" s="223"/>
      <c r="BN88" s="223"/>
      <c r="BO88" s="223"/>
      <c r="BP88" s="223"/>
      <c r="BQ88" s="220">
        <v>82</v>
      </c>
      <c r="BR88" s="225"/>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3" t="s">
        <v>403</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169</v>
      </c>
      <c r="CS102" s="989"/>
      <c r="CT102" s="989"/>
      <c r="CU102" s="989"/>
      <c r="CV102" s="990"/>
      <c r="CW102" s="988">
        <v>74</v>
      </c>
      <c r="CX102" s="989"/>
      <c r="CY102" s="989"/>
      <c r="CZ102" s="989"/>
      <c r="DA102" s="990"/>
      <c r="DB102" s="988" t="s">
        <v>561</v>
      </c>
      <c r="DC102" s="989"/>
      <c r="DD102" s="989"/>
      <c r="DE102" s="989"/>
      <c r="DF102" s="990"/>
      <c r="DG102" s="988" t="s">
        <v>561</v>
      </c>
      <c r="DH102" s="989"/>
      <c r="DI102" s="989"/>
      <c r="DJ102" s="989"/>
      <c r="DK102" s="990"/>
      <c r="DL102" s="988" t="s">
        <v>561</v>
      </c>
      <c r="DM102" s="989"/>
      <c r="DN102" s="989"/>
      <c r="DO102" s="989"/>
      <c r="DP102" s="990"/>
      <c r="DQ102" s="988" t="s">
        <v>561</v>
      </c>
      <c r="DR102" s="989"/>
      <c r="DS102" s="989"/>
      <c r="DT102" s="989"/>
      <c r="DU102" s="990"/>
      <c r="DV102" s="973"/>
      <c r="DW102" s="974"/>
      <c r="DX102" s="974"/>
      <c r="DY102" s="974"/>
      <c r="DZ102" s="975"/>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6" t="s">
        <v>404</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7" t="s">
        <v>405</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8" t="s">
        <v>408</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409</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2" customFormat="1" ht="26.25" customHeight="1" x14ac:dyDescent="0.2">
      <c r="A109" s="931" t="s">
        <v>410</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411</v>
      </c>
      <c r="AB109" s="932"/>
      <c r="AC109" s="932"/>
      <c r="AD109" s="932"/>
      <c r="AE109" s="933"/>
      <c r="AF109" s="934" t="s">
        <v>412</v>
      </c>
      <c r="AG109" s="932"/>
      <c r="AH109" s="932"/>
      <c r="AI109" s="932"/>
      <c r="AJ109" s="933"/>
      <c r="AK109" s="934" t="s">
        <v>294</v>
      </c>
      <c r="AL109" s="932"/>
      <c r="AM109" s="932"/>
      <c r="AN109" s="932"/>
      <c r="AO109" s="933"/>
      <c r="AP109" s="934" t="s">
        <v>413</v>
      </c>
      <c r="AQ109" s="932"/>
      <c r="AR109" s="932"/>
      <c r="AS109" s="932"/>
      <c r="AT109" s="965"/>
      <c r="AU109" s="931" t="s">
        <v>410</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411</v>
      </c>
      <c r="BR109" s="932"/>
      <c r="BS109" s="932"/>
      <c r="BT109" s="932"/>
      <c r="BU109" s="933"/>
      <c r="BV109" s="934" t="s">
        <v>412</v>
      </c>
      <c r="BW109" s="932"/>
      <c r="BX109" s="932"/>
      <c r="BY109" s="932"/>
      <c r="BZ109" s="933"/>
      <c r="CA109" s="934" t="s">
        <v>294</v>
      </c>
      <c r="CB109" s="932"/>
      <c r="CC109" s="932"/>
      <c r="CD109" s="932"/>
      <c r="CE109" s="933"/>
      <c r="CF109" s="972" t="s">
        <v>413</v>
      </c>
      <c r="CG109" s="972"/>
      <c r="CH109" s="972"/>
      <c r="CI109" s="972"/>
      <c r="CJ109" s="972"/>
      <c r="CK109" s="934" t="s">
        <v>414</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411</v>
      </c>
      <c r="DH109" s="932"/>
      <c r="DI109" s="932"/>
      <c r="DJ109" s="932"/>
      <c r="DK109" s="933"/>
      <c r="DL109" s="934" t="s">
        <v>412</v>
      </c>
      <c r="DM109" s="932"/>
      <c r="DN109" s="932"/>
      <c r="DO109" s="932"/>
      <c r="DP109" s="933"/>
      <c r="DQ109" s="934" t="s">
        <v>294</v>
      </c>
      <c r="DR109" s="932"/>
      <c r="DS109" s="932"/>
      <c r="DT109" s="932"/>
      <c r="DU109" s="933"/>
      <c r="DV109" s="934" t="s">
        <v>413</v>
      </c>
      <c r="DW109" s="932"/>
      <c r="DX109" s="932"/>
      <c r="DY109" s="932"/>
      <c r="DZ109" s="965"/>
    </row>
    <row r="110" spans="1:131" s="212" customFormat="1" ht="26.25" customHeight="1" x14ac:dyDescent="0.2">
      <c r="A110" s="843" t="s">
        <v>415</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884513</v>
      </c>
      <c r="AB110" s="925"/>
      <c r="AC110" s="925"/>
      <c r="AD110" s="925"/>
      <c r="AE110" s="926"/>
      <c r="AF110" s="927">
        <v>939768</v>
      </c>
      <c r="AG110" s="925"/>
      <c r="AH110" s="925"/>
      <c r="AI110" s="925"/>
      <c r="AJ110" s="926"/>
      <c r="AK110" s="927">
        <v>860633</v>
      </c>
      <c r="AL110" s="925"/>
      <c r="AM110" s="925"/>
      <c r="AN110" s="925"/>
      <c r="AO110" s="926"/>
      <c r="AP110" s="928">
        <v>15.8</v>
      </c>
      <c r="AQ110" s="929"/>
      <c r="AR110" s="929"/>
      <c r="AS110" s="929"/>
      <c r="AT110" s="930"/>
      <c r="AU110" s="966" t="s">
        <v>69</v>
      </c>
      <c r="AV110" s="967"/>
      <c r="AW110" s="967"/>
      <c r="AX110" s="967"/>
      <c r="AY110" s="967"/>
      <c r="AZ110" s="896" t="s">
        <v>416</v>
      </c>
      <c r="BA110" s="844"/>
      <c r="BB110" s="844"/>
      <c r="BC110" s="844"/>
      <c r="BD110" s="844"/>
      <c r="BE110" s="844"/>
      <c r="BF110" s="844"/>
      <c r="BG110" s="844"/>
      <c r="BH110" s="844"/>
      <c r="BI110" s="844"/>
      <c r="BJ110" s="844"/>
      <c r="BK110" s="844"/>
      <c r="BL110" s="844"/>
      <c r="BM110" s="844"/>
      <c r="BN110" s="844"/>
      <c r="BO110" s="844"/>
      <c r="BP110" s="845"/>
      <c r="BQ110" s="897">
        <v>7036964</v>
      </c>
      <c r="BR110" s="878"/>
      <c r="BS110" s="878"/>
      <c r="BT110" s="878"/>
      <c r="BU110" s="878"/>
      <c r="BV110" s="878">
        <v>6794099</v>
      </c>
      <c r="BW110" s="878"/>
      <c r="BX110" s="878"/>
      <c r="BY110" s="878"/>
      <c r="BZ110" s="878"/>
      <c r="CA110" s="878">
        <v>7507029</v>
      </c>
      <c r="CB110" s="878"/>
      <c r="CC110" s="878"/>
      <c r="CD110" s="878"/>
      <c r="CE110" s="878"/>
      <c r="CF110" s="902">
        <v>137.80000000000001</v>
      </c>
      <c r="CG110" s="903"/>
      <c r="CH110" s="903"/>
      <c r="CI110" s="903"/>
      <c r="CJ110" s="903"/>
      <c r="CK110" s="962" t="s">
        <v>417</v>
      </c>
      <c r="CL110" s="855"/>
      <c r="CM110" s="896" t="s">
        <v>418</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2" customFormat="1" ht="26.25" customHeight="1" x14ac:dyDescent="0.2">
      <c r="A111" s="810" t="s">
        <v>419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420</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2" customFormat="1" ht="26.25" customHeight="1" x14ac:dyDescent="0.2">
      <c r="A112" s="948" t="s">
        <v>422</v>
      </c>
      <c r="B112" s="949"/>
      <c r="C112" s="788" t="s">
        <v>423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424</v>
      </c>
      <c r="BA112" s="788"/>
      <c r="BB112" s="788"/>
      <c r="BC112" s="788"/>
      <c r="BD112" s="788"/>
      <c r="BE112" s="788"/>
      <c r="BF112" s="788"/>
      <c r="BG112" s="788"/>
      <c r="BH112" s="788"/>
      <c r="BI112" s="788"/>
      <c r="BJ112" s="788"/>
      <c r="BK112" s="788"/>
      <c r="BL112" s="788"/>
      <c r="BM112" s="788"/>
      <c r="BN112" s="788"/>
      <c r="BO112" s="788"/>
      <c r="BP112" s="789"/>
      <c r="BQ112" s="852">
        <v>1962635</v>
      </c>
      <c r="BR112" s="853"/>
      <c r="BS112" s="853"/>
      <c r="BT112" s="853"/>
      <c r="BU112" s="853"/>
      <c r="BV112" s="853">
        <v>2203557</v>
      </c>
      <c r="BW112" s="853"/>
      <c r="BX112" s="853"/>
      <c r="BY112" s="853"/>
      <c r="BZ112" s="853"/>
      <c r="CA112" s="853">
        <v>2016874</v>
      </c>
      <c r="CB112" s="853"/>
      <c r="CC112" s="853"/>
      <c r="CD112" s="853"/>
      <c r="CE112" s="853"/>
      <c r="CF112" s="911">
        <v>37</v>
      </c>
      <c r="CG112" s="912"/>
      <c r="CH112" s="912"/>
      <c r="CI112" s="912"/>
      <c r="CJ112" s="912"/>
      <c r="CK112" s="963"/>
      <c r="CL112" s="857"/>
      <c r="CM112" s="851" t="s">
        <v>425</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2" customFormat="1" ht="26.25" customHeight="1" x14ac:dyDescent="0.2">
      <c r="A113" s="950"/>
      <c r="B113" s="951"/>
      <c r="C113" s="788" t="s">
        <v>426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162767</v>
      </c>
      <c r="AB113" s="955"/>
      <c r="AC113" s="955"/>
      <c r="AD113" s="955"/>
      <c r="AE113" s="956"/>
      <c r="AF113" s="957">
        <v>157040</v>
      </c>
      <c r="AG113" s="955"/>
      <c r="AH113" s="955"/>
      <c r="AI113" s="955"/>
      <c r="AJ113" s="956"/>
      <c r="AK113" s="957">
        <v>152518</v>
      </c>
      <c r="AL113" s="955"/>
      <c r="AM113" s="955"/>
      <c r="AN113" s="955"/>
      <c r="AO113" s="956"/>
      <c r="AP113" s="958">
        <v>2.8</v>
      </c>
      <c r="AQ113" s="959"/>
      <c r="AR113" s="959"/>
      <c r="AS113" s="959"/>
      <c r="AT113" s="960"/>
      <c r="AU113" s="968"/>
      <c r="AV113" s="969"/>
      <c r="AW113" s="969"/>
      <c r="AX113" s="969"/>
      <c r="AY113" s="969"/>
      <c r="AZ113" s="851" t="s">
        <v>427</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428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2" customFormat="1" ht="26.25" customHeight="1" x14ac:dyDescent="0.2">
      <c r="A114" s="950"/>
      <c r="B114" s="951"/>
      <c r="C114" s="788" t="s">
        <v>429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430</v>
      </c>
      <c r="BA114" s="788"/>
      <c r="BB114" s="788"/>
      <c r="BC114" s="788"/>
      <c r="BD114" s="788"/>
      <c r="BE114" s="788"/>
      <c r="BF114" s="788"/>
      <c r="BG114" s="788"/>
      <c r="BH114" s="788"/>
      <c r="BI114" s="788"/>
      <c r="BJ114" s="788"/>
      <c r="BK114" s="788"/>
      <c r="BL114" s="788"/>
      <c r="BM114" s="788"/>
      <c r="BN114" s="788"/>
      <c r="BO114" s="788"/>
      <c r="BP114" s="789"/>
      <c r="BQ114" s="852">
        <v>2651464</v>
      </c>
      <c r="BR114" s="853"/>
      <c r="BS114" s="853"/>
      <c r="BT114" s="853"/>
      <c r="BU114" s="853"/>
      <c r="BV114" s="853">
        <v>2620684</v>
      </c>
      <c r="BW114" s="853"/>
      <c r="BX114" s="853"/>
      <c r="BY114" s="853"/>
      <c r="BZ114" s="853"/>
      <c r="CA114" s="853">
        <v>2577976</v>
      </c>
      <c r="CB114" s="853"/>
      <c r="CC114" s="853"/>
      <c r="CD114" s="853"/>
      <c r="CE114" s="853"/>
      <c r="CF114" s="911">
        <v>47.3</v>
      </c>
      <c r="CG114" s="912"/>
      <c r="CH114" s="912"/>
      <c r="CI114" s="912"/>
      <c r="CJ114" s="912"/>
      <c r="CK114" s="963"/>
      <c r="CL114" s="857"/>
      <c r="CM114" s="851" t="s">
        <v>431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2" customFormat="1" ht="26.25" customHeight="1" x14ac:dyDescent="0.2">
      <c r="A115" s="950"/>
      <c r="B115" s="951"/>
      <c r="C115" s="788" t="s">
        <v>432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433</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2" customFormat="1" ht="26.25" customHeight="1" x14ac:dyDescent="0.2">
      <c r="A116" s="952"/>
      <c r="B116" s="953"/>
      <c r="C116" s="875" t="s">
        <v>435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436</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2"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438</v>
      </c>
      <c r="Z117" s="933"/>
      <c r="AA117" s="938">
        <v>1047280</v>
      </c>
      <c r="AB117" s="939"/>
      <c r="AC117" s="939"/>
      <c r="AD117" s="939"/>
      <c r="AE117" s="940"/>
      <c r="AF117" s="941">
        <v>1096808</v>
      </c>
      <c r="AG117" s="939"/>
      <c r="AH117" s="939"/>
      <c r="AI117" s="939"/>
      <c r="AJ117" s="940"/>
      <c r="AK117" s="941">
        <v>1013151</v>
      </c>
      <c r="AL117" s="939"/>
      <c r="AM117" s="939"/>
      <c r="AN117" s="939"/>
      <c r="AO117" s="940"/>
      <c r="AP117" s="942"/>
      <c r="AQ117" s="943"/>
      <c r="AR117" s="943"/>
      <c r="AS117" s="943"/>
      <c r="AT117" s="944"/>
      <c r="AU117" s="968"/>
      <c r="AV117" s="969"/>
      <c r="AW117" s="969"/>
      <c r="AX117" s="969"/>
      <c r="AY117" s="969"/>
      <c r="AZ117" s="899" t="s">
        <v>439</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440</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2" customFormat="1" ht="26.25" customHeight="1" x14ac:dyDescent="0.2">
      <c r="A118" s="931" t="s">
        <v>414</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411</v>
      </c>
      <c r="AB118" s="932"/>
      <c r="AC118" s="932"/>
      <c r="AD118" s="932"/>
      <c r="AE118" s="933"/>
      <c r="AF118" s="934" t="s">
        <v>412</v>
      </c>
      <c r="AG118" s="932"/>
      <c r="AH118" s="932"/>
      <c r="AI118" s="932"/>
      <c r="AJ118" s="933"/>
      <c r="AK118" s="934" t="s">
        <v>294</v>
      </c>
      <c r="AL118" s="932"/>
      <c r="AM118" s="932"/>
      <c r="AN118" s="932"/>
      <c r="AO118" s="933"/>
      <c r="AP118" s="935" t="s">
        <v>413</v>
      </c>
      <c r="AQ118" s="936"/>
      <c r="AR118" s="936"/>
      <c r="AS118" s="936"/>
      <c r="AT118" s="937"/>
      <c r="AU118" s="968"/>
      <c r="AV118" s="969"/>
      <c r="AW118" s="969"/>
      <c r="AX118" s="969"/>
      <c r="AY118" s="969"/>
      <c r="AZ118" s="874" t="s">
        <v>441</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2" customFormat="1" ht="26.25" customHeight="1" x14ac:dyDescent="0.2">
      <c r="A119" s="854" t="s">
        <v>417</v>
      </c>
      <c r="B119" s="855"/>
      <c r="C119" s="896" t="s">
        <v>418</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3" t="s">
        <v>177</v>
      </c>
      <c r="BA119" s="233"/>
      <c r="BB119" s="233"/>
      <c r="BC119" s="233"/>
      <c r="BD119" s="233"/>
      <c r="BE119" s="233"/>
      <c r="BF119" s="233"/>
      <c r="BG119" s="233"/>
      <c r="BH119" s="233"/>
      <c r="BI119" s="233"/>
      <c r="BJ119" s="233"/>
      <c r="BK119" s="233"/>
      <c r="BL119" s="233"/>
      <c r="BM119" s="233"/>
      <c r="BN119" s="233"/>
      <c r="BO119" s="913" t="s">
        <v>443</v>
      </c>
      <c r="BP119" s="914"/>
      <c r="BQ119" s="915">
        <v>11651063</v>
      </c>
      <c r="BR119" s="881"/>
      <c r="BS119" s="881"/>
      <c r="BT119" s="881"/>
      <c r="BU119" s="881"/>
      <c r="BV119" s="881">
        <v>11618340</v>
      </c>
      <c r="BW119" s="881"/>
      <c r="BX119" s="881"/>
      <c r="BY119" s="881"/>
      <c r="BZ119" s="881"/>
      <c r="CA119" s="881">
        <v>12101879</v>
      </c>
      <c r="CB119" s="881"/>
      <c r="CC119" s="881"/>
      <c r="CD119" s="881"/>
      <c r="CE119" s="881"/>
      <c r="CF119" s="784"/>
      <c r="CG119" s="785"/>
      <c r="CH119" s="785"/>
      <c r="CI119" s="785"/>
      <c r="CJ119" s="870"/>
      <c r="CK119" s="964"/>
      <c r="CL119" s="859"/>
      <c r="CM119" s="874" t="s">
        <v>444</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2" customFormat="1" ht="26.25" customHeight="1" x14ac:dyDescent="0.2">
      <c r="A120" s="856"/>
      <c r="B120" s="857"/>
      <c r="C120" s="851" t="s">
        <v>421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445</v>
      </c>
      <c r="AV120" s="917"/>
      <c r="AW120" s="917"/>
      <c r="AX120" s="917"/>
      <c r="AY120" s="918"/>
      <c r="AZ120" s="896" t="s">
        <v>446</v>
      </c>
      <c r="BA120" s="844"/>
      <c r="BB120" s="844"/>
      <c r="BC120" s="844"/>
      <c r="BD120" s="844"/>
      <c r="BE120" s="844"/>
      <c r="BF120" s="844"/>
      <c r="BG120" s="844"/>
      <c r="BH120" s="844"/>
      <c r="BI120" s="844"/>
      <c r="BJ120" s="844"/>
      <c r="BK120" s="844"/>
      <c r="BL120" s="844"/>
      <c r="BM120" s="844"/>
      <c r="BN120" s="844"/>
      <c r="BO120" s="844"/>
      <c r="BP120" s="845"/>
      <c r="BQ120" s="897">
        <v>2922658</v>
      </c>
      <c r="BR120" s="878"/>
      <c r="BS120" s="878"/>
      <c r="BT120" s="878"/>
      <c r="BU120" s="878"/>
      <c r="BV120" s="878">
        <v>2699439</v>
      </c>
      <c r="BW120" s="878"/>
      <c r="BX120" s="878"/>
      <c r="BY120" s="878"/>
      <c r="BZ120" s="878"/>
      <c r="CA120" s="878">
        <v>3339213</v>
      </c>
      <c r="CB120" s="878"/>
      <c r="CC120" s="878"/>
      <c r="CD120" s="878"/>
      <c r="CE120" s="878"/>
      <c r="CF120" s="902">
        <v>61.3</v>
      </c>
      <c r="CG120" s="903"/>
      <c r="CH120" s="903"/>
      <c r="CI120" s="903"/>
      <c r="CJ120" s="903"/>
      <c r="CK120" s="904" t="s">
        <v>447</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1954085</v>
      </c>
      <c r="DH120" s="878"/>
      <c r="DI120" s="878"/>
      <c r="DJ120" s="878"/>
      <c r="DK120" s="878"/>
      <c r="DL120" s="878">
        <v>2195302</v>
      </c>
      <c r="DM120" s="878"/>
      <c r="DN120" s="878"/>
      <c r="DO120" s="878"/>
      <c r="DP120" s="878"/>
      <c r="DQ120" s="878">
        <v>2012899</v>
      </c>
      <c r="DR120" s="878"/>
      <c r="DS120" s="878"/>
      <c r="DT120" s="878"/>
      <c r="DU120" s="878"/>
      <c r="DV120" s="879">
        <v>37</v>
      </c>
      <c r="DW120" s="879"/>
      <c r="DX120" s="879"/>
      <c r="DY120" s="879"/>
      <c r="DZ120" s="880"/>
    </row>
    <row r="121" spans="1:130" s="212" customFormat="1" ht="26.25" customHeight="1" x14ac:dyDescent="0.2">
      <c r="A121" s="856"/>
      <c r="B121" s="857"/>
      <c r="C121" s="899" t="s">
        <v>448</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449</v>
      </c>
      <c r="BA121" s="788"/>
      <c r="BB121" s="788"/>
      <c r="BC121" s="788"/>
      <c r="BD121" s="788"/>
      <c r="BE121" s="788"/>
      <c r="BF121" s="788"/>
      <c r="BG121" s="788"/>
      <c r="BH121" s="788"/>
      <c r="BI121" s="788"/>
      <c r="BJ121" s="788"/>
      <c r="BK121" s="788"/>
      <c r="BL121" s="788"/>
      <c r="BM121" s="788"/>
      <c r="BN121" s="788"/>
      <c r="BO121" s="788"/>
      <c r="BP121" s="789"/>
      <c r="BQ121" s="852">
        <v>24460</v>
      </c>
      <c r="BR121" s="853"/>
      <c r="BS121" s="853"/>
      <c r="BT121" s="853"/>
      <c r="BU121" s="853"/>
      <c r="BV121" s="853">
        <v>60903</v>
      </c>
      <c r="BW121" s="853"/>
      <c r="BX121" s="853"/>
      <c r="BY121" s="853"/>
      <c r="BZ121" s="853"/>
      <c r="CA121" s="853">
        <v>72958</v>
      </c>
      <c r="CB121" s="853"/>
      <c r="CC121" s="853"/>
      <c r="CD121" s="853"/>
      <c r="CE121" s="853"/>
      <c r="CF121" s="911">
        <v>1.3</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v>8550</v>
      </c>
      <c r="DH121" s="853"/>
      <c r="DI121" s="853"/>
      <c r="DJ121" s="853"/>
      <c r="DK121" s="853"/>
      <c r="DL121" s="853">
        <v>8255</v>
      </c>
      <c r="DM121" s="853"/>
      <c r="DN121" s="853"/>
      <c r="DO121" s="853"/>
      <c r="DP121" s="853"/>
      <c r="DQ121" s="853">
        <v>3975</v>
      </c>
      <c r="DR121" s="853"/>
      <c r="DS121" s="853"/>
      <c r="DT121" s="853"/>
      <c r="DU121" s="853"/>
      <c r="DV121" s="830">
        <v>0.1</v>
      </c>
      <c r="DW121" s="830"/>
      <c r="DX121" s="830"/>
      <c r="DY121" s="830"/>
      <c r="DZ121" s="831"/>
    </row>
    <row r="122" spans="1:130" s="212" customFormat="1" ht="26.25" customHeight="1" x14ac:dyDescent="0.2">
      <c r="A122" s="856"/>
      <c r="B122" s="857"/>
      <c r="C122" s="851" t="s">
        <v>431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450</v>
      </c>
      <c r="BA122" s="875"/>
      <c r="BB122" s="875"/>
      <c r="BC122" s="875"/>
      <c r="BD122" s="875"/>
      <c r="BE122" s="875"/>
      <c r="BF122" s="875"/>
      <c r="BG122" s="875"/>
      <c r="BH122" s="875"/>
      <c r="BI122" s="875"/>
      <c r="BJ122" s="875"/>
      <c r="BK122" s="875"/>
      <c r="BL122" s="875"/>
      <c r="BM122" s="875"/>
      <c r="BN122" s="875"/>
      <c r="BO122" s="875"/>
      <c r="BP122" s="876"/>
      <c r="BQ122" s="915">
        <v>5351642</v>
      </c>
      <c r="BR122" s="881"/>
      <c r="BS122" s="881"/>
      <c r="BT122" s="881"/>
      <c r="BU122" s="881"/>
      <c r="BV122" s="881">
        <v>5412577</v>
      </c>
      <c r="BW122" s="881"/>
      <c r="BX122" s="881"/>
      <c r="BY122" s="881"/>
      <c r="BZ122" s="881"/>
      <c r="CA122" s="881">
        <v>5334221</v>
      </c>
      <c r="CB122" s="881"/>
      <c r="CC122" s="881"/>
      <c r="CD122" s="881"/>
      <c r="CE122" s="881"/>
      <c r="CF122" s="882">
        <v>97.9</v>
      </c>
      <c r="CG122" s="883"/>
      <c r="CH122" s="883"/>
      <c r="CI122" s="883"/>
      <c r="CJ122" s="883"/>
      <c r="CK122" s="905"/>
      <c r="CL122" s="891"/>
      <c r="CM122" s="891"/>
      <c r="CN122" s="891"/>
      <c r="CO122" s="892"/>
      <c r="CP122" s="871" t="s">
        <v>395</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2" customFormat="1" ht="26.25" customHeight="1" x14ac:dyDescent="0.2">
      <c r="A123" s="856"/>
      <c r="B123" s="857"/>
      <c r="C123" s="851" t="s">
        <v>437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3" t="s">
        <v>177</v>
      </c>
      <c r="BA123" s="233"/>
      <c r="BB123" s="233"/>
      <c r="BC123" s="233"/>
      <c r="BD123" s="233"/>
      <c r="BE123" s="233"/>
      <c r="BF123" s="233"/>
      <c r="BG123" s="233"/>
      <c r="BH123" s="233"/>
      <c r="BI123" s="233"/>
      <c r="BJ123" s="233"/>
      <c r="BK123" s="233"/>
      <c r="BL123" s="233"/>
      <c r="BM123" s="233"/>
      <c r="BN123" s="233"/>
      <c r="BO123" s="913" t="s">
        <v>451</v>
      </c>
      <c r="BP123" s="914"/>
      <c r="BQ123" s="868">
        <v>8298760</v>
      </c>
      <c r="BR123" s="869"/>
      <c r="BS123" s="869"/>
      <c r="BT123" s="869"/>
      <c r="BU123" s="869"/>
      <c r="BV123" s="869">
        <v>8172919</v>
      </c>
      <c r="BW123" s="869"/>
      <c r="BX123" s="869"/>
      <c r="BY123" s="869"/>
      <c r="BZ123" s="869"/>
      <c r="CA123" s="869">
        <v>8746392</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2" customFormat="1" ht="26.25" customHeight="1" thickBot="1" x14ac:dyDescent="0.25">
      <c r="A124" s="856"/>
      <c r="B124" s="857"/>
      <c r="C124" s="851" t="s">
        <v>440</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452</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63.4</v>
      </c>
      <c r="BR124" s="867"/>
      <c r="BS124" s="867"/>
      <c r="BT124" s="867"/>
      <c r="BU124" s="867"/>
      <c r="BV124" s="867">
        <v>64.400000000000006</v>
      </c>
      <c r="BW124" s="867"/>
      <c r="BX124" s="867"/>
      <c r="BY124" s="867"/>
      <c r="BZ124" s="867"/>
      <c r="CA124" s="867">
        <v>61.6</v>
      </c>
      <c r="CB124" s="867"/>
      <c r="CC124" s="867"/>
      <c r="CD124" s="867"/>
      <c r="CE124" s="867"/>
      <c r="CF124" s="762"/>
      <c r="CG124" s="763"/>
      <c r="CH124" s="763"/>
      <c r="CI124" s="763"/>
      <c r="CJ124" s="898"/>
      <c r="CK124" s="906"/>
      <c r="CL124" s="906"/>
      <c r="CM124" s="906"/>
      <c r="CN124" s="906"/>
      <c r="CO124" s="907"/>
      <c r="CP124" s="871" t="s">
        <v>453</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2" customFormat="1" ht="26.25" customHeight="1" x14ac:dyDescent="0.2">
      <c r="A125" s="856"/>
      <c r="B125" s="857"/>
      <c r="C125" s="851" t="s">
        <v>442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7" t="s">
        <v>454</v>
      </c>
      <c r="CL125" s="888"/>
      <c r="CM125" s="888"/>
      <c r="CN125" s="888"/>
      <c r="CO125" s="889"/>
      <c r="CP125" s="896" t="s">
        <v>455</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2" customFormat="1" ht="26.25" customHeight="1" thickBot="1" x14ac:dyDescent="0.25">
      <c r="A126" s="856"/>
      <c r="B126" s="857"/>
      <c r="C126" s="851" t="s">
        <v>444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0"/>
      <c r="CL126" s="891"/>
      <c r="CM126" s="891"/>
      <c r="CN126" s="891"/>
      <c r="CO126" s="892"/>
      <c r="CP126" s="851" t="s">
        <v>456</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2" customFormat="1" ht="26.25" customHeight="1" x14ac:dyDescent="0.2">
      <c r="A127" s="858"/>
      <c r="B127" s="859"/>
      <c r="C127" s="874" t="s">
        <v>457</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14"/>
      <c r="AV127" s="214"/>
      <c r="AW127" s="214"/>
      <c r="AX127" s="877" t="s">
        <v>458</v>
      </c>
      <c r="AY127" s="848"/>
      <c r="AZ127" s="848"/>
      <c r="BA127" s="848"/>
      <c r="BB127" s="848"/>
      <c r="BC127" s="848"/>
      <c r="BD127" s="848"/>
      <c r="BE127" s="849"/>
      <c r="BF127" s="847" t="s">
        <v>459</v>
      </c>
      <c r="BG127" s="848"/>
      <c r="BH127" s="848"/>
      <c r="BI127" s="848"/>
      <c r="BJ127" s="848"/>
      <c r="BK127" s="848"/>
      <c r="BL127" s="849"/>
      <c r="BM127" s="847" t="s">
        <v>460</v>
      </c>
      <c r="BN127" s="848"/>
      <c r="BO127" s="848"/>
      <c r="BP127" s="848"/>
      <c r="BQ127" s="848"/>
      <c r="BR127" s="848"/>
      <c r="BS127" s="849"/>
      <c r="BT127" s="847" t="s">
        <v>461</v>
      </c>
      <c r="BU127" s="848"/>
      <c r="BV127" s="848"/>
      <c r="BW127" s="848"/>
      <c r="BX127" s="848"/>
      <c r="BY127" s="848"/>
      <c r="BZ127" s="850"/>
      <c r="CA127" s="214"/>
      <c r="CB127" s="214"/>
      <c r="CC127" s="214"/>
      <c r="CD127" s="237"/>
      <c r="CE127" s="237"/>
      <c r="CF127" s="237"/>
      <c r="CG127" s="214"/>
      <c r="CH127" s="214"/>
      <c r="CI127" s="214"/>
      <c r="CJ127" s="236"/>
      <c r="CK127" s="890"/>
      <c r="CL127" s="891"/>
      <c r="CM127" s="891"/>
      <c r="CN127" s="891"/>
      <c r="CO127" s="892"/>
      <c r="CP127" s="851" t="s">
        <v>462</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2" customFormat="1" ht="26.25" customHeight="1" thickBot="1" x14ac:dyDescent="0.25">
      <c r="A128" s="832" t="s">
        <v>463</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464</v>
      </c>
      <c r="X128" s="834"/>
      <c r="Y128" s="834"/>
      <c r="Z128" s="835"/>
      <c r="AA128" s="836">
        <v>9032</v>
      </c>
      <c r="AB128" s="837"/>
      <c r="AC128" s="837"/>
      <c r="AD128" s="837"/>
      <c r="AE128" s="838"/>
      <c r="AF128" s="839">
        <v>6023</v>
      </c>
      <c r="AG128" s="837"/>
      <c r="AH128" s="837"/>
      <c r="AI128" s="837"/>
      <c r="AJ128" s="838"/>
      <c r="AK128" s="839">
        <v>629</v>
      </c>
      <c r="AL128" s="837"/>
      <c r="AM128" s="837"/>
      <c r="AN128" s="837"/>
      <c r="AO128" s="838"/>
      <c r="AP128" s="840"/>
      <c r="AQ128" s="841"/>
      <c r="AR128" s="841"/>
      <c r="AS128" s="841"/>
      <c r="AT128" s="842"/>
      <c r="AU128" s="214"/>
      <c r="AV128" s="214"/>
      <c r="AW128" s="214"/>
      <c r="AX128" s="843" t="s">
        <v>465</v>
      </c>
      <c r="AY128" s="844"/>
      <c r="AZ128" s="844"/>
      <c r="BA128" s="844"/>
      <c r="BB128" s="844"/>
      <c r="BC128" s="844"/>
      <c r="BD128" s="844"/>
      <c r="BE128" s="845"/>
      <c r="BF128" s="822" t="s">
        <v>122</v>
      </c>
      <c r="BG128" s="823"/>
      <c r="BH128" s="823"/>
      <c r="BI128" s="823"/>
      <c r="BJ128" s="823"/>
      <c r="BK128" s="823"/>
      <c r="BL128" s="846"/>
      <c r="BM128" s="822">
        <v>14.49</v>
      </c>
      <c r="BN128" s="823"/>
      <c r="BO128" s="823"/>
      <c r="BP128" s="823"/>
      <c r="BQ128" s="823"/>
      <c r="BR128" s="823"/>
      <c r="BS128" s="846"/>
      <c r="BT128" s="822">
        <v>20</v>
      </c>
      <c r="BU128" s="823"/>
      <c r="BV128" s="823"/>
      <c r="BW128" s="823"/>
      <c r="BX128" s="823"/>
      <c r="BY128" s="823"/>
      <c r="BZ128" s="824"/>
      <c r="CA128" s="237"/>
      <c r="CB128" s="237"/>
      <c r="CC128" s="237"/>
      <c r="CD128" s="237"/>
      <c r="CE128" s="237"/>
      <c r="CF128" s="237"/>
      <c r="CG128" s="214"/>
      <c r="CH128" s="214"/>
      <c r="CI128" s="214"/>
      <c r="CJ128" s="236"/>
      <c r="CK128" s="893"/>
      <c r="CL128" s="894"/>
      <c r="CM128" s="894"/>
      <c r="CN128" s="894"/>
      <c r="CO128" s="895"/>
      <c r="CP128" s="825" t="s">
        <v>466</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2" customFormat="1" ht="26.25" customHeight="1" x14ac:dyDescent="0.2">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467</v>
      </c>
      <c r="X129" s="813"/>
      <c r="Y129" s="813"/>
      <c r="Z129" s="814"/>
      <c r="AA129" s="815">
        <v>5734695</v>
      </c>
      <c r="AB129" s="816"/>
      <c r="AC129" s="816"/>
      <c r="AD129" s="816"/>
      <c r="AE129" s="817"/>
      <c r="AF129" s="818">
        <v>5813792</v>
      </c>
      <c r="AG129" s="816"/>
      <c r="AH129" s="816"/>
      <c r="AI129" s="816"/>
      <c r="AJ129" s="817"/>
      <c r="AK129" s="818">
        <v>5905552</v>
      </c>
      <c r="AL129" s="816"/>
      <c r="AM129" s="816"/>
      <c r="AN129" s="816"/>
      <c r="AO129" s="817"/>
      <c r="AP129" s="819"/>
      <c r="AQ129" s="820"/>
      <c r="AR129" s="820"/>
      <c r="AS129" s="820"/>
      <c r="AT129" s="821"/>
      <c r="AU129" s="215"/>
      <c r="AV129" s="215"/>
      <c r="AW129" s="215"/>
      <c r="AX129" s="787" t="s">
        <v>468</v>
      </c>
      <c r="AY129" s="788"/>
      <c r="AZ129" s="788"/>
      <c r="BA129" s="788"/>
      <c r="BB129" s="788"/>
      <c r="BC129" s="788"/>
      <c r="BD129" s="788"/>
      <c r="BE129" s="789"/>
      <c r="BF129" s="806" t="s">
        <v>122</v>
      </c>
      <c r="BG129" s="807"/>
      <c r="BH129" s="807"/>
      <c r="BI129" s="807"/>
      <c r="BJ129" s="807"/>
      <c r="BK129" s="807"/>
      <c r="BL129" s="808"/>
      <c r="BM129" s="806">
        <v>19.489999999999998</v>
      </c>
      <c r="BN129" s="807"/>
      <c r="BO129" s="807"/>
      <c r="BP129" s="807"/>
      <c r="BQ129" s="807"/>
      <c r="BR129" s="807"/>
      <c r="BS129" s="808"/>
      <c r="BT129" s="806">
        <v>30</v>
      </c>
      <c r="BU129" s="807"/>
      <c r="BV129" s="807"/>
      <c r="BW129" s="807"/>
      <c r="BX129" s="807"/>
      <c r="BY129" s="807"/>
      <c r="BZ129" s="80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10" t="s">
        <v>469</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470</v>
      </c>
      <c r="X130" s="813"/>
      <c r="Y130" s="813"/>
      <c r="Z130" s="814"/>
      <c r="AA130" s="815">
        <v>454688</v>
      </c>
      <c r="AB130" s="816"/>
      <c r="AC130" s="816"/>
      <c r="AD130" s="816"/>
      <c r="AE130" s="817"/>
      <c r="AF130" s="818">
        <v>466075</v>
      </c>
      <c r="AG130" s="816"/>
      <c r="AH130" s="816"/>
      <c r="AI130" s="816"/>
      <c r="AJ130" s="817"/>
      <c r="AK130" s="818">
        <v>458713</v>
      </c>
      <c r="AL130" s="816"/>
      <c r="AM130" s="816"/>
      <c r="AN130" s="816"/>
      <c r="AO130" s="817"/>
      <c r="AP130" s="819"/>
      <c r="AQ130" s="820"/>
      <c r="AR130" s="820"/>
      <c r="AS130" s="820"/>
      <c r="AT130" s="821"/>
      <c r="AU130" s="215"/>
      <c r="AV130" s="215"/>
      <c r="AW130" s="215"/>
      <c r="AX130" s="787" t="s">
        <v>471</v>
      </c>
      <c r="AY130" s="788"/>
      <c r="AZ130" s="788"/>
      <c r="BA130" s="788"/>
      <c r="BB130" s="788"/>
      <c r="BC130" s="788"/>
      <c r="BD130" s="788"/>
      <c r="BE130" s="789"/>
      <c r="BF130" s="790">
        <v>10.9</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472</v>
      </c>
      <c r="X131" s="797"/>
      <c r="Y131" s="797"/>
      <c r="Z131" s="798"/>
      <c r="AA131" s="799">
        <v>5280007</v>
      </c>
      <c r="AB131" s="800"/>
      <c r="AC131" s="800"/>
      <c r="AD131" s="800"/>
      <c r="AE131" s="801"/>
      <c r="AF131" s="802">
        <v>5347717</v>
      </c>
      <c r="AG131" s="800"/>
      <c r="AH131" s="800"/>
      <c r="AI131" s="800"/>
      <c r="AJ131" s="801"/>
      <c r="AK131" s="802">
        <v>5446839</v>
      </c>
      <c r="AL131" s="800"/>
      <c r="AM131" s="800"/>
      <c r="AN131" s="800"/>
      <c r="AO131" s="801"/>
      <c r="AP131" s="803"/>
      <c r="AQ131" s="804"/>
      <c r="AR131" s="804"/>
      <c r="AS131" s="804"/>
      <c r="AT131" s="805"/>
      <c r="AU131" s="215"/>
      <c r="AV131" s="215"/>
      <c r="AW131" s="215"/>
      <c r="AX131" s="765" t="s">
        <v>473</v>
      </c>
      <c r="AY131" s="766"/>
      <c r="AZ131" s="766"/>
      <c r="BA131" s="766"/>
      <c r="BB131" s="766"/>
      <c r="BC131" s="766"/>
      <c r="BD131" s="766"/>
      <c r="BE131" s="767"/>
      <c r="BF131" s="768">
        <v>61.6</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4" t="s">
        <v>474</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475</v>
      </c>
      <c r="W132" s="778"/>
      <c r="X132" s="778"/>
      <c r="Y132" s="778"/>
      <c r="Z132" s="779"/>
      <c r="AA132" s="780">
        <v>11.052258070000001</v>
      </c>
      <c r="AB132" s="781"/>
      <c r="AC132" s="781"/>
      <c r="AD132" s="781"/>
      <c r="AE132" s="782"/>
      <c r="AF132" s="783">
        <v>11.6818074</v>
      </c>
      <c r="AG132" s="781"/>
      <c r="AH132" s="781"/>
      <c r="AI132" s="781"/>
      <c r="AJ132" s="782"/>
      <c r="AK132" s="783">
        <v>10.1675302</v>
      </c>
      <c r="AL132" s="781"/>
      <c r="AM132" s="781"/>
      <c r="AN132" s="781"/>
      <c r="AO132" s="782"/>
      <c r="AP132" s="784"/>
      <c r="AQ132" s="785"/>
      <c r="AR132" s="785"/>
      <c r="AS132" s="785"/>
      <c r="AT132" s="78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476</v>
      </c>
      <c r="W133" s="757"/>
      <c r="X133" s="757"/>
      <c r="Y133" s="757"/>
      <c r="Z133" s="758"/>
      <c r="AA133" s="759">
        <v>12.2</v>
      </c>
      <c r="AB133" s="760"/>
      <c r="AC133" s="760"/>
      <c r="AD133" s="760"/>
      <c r="AE133" s="761"/>
      <c r="AF133" s="759">
        <v>12.7</v>
      </c>
      <c r="AG133" s="760"/>
      <c r="AH133" s="760"/>
      <c r="AI133" s="760"/>
      <c r="AJ133" s="761"/>
      <c r="AK133" s="759">
        <v>10.9</v>
      </c>
      <c r="AL133" s="760"/>
      <c r="AM133" s="760"/>
      <c r="AN133" s="760"/>
      <c r="AO133" s="761"/>
      <c r="AP133" s="762"/>
      <c r="AQ133" s="763"/>
      <c r="AR133" s="763"/>
      <c r="AS133" s="763"/>
      <c r="AT133" s="76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00WqIef3GcQDGToa7ib0FWSI/a95dBkr8boQ2Pj83of6rEibl379nnMtvPFbUOrk1F+2GXsMzEN+CVW2SViPQ==" saltValue="tfDaT0Eb+CPw9mygr2KUe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wTrCGcgaC2nFsOXT6cfotVqZb0YdQqJ+d3BYPrL6BGerKO+FEVRj/A027v6Ui6gMeUSg0qkOcBwJAkRFxTxiw==" saltValue="e321I2D+WzhCJpmrRt/mW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OxPee9SsueolxZPlWod7wma/MSRGtUYzdtuN0BAbo3Rg3KlG1vrd8Ga0i5xE1Es+j04hYGUcAIfOOi2SD2Cng==" saltValue="dvBY6asO1sITKDLX+IUtI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54" t="s">
        <v>480</v>
      </c>
      <c r="AP7" s="253"/>
      <c r="AQ7" s="254" t="s">
        <v>481</v>
      </c>
      <c r="AR7" s="255"/>
    </row>
    <row r="8" spans="1:46" ht="13.2" x14ac:dyDescent="0.2">
      <c r="A8" s="247"/>
      <c r="AK8" s="256"/>
      <c r="AL8" s="257"/>
      <c r="AM8" s="257"/>
      <c r="AN8" s="258"/>
      <c r="AO8" s="1155"/>
      <c r="AP8" s="259" t="s">
        <v>482</v>
      </c>
      <c r="AQ8" s="260" t="s">
        <v>483</v>
      </c>
      <c r="AR8" s="261" t="s">
        <v>484</v>
      </c>
    </row>
    <row r="9" spans="1:46" ht="13.2" x14ac:dyDescent="0.2">
      <c r="A9" s="247"/>
      <c r="AK9" s="1166" t="s">
        <v>485</v>
      </c>
      <c r="AL9" s="1167"/>
      <c r="AM9" s="1167"/>
      <c r="AN9" s="1168"/>
      <c r="AO9" s="262">
        <v>3351638</v>
      </c>
      <c r="AP9" s="262">
        <v>309334</v>
      </c>
      <c r="AQ9" s="263">
        <v>120794</v>
      </c>
      <c r="AR9" s="264">
        <v>156.1</v>
      </c>
    </row>
    <row r="10" spans="1:46" ht="13.5" customHeight="1" x14ac:dyDescent="0.2">
      <c r="A10" s="247"/>
      <c r="AK10" s="1166" t="s">
        <v>486</v>
      </c>
      <c r="AL10" s="1167"/>
      <c r="AM10" s="1167"/>
      <c r="AN10" s="1168"/>
      <c r="AO10" s="265">
        <v>1980</v>
      </c>
      <c r="AP10" s="265">
        <v>183</v>
      </c>
      <c r="AQ10" s="266">
        <v>16294</v>
      </c>
      <c r="AR10" s="267">
        <v>-98.9</v>
      </c>
    </row>
    <row r="11" spans="1:46" ht="13.5" customHeight="1" x14ac:dyDescent="0.2">
      <c r="A11" s="247"/>
      <c r="AK11" s="1166" t="s">
        <v>487</v>
      </c>
      <c r="AL11" s="1167"/>
      <c r="AM11" s="1167"/>
      <c r="AN11" s="1168"/>
      <c r="AO11" s="265" t="s">
        <v>488</v>
      </c>
      <c r="AP11" s="265" t="s">
        <v>488</v>
      </c>
      <c r="AQ11" s="266">
        <v>1928</v>
      </c>
      <c r="AR11" s="267" t="s">
        <v>488</v>
      </c>
    </row>
    <row r="12" spans="1:46" ht="13.5" customHeight="1" x14ac:dyDescent="0.2">
      <c r="A12" s="247"/>
      <c r="AK12" s="1166" t="s">
        <v>489</v>
      </c>
      <c r="AL12" s="1167"/>
      <c r="AM12" s="1167"/>
      <c r="AN12" s="1168"/>
      <c r="AO12" s="265" t="s">
        <v>488</v>
      </c>
      <c r="AP12" s="265" t="s">
        <v>488</v>
      </c>
      <c r="AQ12" s="266">
        <v>20</v>
      </c>
      <c r="AR12" s="267" t="s">
        <v>488</v>
      </c>
    </row>
    <row r="13" spans="1:46" ht="13.5" customHeight="1" x14ac:dyDescent="0.2">
      <c r="A13" s="247"/>
      <c r="AK13" s="1166" t="s">
        <v>490</v>
      </c>
      <c r="AL13" s="1167"/>
      <c r="AM13" s="1167"/>
      <c r="AN13" s="1168"/>
      <c r="AO13" s="265">
        <v>124234</v>
      </c>
      <c r="AP13" s="265">
        <v>11466</v>
      </c>
      <c r="AQ13" s="266">
        <v>4630</v>
      </c>
      <c r="AR13" s="267">
        <v>147.6</v>
      </c>
    </row>
    <row r="14" spans="1:46" ht="13.5" customHeight="1" x14ac:dyDescent="0.2">
      <c r="A14" s="247"/>
      <c r="AK14" s="1166" t="s">
        <v>491</v>
      </c>
      <c r="AL14" s="1167"/>
      <c r="AM14" s="1167"/>
      <c r="AN14" s="1168"/>
      <c r="AO14" s="265">
        <v>20579</v>
      </c>
      <c r="AP14" s="265">
        <v>1899</v>
      </c>
      <c r="AQ14" s="266">
        <v>2459</v>
      </c>
      <c r="AR14" s="267">
        <v>-22.8</v>
      </c>
    </row>
    <row r="15" spans="1:46" ht="13.5" customHeight="1" x14ac:dyDescent="0.2">
      <c r="A15" s="247"/>
      <c r="AK15" s="1169" t="s">
        <v>492</v>
      </c>
      <c r="AL15" s="1170"/>
      <c r="AM15" s="1170"/>
      <c r="AN15" s="1171"/>
      <c r="AO15" s="265">
        <v>-231311</v>
      </c>
      <c r="AP15" s="265">
        <v>-21349</v>
      </c>
      <c r="AQ15" s="266">
        <v>-7108</v>
      </c>
      <c r="AR15" s="267">
        <v>200.4</v>
      </c>
    </row>
    <row r="16" spans="1:46" ht="13.2" x14ac:dyDescent="0.2">
      <c r="A16" s="247"/>
      <c r="AK16" s="1169" t="s">
        <v>177</v>
      </c>
      <c r="AL16" s="1170"/>
      <c r="AM16" s="1170"/>
      <c r="AN16" s="1171"/>
      <c r="AO16" s="265">
        <v>3267120</v>
      </c>
      <c r="AP16" s="265">
        <v>301534</v>
      </c>
      <c r="AQ16" s="266">
        <v>139017</v>
      </c>
      <c r="AR16" s="267">
        <v>116.9</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72" t="s">
        <v>497</v>
      </c>
      <c r="AL21" s="1173"/>
      <c r="AM21" s="1173"/>
      <c r="AN21" s="1174"/>
      <c r="AO21" s="277">
        <v>31.38</v>
      </c>
      <c r="AP21" s="278">
        <v>11.1</v>
      </c>
      <c r="AQ21" s="279">
        <v>20.28</v>
      </c>
      <c r="AS21" s="280"/>
      <c r="AT21" s="276"/>
    </row>
    <row r="22" spans="1:46" s="248" customFormat="1" ht="13.2" x14ac:dyDescent="0.2">
      <c r="A22" s="276"/>
      <c r="AK22" s="1172" t="s">
        <v>498</v>
      </c>
      <c r="AL22" s="1173"/>
      <c r="AM22" s="1173"/>
      <c r="AN22" s="1174"/>
      <c r="AO22" s="281">
        <v>98</v>
      </c>
      <c r="AP22" s="282">
        <v>96.5</v>
      </c>
      <c r="AQ22" s="283">
        <v>1.5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5" t="s">
        <v>499</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54" t="s">
        <v>480</v>
      </c>
      <c r="AP30" s="253"/>
      <c r="AQ30" s="254" t="s">
        <v>481</v>
      </c>
      <c r="AR30" s="255"/>
    </row>
    <row r="31" spans="1:46" ht="13.2" x14ac:dyDescent="0.2">
      <c r="A31" s="247"/>
      <c r="AK31" s="256"/>
      <c r="AL31" s="257"/>
      <c r="AM31" s="257"/>
      <c r="AN31" s="258"/>
      <c r="AO31" s="1155"/>
      <c r="AP31" s="259" t="s">
        <v>482</v>
      </c>
      <c r="AQ31" s="260" t="s">
        <v>483</v>
      </c>
      <c r="AR31" s="261" t="s">
        <v>484</v>
      </c>
    </row>
    <row r="32" spans="1:46" ht="27" customHeight="1" x14ac:dyDescent="0.2">
      <c r="A32" s="247"/>
      <c r="AK32" s="1156" t="s">
        <v>502</v>
      </c>
      <c r="AL32" s="1157"/>
      <c r="AM32" s="1157"/>
      <c r="AN32" s="1158"/>
      <c r="AO32" s="291">
        <v>860633</v>
      </c>
      <c r="AP32" s="291">
        <v>79431</v>
      </c>
      <c r="AQ32" s="292">
        <v>62408</v>
      </c>
      <c r="AR32" s="293">
        <v>27.3</v>
      </c>
    </row>
    <row r="33" spans="1:46" ht="13.5" customHeight="1" x14ac:dyDescent="0.2">
      <c r="A33" s="247"/>
      <c r="AK33" s="1156" t="s">
        <v>503</v>
      </c>
      <c r="AL33" s="1157"/>
      <c r="AM33" s="1157"/>
      <c r="AN33" s="1158"/>
      <c r="AO33" s="291" t="s">
        <v>488</v>
      </c>
      <c r="AP33" s="291" t="s">
        <v>488</v>
      </c>
      <c r="AQ33" s="292" t="s">
        <v>488</v>
      </c>
      <c r="AR33" s="293" t="s">
        <v>488</v>
      </c>
    </row>
    <row r="34" spans="1:46" ht="27" customHeight="1" x14ac:dyDescent="0.2">
      <c r="A34" s="247"/>
      <c r="AK34" s="1156" t="s">
        <v>504</v>
      </c>
      <c r="AL34" s="1157"/>
      <c r="AM34" s="1157"/>
      <c r="AN34" s="1158"/>
      <c r="AO34" s="291" t="s">
        <v>488</v>
      </c>
      <c r="AP34" s="291" t="s">
        <v>488</v>
      </c>
      <c r="AQ34" s="292">
        <v>4</v>
      </c>
      <c r="AR34" s="293" t="s">
        <v>488</v>
      </c>
    </row>
    <row r="35" spans="1:46" ht="27" customHeight="1" x14ac:dyDescent="0.2">
      <c r="A35" s="247"/>
      <c r="AK35" s="1156" t="s">
        <v>505</v>
      </c>
      <c r="AL35" s="1157"/>
      <c r="AM35" s="1157"/>
      <c r="AN35" s="1158"/>
      <c r="AO35" s="291">
        <v>152518</v>
      </c>
      <c r="AP35" s="291">
        <v>14076</v>
      </c>
      <c r="AQ35" s="292">
        <v>14219</v>
      </c>
      <c r="AR35" s="293">
        <v>-1</v>
      </c>
    </row>
    <row r="36" spans="1:46" ht="27" customHeight="1" x14ac:dyDescent="0.2">
      <c r="A36" s="247"/>
      <c r="AK36" s="1156" t="s">
        <v>506</v>
      </c>
      <c r="AL36" s="1157"/>
      <c r="AM36" s="1157"/>
      <c r="AN36" s="1158"/>
      <c r="AO36" s="291" t="s">
        <v>488</v>
      </c>
      <c r="AP36" s="291" t="s">
        <v>488</v>
      </c>
      <c r="AQ36" s="292">
        <v>4004</v>
      </c>
      <c r="AR36" s="293" t="s">
        <v>488</v>
      </c>
    </row>
    <row r="37" spans="1:46" ht="13.5" customHeight="1" x14ac:dyDescent="0.2">
      <c r="A37" s="247"/>
      <c r="AK37" s="1156" t="s">
        <v>507</v>
      </c>
      <c r="AL37" s="1157"/>
      <c r="AM37" s="1157"/>
      <c r="AN37" s="1158"/>
      <c r="AO37" s="291" t="s">
        <v>488</v>
      </c>
      <c r="AP37" s="291" t="s">
        <v>488</v>
      </c>
      <c r="AQ37" s="292">
        <v>309</v>
      </c>
      <c r="AR37" s="293" t="s">
        <v>488</v>
      </c>
    </row>
    <row r="38" spans="1:46" ht="27" customHeight="1" x14ac:dyDescent="0.2">
      <c r="A38" s="247"/>
      <c r="AK38" s="1159" t="s">
        <v>508</v>
      </c>
      <c r="AL38" s="1160"/>
      <c r="AM38" s="1160"/>
      <c r="AN38" s="1161"/>
      <c r="AO38" s="294" t="s">
        <v>488</v>
      </c>
      <c r="AP38" s="294" t="s">
        <v>488</v>
      </c>
      <c r="AQ38" s="295">
        <v>4</v>
      </c>
      <c r="AR38" s="283" t="s">
        <v>488</v>
      </c>
      <c r="AS38" s="290"/>
    </row>
    <row r="39" spans="1:46" ht="13.2" x14ac:dyDescent="0.2">
      <c r="A39" s="247"/>
      <c r="AK39" s="1159" t="s">
        <v>509</v>
      </c>
      <c r="AL39" s="1160"/>
      <c r="AM39" s="1160"/>
      <c r="AN39" s="1161"/>
      <c r="AO39" s="291">
        <v>-629</v>
      </c>
      <c r="AP39" s="291">
        <v>-58</v>
      </c>
      <c r="AQ39" s="292">
        <v>-2554</v>
      </c>
      <c r="AR39" s="293">
        <v>-97.7</v>
      </c>
      <c r="AS39" s="290"/>
    </row>
    <row r="40" spans="1:46" ht="27" customHeight="1" x14ac:dyDescent="0.2">
      <c r="A40" s="247"/>
      <c r="AK40" s="1156" t="s">
        <v>510</v>
      </c>
      <c r="AL40" s="1157"/>
      <c r="AM40" s="1157"/>
      <c r="AN40" s="1158"/>
      <c r="AO40" s="291">
        <v>-458713</v>
      </c>
      <c r="AP40" s="291">
        <v>-42336</v>
      </c>
      <c r="AQ40" s="292">
        <v>-52280</v>
      </c>
      <c r="AR40" s="293">
        <v>-19</v>
      </c>
      <c r="AS40" s="290"/>
    </row>
    <row r="41" spans="1:46" ht="13.2" x14ac:dyDescent="0.2">
      <c r="A41" s="247"/>
      <c r="AK41" s="1162" t="s">
        <v>287</v>
      </c>
      <c r="AL41" s="1163"/>
      <c r="AM41" s="1163"/>
      <c r="AN41" s="1164"/>
      <c r="AO41" s="291">
        <v>553809</v>
      </c>
      <c r="AP41" s="291">
        <v>51113</v>
      </c>
      <c r="AQ41" s="292">
        <v>26115</v>
      </c>
      <c r="AR41" s="293">
        <v>95.7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49" t="s">
        <v>480</v>
      </c>
      <c r="AN49" s="1151" t="s">
        <v>513</v>
      </c>
      <c r="AO49" s="1152"/>
      <c r="AP49" s="1152"/>
      <c r="AQ49" s="1152"/>
      <c r="AR49" s="1153"/>
    </row>
    <row r="50" spans="1:44" ht="13.2" x14ac:dyDescent="0.2">
      <c r="A50" s="247"/>
      <c r="AK50" s="305"/>
      <c r="AL50" s="306"/>
      <c r="AM50" s="1150"/>
      <c r="AN50" s="307" t="s">
        <v>514</v>
      </c>
      <c r="AO50" s="308" t="s">
        <v>515</v>
      </c>
      <c r="AP50" s="309" t="s">
        <v>516</v>
      </c>
      <c r="AQ50" s="310" t="s">
        <v>517</v>
      </c>
      <c r="AR50" s="311" t="s">
        <v>518</v>
      </c>
    </row>
    <row r="51" spans="1:44" ht="13.2" x14ac:dyDescent="0.2">
      <c r="A51" s="247"/>
      <c r="AK51" s="303" t="s">
        <v>519</v>
      </c>
      <c r="AL51" s="304"/>
      <c r="AM51" s="312">
        <v>1690293</v>
      </c>
      <c r="AN51" s="313">
        <v>150986</v>
      </c>
      <c r="AO51" s="314">
        <v>-9.6999999999999993</v>
      </c>
      <c r="AP51" s="315">
        <v>117234</v>
      </c>
      <c r="AQ51" s="316">
        <v>13.4</v>
      </c>
      <c r="AR51" s="317">
        <v>-23.1</v>
      </c>
    </row>
    <row r="52" spans="1:44" ht="13.2" x14ac:dyDescent="0.2">
      <c r="A52" s="247"/>
      <c r="AK52" s="318"/>
      <c r="AL52" s="319" t="s">
        <v>520</v>
      </c>
      <c r="AM52" s="320">
        <v>1554902</v>
      </c>
      <c r="AN52" s="321">
        <v>138893</v>
      </c>
      <c r="AO52" s="322">
        <v>19.8</v>
      </c>
      <c r="AP52" s="323">
        <v>59796</v>
      </c>
      <c r="AQ52" s="324">
        <v>16.600000000000001</v>
      </c>
      <c r="AR52" s="325">
        <v>3.2</v>
      </c>
    </row>
    <row r="53" spans="1:44" ht="13.2" x14ac:dyDescent="0.2">
      <c r="A53" s="247"/>
      <c r="AK53" s="303" t="s">
        <v>521</v>
      </c>
      <c r="AL53" s="304"/>
      <c r="AM53" s="312">
        <v>718855</v>
      </c>
      <c r="AN53" s="313">
        <v>65161</v>
      </c>
      <c r="AO53" s="314">
        <v>-56.8</v>
      </c>
      <c r="AP53" s="315">
        <v>97758</v>
      </c>
      <c r="AQ53" s="316">
        <v>-16.600000000000001</v>
      </c>
      <c r="AR53" s="317">
        <v>-40.200000000000003</v>
      </c>
    </row>
    <row r="54" spans="1:44" ht="13.2" x14ac:dyDescent="0.2">
      <c r="A54" s="247"/>
      <c r="AK54" s="318"/>
      <c r="AL54" s="319" t="s">
        <v>520</v>
      </c>
      <c r="AM54" s="320">
        <v>651534</v>
      </c>
      <c r="AN54" s="321">
        <v>59059</v>
      </c>
      <c r="AO54" s="322">
        <v>-57.5</v>
      </c>
      <c r="AP54" s="323">
        <v>45946</v>
      </c>
      <c r="AQ54" s="324">
        <v>-23.2</v>
      </c>
      <c r="AR54" s="325">
        <v>-34.299999999999997</v>
      </c>
    </row>
    <row r="55" spans="1:44" ht="13.2" x14ac:dyDescent="0.2">
      <c r="A55" s="247"/>
      <c r="AK55" s="303" t="s">
        <v>522</v>
      </c>
      <c r="AL55" s="304"/>
      <c r="AM55" s="312">
        <v>554175</v>
      </c>
      <c r="AN55" s="313">
        <v>51100</v>
      </c>
      <c r="AO55" s="314">
        <v>-21.6</v>
      </c>
      <c r="AP55" s="315">
        <v>91338</v>
      </c>
      <c r="AQ55" s="316">
        <v>-6.6</v>
      </c>
      <c r="AR55" s="317">
        <v>-15</v>
      </c>
    </row>
    <row r="56" spans="1:44" ht="13.2" x14ac:dyDescent="0.2">
      <c r="A56" s="247"/>
      <c r="AK56" s="318"/>
      <c r="AL56" s="319" t="s">
        <v>520</v>
      </c>
      <c r="AM56" s="320">
        <v>437020</v>
      </c>
      <c r="AN56" s="321">
        <v>40297</v>
      </c>
      <c r="AO56" s="322">
        <v>-31.8</v>
      </c>
      <c r="AP56" s="323">
        <v>43989</v>
      </c>
      <c r="AQ56" s="324">
        <v>-4.3</v>
      </c>
      <c r="AR56" s="325">
        <v>-27.5</v>
      </c>
    </row>
    <row r="57" spans="1:44" ht="13.2" x14ac:dyDescent="0.2">
      <c r="A57" s="247"/>
      <c r="AK57" s="303" t="s">
        <v>523</v>
      </c>
      <c r="AL57" s="304"/>
      <c r="AM57" s="312">
        <v>1346287</v>
      </c>
      <c r="AN57" s="313">
        <v>123433</v>
      </c>
      <c r="AO57" s="314">
        <v>141.6</v>
      </c>
      <c r="AP57" s="315">
        <v>103975</v>
      </c>
      <c r="AQ57" s="316">
        <v>13.8</v>
      </c>
      <c r="AR57" s="317">
        <v>127.8</v>
      </c>
    </row>
    <row r="58" spans="1:44" ht="13.2" x14ac:dyDescent="0.2">
      <c r="A58" s="247"/>
      <c r="AK58" s="318"/>
      <c r="AL58" s="319" t="s">
        <v>520</v>
      </c>
      <c r="AM58" s="320">
        <v>1242894</v>
      </c>
      <c r="AN58" s="321">
        <v>113954</v>
      </c>
      <c r="AO58" s="322">
        <v>182.8</v>
      </c>
      <c r="AP58" s="323">
        <v>52698</v>
      </c>
      <c r="AQ58" s="324">
        <v>19.8</v>
      </c>
      <c r="AR58" s="325">
        <v>163</v>
      </c>
    </row>
    <row r="59" spans="1:44" ht="13.2" x14ac:dyDescent="0.2">
      <c r="A59" s="247"/>
      <c r="AK59" s="303" t="s">
        <v>524</v>
      </c>
      <c r="AL59" s="304"/>
      <c r="AM59" s="312">
        <v>2365895</v>
      </c>
      <c r="AN59" s="313">
        <v>218357</v>
      </c>
      <c r="AO59" s="314">
        <v>76.900000000000006</v>
      </c>
      <c r="AP59" s="315">
        <v>112678</v>
      </c>
      <c r="AQ59" s="316">
        <v>8.4</v>
      </c>
      <c r="AR59" s="317">
        <v>68.5</v>
      </c>
    </row>
    <row r="60" spans="1:44" ht="13.2" x14ac:dyDescent="0.2">
      <c r="A60" s="247"/>
      <c r="AK60" s="318"/>
      <c r="AL60" s="319" t="s">
        <v>520</v>
      </c>
      <c r="AM60" s="320">
        <v>1492623</v>
      </c>
      <c r="AN60" s="321">
        <v>137759</v>
      </c>
      <c r="AO60" s="322">
        <v>20.9</v>
      </c>
      <c r="AP60" s="323">
        <v>55165</v>
      </c>
      <c r="AQ60" s="324">
        <v>4.7</v>
      </c>
      <c r="AR60" s="325">
        <v>16.2</v>
      </c>
    </row>
    <row r="61" spans="1:44" ht="13.2" x14ac:dyDescent="0.2">
      <c r="A61" s="247"/>
      <c r="AK61" s="303" t="s">
        <v>525</v>
      </c>
      <c r="AL61" s="326"/>
      <c r="AM61" s="312">
        <v>1335101</v>
      </c>
      <c r="AN61" s="313">
        <v>121807</v>
      </c>
      <c r="AO61" s="314">
        <v>26.1</v>
      </c>
      <c r="AP61" s="315">
        <v>104597</v>
      </c>
      <c r="AQ61" s="327">
        <v>2.5</v>
      </c>
      <c r="AR61" s="317">
        <v>23.6</v>
      </c>
    </row>
    <row r="62" spans="1:44" ht="13.2" x14ac:dyDescent="0.2">
      <c r="A62" s="247"/>
      <c r="AK62" s="318"/>
      <c r="AL62" s="319" t="s">
        <v>520</v>
      </c>
      <c r="AM62" s="320">
        <v>1075795</v>
      </c>
      <c r="AN62" s="321">
        <v>97992</v>
      </c>
      <c r="AO62" s="322">
        <v>26.8</v>
      </c>
      <c r="AP62" s="323">
        <v>51519</v>
      </c>
      <c r="AQ62" s="324">
        <v>2.7</v>
      </c>
      <c r="AR62" s="325">
        <v>24.1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sheetData>
  <sheetProtection algorithmName="SHA-512" hashValue="OWNOOXFKC3jfqC/B2jusBPjdlSxxtOTamCIqTA9cWiW+k918wKGmIRrOyaiZr2gTerxjtjsMY3wjN8265PzVvQ==" saltValue="zUPbStN1Ozq3QBlrp8K3Y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qF1DIvRPJGtrQBcHCA5kowfN3U4Cuh/RhV6DxoUuED5bEsmVMZ8KYWLDWMF7H3qp49zh2ANLjYaXnSu3FZnG/Q==" saltValue="e9Yb0g6AKxpR6sdqNbNqW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tibOdCSiFL+WqhCpOG7zMuJ6+s6rSfaWof7ufkPyWZzQFZmdGQqIURnDtfFmFT6XxcWUDoGMxUOJMv1/PoRSZg==" saltValue="VH9f5TehuxVPZz3PotHVG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75" t="s">
        <v>3</v>
      </c>
      <c r="D47" s="1175"/>
      <c r="E47" s="1176"/>
      <c r="F47" s="11">
        <v>25.76</v>
      </c>
      <c r="G47" s="12">
        <v>31.54</v>
      </c>
      <c r="H47" s="12">
        <v>38.64</v>
      </c>
      <c r="I47" s="12">
        <v>34.979999999999997</v>
      </c>
      <c r="J47" s="13">
        <v>45.56</v>
      </c>
    </row>
    <row r="48" spans="2:10" ht="57.75" customHeight="1" x14ac:dyDescent="0.2">
      <c r="B48" s="14"/>
      <c r="C48" s="1177" t="s">
        <v>4</v>
      </c>
      <c r="D48" s="1177"/>
      <c r="E48" s="1178"/>
      <c r="F48" s="15">
        <v>7.32</v>
      </c>
      <c r="G48" s="16">
        <v>7.91</v>
      </c>
      <c r="H48" s="16">
        <v>6.66</v>
      </c>
      <c r="I48" s="16">
        <v>7.47</v>
      </c>
      <c r="J48" s="17">
        <v>6.68</v>
      </c>
    </row>
    <row r="49" spans="2:10" ht="57.75" customHeight="1" thickBot="1" x14ac:dyDescent="0.25">
      <c r="B49" s="18"/>
      <c r="C49" s="1179" t="s">
        <v>5</v>
      </c>
      <c r="D49" s="1179"/>
      <c r="E49" s="1180"/>
      <c r="F49" s="19" t="s">
        <v>532</v>
      </c>
      <c r="G49" s="20">
        <v>5.68</v>
      </c>
      <c r="H49" s="20">
        <v>6.04</v>
      </c>
      <c r="I49" s="20" t="s">
        <v>533</v>
      </c>
      <c r="J49" s="21">
        <v>10.46</v>
      </c>
    </row>
    <row r="50" spans="2:10" ht="13.2" x14ac:dyDescent="0.2"/>
  </sheetData>
  <sheetProtection algorithmName="SHA-512" hashValue="R9+LTnuS+xQe70qTb6Y6+RY3mnS4qFzoZu5jJs86x4DvcXGyjHaNYHBXINykPxlTRkQApRnSkZ7FjHJ5vgH03w==" saltValue="Ot+H39NLJlTh1WD+Qoqq6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5" t="s">
        <v>534</v>
      </c>
      <c r="D34" s="1185"/>
      <c r="E34" s="1186"/>
      <c r="F34" s="32">
        <v>6.99</v>
      </c>
      <c r="G34" s="33">
        <v>7.5</v>
      </c>
      <c r="H34" s="33">
        <v>6.28</v>
      </c>
      <c r="I34" s="33">
        <v>7.24</v>
      </c>
      <c r="J34" s="34">
        <v>6.6</v>
      </c>
      <c r="K34" s="22"/>
      <c r="L34" s="22"/>
      <c r="M34" s="22"/>
      <c r="N34" s="22"/>
      <c r="O34" s="22"/>
      <c r="P34" s="22"/>
    </row>
    <row r="35" spans="1:16" ht="39" customHeight="1" x14ac:dyDescent="0.2">
      <c r="A35" s="22"/>
      <c r="B35" s="35"/>
      <c r="C35" s="1181" t="s">
        <v>535</v>
      </c>
      <c r="D35" s="1181"/>
      <c r="E35" s="1182"/>
      <c r="F35" s="36">
        <v>3.78</v>
      </c>
      <c r="G35" s="37">
        <v>3.45</v>
      </c>
      <c r="H35" s="37">
        <v>3.9</v>
      </c>
      <c r="I35" s="37">
        <v>5.56</v>
      </c>
      <c r="J35" s="38">
        <v>6.6</v>
      </c>
      <c r="K35" s="22"/>
      <c r="L35" s="22"/>
      <c r="M35" s="22"/>
      <c r="N35" s="22"/>
      <c r="O35" s="22"/>
      <c r="P35" s="22"/>
    </row>
    <row r="36" spans="1:16" ht="39" customHeight="1" x14ac:dyDescent="0.2">
      <c r="A36" s="22"/>
      <c r="B36" s="35"/>
      <c r="C36" s="1181" t="s">
        <v>536</v>
      </c>
      <c r="D36" s="1181"/>
      <c r="E36" s="1182"/>
      <c r="F36" s="36">
        <v>2.63</v>
      </c>
      <c r="G36" s="37">
        <v>2.46</v>
      </c>
      <c r="H36" s="37">
        <v>2.54</v>
      </c>
      <c r="I36" s="37">
        <v>3.84</v>
      </c>
      <c r="J36" s="38">
        <v>4.46</v>
      </c>
      <c r="K36" s="22"/>
      <c r="L36" s="22"/>
      <c r="M36" s="22"/>
      <c r="N36" s="22"/>
      <c r="O36" s="22"/>
      <c r="P36" s="22"/>
    </row>
    <row r="37" spans="1:16" ht="39" customHeight="1" x14ac:dyDescent="0.2">
      <c r="A37" s="22"/>
      <c r="B37" s="35"/>
      <c r="C37" s="1181" t="s">
        <v>537</v>
      </c>
      <c r="D37" s="1181"/>
      <c r="E37" s="1182"/>
      <c r="F37" s="36">
        <v>0.86</v>
      </c>
      <c r="G37" s="37">
        <v>0.91</v>
      </c>
      <c r="H37" s="37">
        <v>0.68</v>
      </c>
      <c r="I37" s="37">
        <v>0.75</v>
      </c>
      <c r="J37" s="38">
        <v>1.05</v>
      </c>
      <c r="K37" s="22"/>
      <c r="L37" s="22"/>
      <c r="M37" s="22"/>
      <c r="N37" s="22"/>
      <c r="O37" s="22"/>
      <c r="P37" s="22"/>
    </row>
    <row r="38" spans="1:16" ht="39" customHeight="1" x14ac:dyDescent="0.2">
      <c r="A38" s="22"/>
      <c r="B38" s="35"/>
      <c r="C38" s="1181" t="s">
        <v>538</v>
      </c>
      <c r="D38" s="1181"/>
      <c r="E38" s="1182"/>
      <c r="F38" s="36">
        <v>0.62</v>
      </c>
      <c r="G38" s="37">
        <v>0.49</v>
      </c>
      <c r="H38" s="37">
        <v>0.25</v>
      </c>
      <c r="I38" s="37">
        <v>0.52</v>
      </c>
      <c r="J38" s="38">
        <v>0.56000000000000005</v>
      </c>
      <c r="K38" s="22"/>
      <c r="L38" s="22"/>
      <c r="M38" s="22"/>
      <c r="N38" s="22"/>
      <c r="O38" s="22"/>
      <c r="P38" s="22"/>
    </row>
    <row r="39" spans="1:16" ht="39" customHeight="1" x14ac:dyDescent="0.2">
      <c r="A39" s="22"/>
      <c r="B39" s="35"/>
      <c r="C39" s="1181" t="s">
        <v>539</v>
      </c>
      <c r="D39" s="1181"/>
      <c r="E39" s="1182"/>
      <c r="F39" s="36">
        <v>0.18</v>
      </c>
      <c r="G39" s="37">
        <v>0.21</v>
      </c>
      <c r="H39" s="37">
        <v>0.26</v>
      </c>
      <c r="I39" s="37">
        <v>0.25</v>
      </c>
      <c r="J39" s="38">
        <v>0.55000000000000004</v>
      </c>
      <c r="K39" s="22"/>
      <c r="L39" s="22"/>
      <c r="M39" s="22"/>
      <c r="N39" s="22"/>
      <c r="O39" s="22"/>
      <c r="P39" s="22"/>
    </row>
    <row r="40" spans="1:16" ht="39" customHeight="1" x14ac:dyDescent="0.2">
      <c r="A40" s="22"/>
      <c r="B40" s="35"/>
      <c r="C40" s="1181" t="s">
        <v>540</v>
      </c>
      <c r="D40" s="1181"/>
      <c r="E40" s="1182"/>
      <c r="F40" s="36">
        <v>0.93</v>
      </c>
      <c r="G40" s="37">
        <v>0.97</v>
      </c>
      <c r="H40" s="37">
        <v>1.41</v>
      </c>
      <c r="I40" s="37">
        <v>0.74</v>
      </c>
      <c r="J40" s="38">
        <v>0.5</v>
      </c>
      <c r="K40" s="22"/>
      <c r="L40" s="22"/>
      <c r="M40" s="22"/>
      <c r="N40" s="22"/>
      <c r="O40" s="22"/>
      <c r="P40" s="22"/>
    </row>
    <row r="41" spans="1:16" ht="39" customHeight="1" x14ac:dyDescent="0.2">
      <c r="A41" s="22"/>
      <c r="B41" s="35"/>
      <c r="C41" s="1181" t="s">
        <v>541</v>
      </c>
      <c r="D41" s="1181"/>
      <c r="E41" s="1182"/>
      <c r="F41" s="36">
        <v>0.32</v>
      </c>
      <c r="G41" s="37">
        <v>0.4</v>
      </c>
      <c r="H41" s="37">
        <v>0.37</v>
      </c>
      <c r="I41" s="37">
        <v>0.22</v>
      </c>
      <c r="J41" s="38">
        <v>7.0000000000000007E-2</v>
      </c>
      <c r="K41" s="22"/>
      <c r="L41" s="22"/>
      <c r="M41" s="22"/>
      <c r="N41" s="22"/>
      <c r="O41" s="22"/>
      <c r="P41" s="22"/>
    </row>
    <row r="42" spans="1:16" ht="39" customHeight="1" x14ac:dyDescent="0.2">
      <c r="A42" s="22"/>
      <c r="B42" s="39"/>
      <c r="C42" s="1181" t="s">
        <v>542</v>
      </c>
      <c r="D42" s="1181"/>
      <c r="E42" s="1182"/>
      <c r="F42" s="36" t="s">
        <v>488</v>
      </c>
      <c r="G42" s="37" t="s">
        <v>488</v>
      </c>
      <c r="H42" s="37" t="s">
        <v>488</v>
      </c>
      <c r="I42" s="37" t="s">
        <v>488</v>
      </c>
      <c r="J42" s="38" t="s">
        <v>488</v>
      </c>
      <c r="K42" s="22"/>
      <c r="L42" s="22"/>
      <c r="M42" s="22"/>
      <c r="N42" s="22"/>
      <c r="O42" s="22"/>
      <c r="P42" s="22"/>
    </row>
    <row r="43" spans="1:16" ht="39" customHeight="1" thickBot="1" x14ac:dyDescent="0.25">
      <c r="A43" s="22"/>
      <c r="B43" s="40"/>
      <c r="C43" s="1183" t="s">
        <v>543</v>
      </c>
      <c r="D43" s="1183"/>
      <c r="E43" s="1184"/>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3Klt7UfVBicm5E2X3lwvqtW+XCQdUgIaJkeLjgbrxra5Ss0cdVQjZGvZMi2ZHBgiehi6CL9BpBzKE5TXnNXqGA==" saltValue="ix8W1JyJTY9+Un4vXagfZ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210" t="s">
        <v>9</v>
      </c>
      <c r="C45" s="1211"/>
      <c r="D45" s="56"/>
      <c r="E45" s="1216" t="s">
        <v>10</v>
      </c>
      <c r="F45" s="1216"/>
      <c r="G45" s="1216"/>
      <c r="H45" s="1216"/>
      <c r="I45" s="1216"/>
      <c r="J45" s="1217"/>
      <c r="K45" s="57">
        <v>897</v>
      </c>
      <c r="L45" s="58">
        <v>1081</v>
      </c>
      <c r="M45" s="58">
        <v>885</v>
      </c>
      <c r="N45" s="58">
        <v>940</v>
      </c>
      <c r="O45" s="59">
        <v>861</v>
      </c>
      <c r="P45" s="46"/>
      <c r="Q45" s="46"/>
      <c r="R45" s="46"/>
      <c r="S45" s="46"/>
      <c r="T45" s="46"/>
      <c r="U45" s="46"/>
    </row>
    <row r="46" spans="1:21" ht="30.75" customHeight="1" x14ac:dyDescent="0.2">
      <c r="A46" s="46"/>
      <c r="B46" s="1212"/>
      <c r="C46" s="1213"/>
      <c r="D46" s="60"/>
      <c r="E46" s="1189" t="s">
        <v>11</v>
      </c>
      <c r="F46" s="1189"/>
      <c r="G46" s="1189"/>
      <c r="H46" s="1189"/>
      <c r="I46" s="1189"/>
      <c r="J46" s="1190"/>
      <c r="K46" s="61" t="s">
        <v>488</v>
      </c>
      <c r="L46" s="62" t="s">
        <v>488</v>
      </c>
      <c r="M46" s="62" t="s">
        <v>488</v>
      </c>
      <c r="N46" s="62" t="s">
        <v>488</v>
      </c>
      <c r="O46" s="63" t="s">
        <v>488</v>
      </c>
      <c r="P46" s="46"/>
      <c r="Q46" s="46"/>
      <c r="R46" s="46"/>
      <c r="S46" s="46"/>
      <c r="T46" s="46"/>
      <c r="U46" s="46"/>
    </row>
    <row r="47" spans="1:21" ht="30.75" customHeight="1" x14ac:dyDescent="0.2">
      <c r="A47" s="46"/>
      <c r="B47" s="1212"/>
      <c r="C47" s="1213"/>
      <c r="D47" s="60"/>
      <c r="E47" s="1189" t="s">
        <v>12</v>
      </c>
      <c r="F47" s="1189"/>
      <c r="G47" s="1189"/>
      <c r="H47" s="1189"/>
      <c r="I47" s="1189"/>
      <c r="J47" s="1190"/>
      <c r="K47" s="61" t="s">
        <v>488</v>
      </c>
      <c r="L47" s="62" t="s">
        <v>488</v>
      </c>
      <c r="M47" s="62" t="s">
        <v>488</v>
      </c>
      <c r="N47" s="62" t="s">
        <v>488</v>
      </c>
      <c r="O47" s="63" t="s">
        <v>488</v>
      </c>
      <c r="P47" s="46"/>
      <c r="Q47" s="46"/>
      <c r="R47" s="46"/>
      <c r="S47" s="46"/>
      <c r="T47" s="46"/>
      <c r="U47" s="46"/>
    </row>
    <row r="48" spans="1:21" ht="30.75" customHeight="1" x14ac:dyDescent="0.2">
      <c r="A48" s="46"/>
      <c r="B48" s="1212"/>
      <c r="C48" s="1213"/>
      <c r="D48" s="60"/>
      <c r="E48" s="1189" t="s">
        <v>13</v>
      </c>
      <c r="F48" s="1189"/>
      <c r="G48" s="1189"/>
      <c r="H48" s="1189"/>
      <c r="I48" s="1189"/>
      <c r="J48" s="1190"/>
      <c r="K48" s="61">
        <v>111</v>
      </c>
      <c r="L48" s="62">
        <v>184</v>
      </c>
      <c r="M48" s="62">
        <v>163</v>
      </c>
      <c r="N48" s="62">
        <v>157</v>
      </c>
      <c r="O48" s="63">
        <v>153</v>
      </c>
      <c r="P48" s="46"/>
      <c r="Q48" s="46"/>
      <c r="R48" s="46"/>
      <c r="S48" s="46"/>
      <c r="T48" s="46"/>
      <c r="U48" s="46"/>
    </row>
    <row r="49" spans="1:21" ht="30.75" customHeight="1" x14ac:dyDescent="0.2">
      <c r="A49" s="46"/>
      <c r="B49" s="1212"/>
      <c r="C49" s="1213"/>
      <c r="D49" s="60"/>
      <c r="E49" s="1189" t="s">
        <v>14</v>
      </c>
      <c r="F49" s="1189"/>
      <c r="G49" s="1189"/>
      <c r="H49" s="1189"/>
      <c r="I49" s="1189"/>
      <c r="J49" s="1190"/>
      <c r="K49" s="61" t="s">
        <v>488</v>
      </c>
      <c r="L49" s="62" t="s">
        <v>488</v>
      </c>
      <c r="M49" s="62" t="s">
        <v>488</v>
      </c>
      <c r="N49" s="62" t="s">
        <v>488</v>
      </c>
      <c r="O49" s="63" t="s">
        <v>488</v>
      </c>
      <c r="P49" s="46"/>
      <c r="Q49" s="46"/>
      <c r="R49" s="46"/>
      <c r="S49" s="46"/>
      <c r="T49" s="46"/>
      <c r="U49" s="46"/>
    </row>
    <row r="50" spans="1:21" ht="30.75" customHeight="1" x14ac:dyDescent="0.2">
      <c r="A50" s="46"/>
      <c r="B50" s="1212"/>
      <c r="C50" s="1213"/>
      <c r="D50" s="60"/>
      <c r="E50" s="1189" t="s">
        <v>15</v>
      </c>
      <c r="F50" s="1189"/>
      <c r="G50" s="1189"/>
      <c r="H50" s="1189"/>
      <c r="I50" s="1189"/>
      <c r="J50" s="1190"/>
      <c r="K50" s="61" t="s">
        <v>488</v>
      </c>
      <c r="L50" s="62" t="s">
        <v>488</v>
      </c>
      <c r="M50" s="62" t="s">
        <v>488</v>
      </c>
      <c r="N50" s="62" t="s">
        <v>488</v>
      </c>
      <c r="O50" s="63" t="s">
        <v>488</v>
      </c>
      <c r="P50" s="46"/>
      <c r="Q50" s="46"/>
      <c r="R50" s="46"/>
      <c r="S50" s="46"/>
      <c r="T50" s="46"/>
      <c r="U50" s="46"/>
    </row>
    <row r="51" spans="1:21" ht="30.75" customHeight="1" x14ac:dyDescent="0.2">
      <c r="A51" s="46"/>
      <c r="B51" s="1214"/>
      <c r="C51" s="1215"/>
      <c r="D51" s="64"/>
      <c r="E51" s="1189" t="s">
        <v>16</v>
      </c>
      <c r="F51" s="1189"/>
      <c r="G51" s="1189"/>
      <c r="H51" s="1189"/>
      <c r="I51" s="1189"/>
      <c r="J51" s="1190"/>
      <c r="K51" s="61" t="s">
        <v>488</v>
      </c>
      <c r="L51" s="62" t="s">
        <v>488</v>
      </c>
      <c r="M51" s="62" t="s">
        <v>488</v>
      </c>
      <c r="N51" s="62" t="s">
        <v>488</v>
      </c>
      <c r="O51" s="63" t="s">
        <v>488</v>
      </c>
      <c r="P51" s="46"/>
      <c r="Q51" s="46"/>
      <c r="R51" s="46"/>
      <c r="S51" s="46"/>
      <c r="T51" s="46"/>
      <c r="U51" s="46"/>
    </row>
    <row r="52" spans="1:21" ht="30.75" customHeight="1" x14ac:dyDescent="0.2">
      <c r="A52" s="46"/>
      <c r="B52" s="1187" t="s">
        <v>17</v>
      </c>
      <c r="C52" s="1188"/>
      <c r="D52" s="64"/>
      <c r="E52" s="1189" t="s">
        <v>18</v>
      </c>
      <c r="F52" s="1189"/>
      <c r="G52" s="1189"/>
      <c r="H52" s="1189"/>
      <c r="I52" s="1189"/>
      <c r="J52" s="1190"/>
      <c r="K52" s="61">
        <v>450</v>
      </c>
      <c r="L52" s="62">
        <v>453</v>
      </c>
      <c r="M52" s="62">
        <v>463</v>
      </c>
      <c r="N52" s="62">
        <v>472</v>
      </c>
      <c r="O52" s="63">
        <v>460</v>
      </c>
      <c r="P52" s="46"/>
      <c r="Q52" s="46"/>
      <c r="R52" s="46"/>
      <c r="S52" s="46"/>
      <c r="T52" s="46"/>
      <c r="U52" s="46"/>
    </row>
    <row r="53" spans="1:21" ht="30.75" customHeight="1" thickBot="1" x14ac:dyDescent="0.25">
      <c r="A53" s="46"/>
      <c r="B53" s="1191" t="s">
        <v>19</v>
      </c>
      <c r="C53" s="1192"/>
      <c r="D53" s="65"/>
      <c r="E53" s="1193" t="s">
        <v>20</v>
      </c>
      <c r="F53" s="1193"/>
      <c r="G53" s="1193"/>
      <c r="H53" s="1193"/>
      <c r="I53" s="1193"/>
      <c r="J53" s="1194"/>
      <c r="K53" s="66">
        <v>558</v>
      </c>
      <c r="L53" s="67">
        <v>812</v>
      </c>
      <c r="M53" s="67">
        <v>585</v>
      </c>
      <c r="N53" s="67">
        <v>625</v>
      </c>
      <c r="O53" s="68">
        <v>554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95" t="s">
        <v>24</v>
      </c>
      <c r="C58" s="1196"/>
      <c r="D58" s="1201" t="s">
        <v>25</v>
      </c>
      <c r="E58" s="1202"/>
      <c r="F58" s="1202"/>
      <c r="G58" s="1202"/>
      <c r="H58" s="1202"/>
      <c r="I58" s="1202"/>
      <c r="J58" s="1203"/>
      <c r="K58" s="81"/>
      <c r="L58" s="82"/>
      <c r="M58" s="82"/>
      <c r="N58" s="82"/>
      <c r="O58" s="83"/>
    </row>
    <row r="59" spans="1:21" ht="31.5" customHeight="1" x14ac:dyDescent="0.2">
      <c r="B59" s="1197"/>
      <c r="C59" s="1198"/>
      <c r="D59" s="1204" t="s">
        <v>26</v>
      </c>
      <c r="E59" s="1205"/>
      <c r="F59" s="1205"/>
      <c r="G59" s="1205"/>
      <c r="H59" s="1205"/>
      <c r="I59" s="1205"/>
      <c r="J59" s="1206"/>
      <c r="K59" s="84"/>
      <c r="L59" s="85"/>
      <c r="M59" s="85"/>
      <c r="N59" s="85"/>
      <c r="O59" s="86"/>
    </row>
    <row r="60" spans="1:21" ht="31.5" customHeight="1" thickBot="1" x14ac:dyDescent="0.25">
      <c r="B60" s="1199"/>
      <c r="C60" s="1200"/>
      <c r="D60" s="1207" t="s">
        <v>27</v>
      </c>
      <c r="E60" s="1208"/>
      <c r="F60" s="1208"/>
      <c r="G60" s="1208"/>
      <c r="H60" s="1208"/>
      <c r="I60" s="1208"/>
      <c r="J60" s="120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1NAjXJQFgZ1xJzG3ni/NgMbea7tE/Yk4d5u/88/UX2sRKBeOOtcMuoBXO3w7fdcHh5MPECpGzKDTUsxCAg2iQ==" saltValue="J42E0lwkBIEzvaK+fTUEX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30" t="s">
        <v>30</v>
      </c>
      <c r="C41" s="1231"/>
      <c r="D41" s="103"/>
      <c r="E41" s="1232" t="s">
        <v>31</v>
      </c>
      <c r="F41" s="1232"/>
      <c r="G41" s="1232"/>
      <c r="H41" s="1233"/>
      <c r="I41" s="330">
        <v>8408</v>
      </c>
      <c r="J41" s="331">
        <v>7726</v>
      </c>
      <c r="K41" s="331">
        <v>7037</v>
      </c>
      <c r="L41" s="331">
        <v>6794</v>
      </c>
      <c r="M41" s="332">
        <v>7507</v>
      </c>
    </row>
    <row r="42" spans="2:13" ht="27.75" customHeight="1" x14ac:dyDescent="0.2">
      <c r="B42" s="1220"/>
      <c r="C42" s="1221"/>
      <c r="D42" s="104"/>
      <c r="E42" s="1224" t="s">
        <v>32</v>
      </c>
      <c r="F42" s="1224"/>
      <c r="G42" s="1224"/>
      <c r="H42" s="1225"/>
      <c r="I42" s="333" t="s">
        <v>488</v>
      </c>
      <c r="J42" s="334" t="s">
        <v>488</v>
      </c>
      <c r="K42" s="334" t="s">
        <v>488</v>
      </c>
      <c r="L42" s="334" t="s">
        <v>488</v>
      </c>
      <c r="M42" s="335" t="s">
        <v>488</v>
      </c>
    </row>
    <row r="43" spans="2:13" ht="27.75" customHeight="1" x14ac:dyDescent="0.2">
      <c r="B43" s="1220"/>
      <c r="C43" s="1221"/>
      <c r="D43" s="104"/>
      <c r="E43" s="1224" t="s">
        <v>33</v>
      </c>
      <c r="F43" s="1224"/>
      <c r="G43" s="1224"/>
      <c r="H43" s="1225"/>
      <c r="I43" s="333">
        <v>1854</v>
      </c>
      <c r="J43" s="334">
        <v>1977</v>
      </c>
      <c r="K43" s="334">
        <v>1963</v>
      </c>
      <c r="L43" s="334">
        <v>2204</v>
      </c>
      <c r="M43" s="335">
        <v>2017</v>
      </c>
    </row>
    <row r="44" spans="2:13" ht="27.75" customHeight="1" x14ac:dyDescent="0.2">
      <c r="B44" s="1220"/>
      <c r="C44" s="1221"/>
      <c r="D44" s="104"/>
      <c r="E44" s="1224" t="s">
        <v>34</v>
      </c>
      <c r="F44" s="1224"/>
      <c r="G44" s="1224"/>
      <c r="H44" s="1225"/>
      <c r="I44" s="333" t="s">
        <v>488</v>
      </c>
      <c r="J44" s="334" t="s">
        <v>488</v>
      </c>
      <c r="K44" s="334" t="s">
        <v>488</v>
      </c>
      <c r="L44" s="334" t="s">
        <v>488</v>
      </c>
      <c r="M44" s="335" t="s">
        <v>488</v>
      </c>
    </row>
    <row r="45" spans="2:13" ht="27.75" customHeight="1" x14ac:dyDescent="0.2">
      <c r="B45" s="1220"/>
      <c r="C45" s="1221"/>
      <c r="D45" s="104"/>
      <c r="E45" s="1224" t="s">
        <v>35</v>
      </c>
      <c r="F45" s="1224"/>
      <c r="G45" s="1224"/>
      <c r="H45" s="1225"/>
      <c r="I45" s="333">
        <v>2694</v>
      </c>
      <c r="J45" s="334">
        <v>2678</v>
      </c>
      <c r="K45" s="334">
        <v>2651</v>
      </c>
      <c r="L45" s="334">
        <v>2621</v>
      </c>
      <c r="M45" s="335">
        <v>2578</v>
      </c>
    </row>
    <row r="46" spans="2:13" ht="27.75" customHeight="1" x14ac:dyDescent="0.2">
      <c r="B46" s="1220"/>
      <c r="C46" s="1221"/>
      <c r="D46" s="105"/>
      <c r="E46" s="1224" t="s">
        <v>36</v>
      </c>
      <c r="F46" s="1224"/>
      <c r="G46" s="1224"/>
      <c r="H46" s="1225"/>
      <c r="I46" s="333" t="s">
        <v>488</v>
      </c>
      <c r="J46" s="334" t="s">
        <v>488</v>
      </c>
      <c r="K46" s="334" t="s">
        <v>488</v>
      </c>
      <c r="L46" s="334" t="s">
        <v>488</v>
      </c>
      <c r="M46" s="335" t="s">
        <v>488</v>
      </c>
    </row>
    <row r="47" spans="2:13" ht="27.75" customHeight="1" x14ac:dyDescent="0.2">
      <c r="B47" s="1220"/>
      <c r="C47" s="1221"/>
      <c r="D47" s="106"/>
      <c r="E47" s="1234" t="s">
        <v>37</v>
      </c>
      <c r="F47" s="1235"/>
      <c r="G47" s="1235"/>
      <c r="H47" s="1236"/>
      <c r="I47" s="333" t="s">
        <v>488</v>
      </c>
      <c r="J47" s="334" t="s">
        <v>488</v>
      </c>
      <c r="K47" s="334" t="s">
        <v>488</v>
      </c>
      <c r="L47" s="334" t="s">
        <v>488</v>
      </c>
      <c r="M47" s="335" t="s">
        <v>488</v>
      </c>
    </row>
    <row r="48" spans="2:13" ht="27.75" customHeight="1" x14ac:dyDescent="0.2">
      <c r="B48" s="1220"/>
      <c r="C48" s="1221"/>
      <c r="D48" s="104"/>
      <c r="E48" s="1224" t="s">
        <v>38</v>
      </c>
      <c r="F48" s="1224"/>
      <c r="G48" s="1224"/>
      <c r="H48" s="1225"/>
      <c r="I48" s="333" t="s">
        <v>488</v>
      </c>
      <c r="J48" s="334" t="s">
        <v>488</v>
      </c>
      <c r="K48" s="334" t="s">
        <v>488</v>
      </c>
      <c r="L48" s="334" t="s">
        <v>488</v>
      </c>
      <c r="M48" s="335" t="s">
        <v>488</v>
      </c>
    </row>
    <row r="49" spans="2:13" ht="27.75" customHeight="1" x14ac:dyDescent="0.2">
      <c r="B49" s="1222"/>
      <c r="C49" s="1223"/>
      <c r="D49" s="104"/>
      <c r="E49" s="1224" t="s">
        <v>39</v>
      </c>
      <c r="F49" s="1224"/>
      <c r="G49" s="1224"/>
      <c r="H49" s="1225"/>
      <c r="I49" s="333" t="s">
        <v>488</v>
      </c>
      <c r="J49" s="334" t="s">
        <v>488</v>
      </c>
      <c r="K49" s="334" t="s">
        <v>488</v>
      </c>
      <c r="L49" s="334" t="s">
        <v>488</v>
      </c>
      <c r="M49" s="335" t="s">
        <v>488</v>
      </c>
    </row>
    <row r="50" spans="2:13" ht="27.75" customHeight="1" x14ac:dyDescent="0.2">
      <c r="B50" s="1218" t="s">
        <v>40</v>
      </c>
      <c r="C50" s="1219"/>
      <c r="D50" s="107"/>
      <c r="E50" s="1224" t="s">
        <v>41</v>
      </c>
      <c r="F50" s="1224"/>
      <c r="G50" s="1224"/>
      <c r="H50" s="1225"/>
      <c r="I50" s="333">
        <v>2234</v>
      </c>
      <c r="J50" s="334">
        <v>2527</v>
      </c>
      <c r="K50" s="334">
        <v>2923</v>
      </c>
      <c r="L50" s="334">
        <v>2699</v>
      </c>
      <c r="M50" s="335">
        <v>3339</v>
      </c>
    </row>
    <row r="51" spans="2:13" ht="27.75" customHeight="1" x14ac:dyDescent="0.2">
      <c r="B51" s="1220"/>
      <c r="C51" s="1221"/>
      <c r="D51" s="104"/>
      <c r="E51" s="1224" t="s">
        <v>42</v>
      </c>
      <c r="F51" s="1224"/>
      <c r="G51" s="1224"/>
      <c r="H51" s="1225"/>
      <c r="I51" s="333">
        <v>276</v>
      </c>
      <c r="J51" s="334">
        <v>5</v>
      </c>
      <c r="K51" s="334">
        <v>24</v>
      </c>
      <c r="L51" s="334">
        <v>61</v>
      </c>
      <c r="M51" s="335">
        <v>73</v>
      </c>
    </row>
    <row r="52" spans="2:13" ht="27.75" customHeight="1" x14ac:dyDescent="0.2">
      <c r="B52" s="1222"/>
      <c r="C52" s="1223"/>
      <c r="D52" s="104"/>
      <c r="E52" s="1224" t="s">
        <v>43</v>
      </c>
      <c r="F52" s="1224"/>
      <c r="G52" s="1224"/>
      <c r="H52" s="1225"/>
      <c r="I52" s="333">
        <v>5705</v>
      </c>
      <c r="J52" s="334">
        <v>5512</v>
      </c>
      <c r="K52" s="334">
        <v>5352</v>
      </c>
      <c r="L52" s="334">
        <v>5413</v>
      </c>
      <c r="M52" s="335">
        <v>5334</v>
      </c>
    </row>
    <row r="53" spans="2:13" ht="27.75" customHeight="1" thickBot="1" x14ac:dyDescent="0.25">
      <c r="B53" s="1226" t="s">
        <v>19</v>
      </c>
      <c r="C53" s="1227"/>
      <c r="D53" s="108"/>
      <c r="E53" s="1228" t="s">
        <v>44</v>
      </c>
      <c r="F53" s="1228"/>
      <c r="G53" s="1228"/>
      <c r="H53" s="1229"/>
      <c r="I53" s="336">
        <v>4741</v>
      </c>
      <c r="J53" s="337">
        <v>4336</v>
      </c>
      <c r="K53" s="337">
        <v>3352</v>
      </c>
      <c r="L53" s="337">
        <v>3445</v>
      </c>
      <c r="M53" s="338">
        <v>3355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c9WQmvzewFGBN83pH0oU2JtufGAFDP/+NtRHLpC1hc6VmaZUiabyq7r6LFc3VbXx0775fGtoLpW5nhLzBtNFag==" saltValue="4YGVD14OUBjnC/juv6duz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45" t="s">
        <v>46</v>
      </c>
      <c r="D55" s="1245"/>
      <c r="E55" s="1246"/>
      <c r="F55" s="339">
        <v>2216</v>
      </c>
      <c r="G55" s="339">
        <v>2034</v>
      </c>
      <c r="H55" s="340">
        <v>2691</v>
      </c>
    </row>
    <row r="56" spans="2:8" ht="52.5" customHeight="1" x14ac:dyDescent="0.2">
      <c r="B56" s="120"/>
      <c r="C56" s="1247" t="s">
        <v>47</v>
      </c>
      <c r="D56" s="1247"/>
      <c r="E56" s="1248"/>
      <c r="F56" s="341" t="s">
        <v>488</v>
      </c>
      <c r="G56" s="341" t="s">
        <v>488</v>
      </c>
      <c r="H56" s="342" t="s">
        <v>488</v>
      </c>
    </row>
    <row r="57" spans="2:8" ht="53.25" customHeight="1" x14ac:dyDescent="0.2">
      <c r="B57" s="120"/>
      <c r="C57" s="1249" t="s">
        <v>48</v>
      </c>
      <c r="D57" s="1249"/>
      <c r="E57" s="1250"/>
      <c r="F57" s="343">
        <v>498</v>
      </c>
      <c r="G57" s="343">
        <v>503</v>
      </c>
      <c r="H57" s="344">
        <v>495</v>
      </c>
    </row>
    <row r="58" spans="2:8" ht="45.75" customHeight="1" x14ac:dyDescent="0.2">
      <c r="B58" s="121"/>
      <c r="C58" s="1237" t="s">
        <v>557</v>
      </c>
      <c r="D58" s="1238"/>
      <c r="E58" s="1239"/>
      <c r="F58" s="345">
        <v>244</v>
      </c>
      <c r="G58" s="345">
        <v>244</v>
      </c>
      <c r="H58" s="346">
        <v>244</v>
      </c>
    </row>
    <row r="59" spans="2:8" ht="45.75" customHeight="1" x14ac:dyDescent="0.2">
      <c r="B59" s="121"/>
      <c r="C59" s="1237" t="s">
        <v>563</v>
      </c>
      <c r="D59" s="1238"/>
      <c r="E59" s="1239"/>
      <c r="F59" s="345">
        <v>120</v>
      </c>
      <c r="G59" s="345">
        <v>128</v>
      </c>
      <c r="H59" s="346">
        <v>128</v>
      </c>
    </row>
    <row r="60" spans="2:8" ht="45.75" customHeight="1" x14ac:dyDescent="0.2">
      <c r="B60" s="121"/>
      <c r="C60" s="1237" t="s">
        <v>558</v>
      </c>
      <c r="D60" s="1238"/>
      <c r="E60" s="1239"/>
      <c r="F60" s="345">
        <v>41</v>
      </c>
      <c r="G60" s="345">
        <v>42</v>
      </c>
      <c r="H60" s="346">
        <v>36</v>
      </c>
    </row>
    <row r="61" spans="2:8" ht="45.75" customHeight="1" x14ac:dyDescent="0.2">
      <c r="B61" s="121"/>
      <c r="C61" s="1237" t="s">
        <v>559</v>
      </c>
      <c r="D61" s="1238"/>
      <c r="E61" s="1239"/>
      <c r="F61" s="345">
        <v>32</v>
      </c>
      <c r="G61" s="345">
        <v>32</v>
      </c>
      <c r="H61" s="346">
        <v>32</v>
      </c>
    </row>
    <row r="62" spans="2:8" ht="45.75" customHeight="1" thickBot="1" x14ac:dyDescent="0.25">
      <c r="B62" s="122"/>
      <c r="C62" s="1240" t="s">
        <v>560</v>
      </c>
      <c r="D62" s="1241"/>
      <c r="E62" s="1242"/>
      <c r="F62" s="347">
        <v>24</v>
      </c>
      <c r="G62" s="347">
        <v>24</v>
      </c>
      <c r="H62" s="348">
        <v>24</v>
      </c>
    </row>
    <row r="63" spans="2:8" ht="52.5" customHeight="1" thickBot="1" x14ac:dyDescent="0.25">
      <c r="B63" s="123"/>
      <c r="C63" s="1243" t="s">
        <v>49</v>
      </c>
      <c r="D63" s="1243"/>
      <c r="E63" s="1244"/>
      <c r="F63" s="349">
        <v>2714</v>
      </c>
      <c r="G63" s="349">
        <v>2537</v>
      </c>
      <c r="H63" s="350">
        <v>3186</v>
      </c>
    </row>
    <row r="64" spans="2:8" ht="13.2" x14ac:dyDescent="0.2"/>
  </sheetData>
  <sheetProtection algorithmName="SHA-512" hashValue="7IyZmT38jlrPv0zDiQDgG2mT3+jgC5Gs0DtKhV1gTgf+QdLU0zY9i2tiD5w8JTKZQUFUxOL/dFCMbIzjetegQg==" saltValue="5o7RBsoHwf/ATvtDr68yo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08D24-562B-43A1-8322-7443FAB7500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8" t="s">
        <v>566</v>
      </c>
      <c r="AO43" s="379"/>
      <c r="AP43" s="379"/>
      <c r="AQ43" s="379"/>
      <c r="AR43" s="379"/>
      <c r="AS43" s="379"/>
      <c r="AT43" s="379"/>
      <c r="AU43" s="379"/>
      <c r="AV43" s="379"/>
      <c r="AW43" s="379"/>
      <c r="AX43" s="379"/>
      <c r="AY43" s="379"/>
      <c r="AZ43" s="379"/>
      <c r="BA43" s="379"/>
      <c r="BB43" s="379"/>
      <c r="BC43" s="379"/>
      <c r="BD43" s="379"/>
      <c r="BE43" s="379"/>
      <c r="BF43" s="379"/>
      <c r="BG43" s="379"/>
      <c r="BH43" s="379"/>
      <c r="BI43" s="379"/>
      <c r="BJ43" s="379"/>
      <c r="BK43" s="379"/>
      <c r="BL43" s="379"/>
      <c r="BM43" s="379"/>
      <c r="BN43" s="379"/>
      <c r="BO43" s="379"/>
      <c r="BP43" s="379"/>
      <c r="BQ43" s="379"/>
      <c r="BR43" s="379"/>
      <c r="BS43" s="379"/>
      <c r="BT43" s="379"/>
      <c r="BU43" s="379"/>
      <c r="BV43" s="379"/>
      <c r="BW43" s="379"/>
      <c r="BX43" s="379"/>
      <c r="BY43" s="379"/>
      <c r="BZ43" s="379"/>
      <c r="CA43" s="379"/>
      <c r="CB43" s="379"/>
      <c r="CC43" s="379"/>
      <c r="CD43" s="379"/>
      <c r="CE43" s="379"/>
      <c r="CF43" s="379"/>
      <c r="CG43" s="379"/>
      <c r="CH43" s="379"/>
      <c r="CI43" s="379"/>
      <c r="CJ43" s="379"/>
      <c r="CK43" s="379"/>
      <c r="CL43" s="379"/>
      <c r="CM43" s="379"/>
      <c r="CN43" s="379"/>
      <c r="CO43" s="379"/>
      <c r="CP43" s="379"/>
      <c r="CQ43" s="379"/>
      <c r="CR43" s="379"/>
      <c r="CS43" s="379"/>
      <c r="CT43" s="379"/>
      <c r="CU43" s="379"/>
      <c r="CV43" s="379"/>
      <c r="CW43" s="379"/>
      <c r="CX43" s="379"/>
      <c r="CY43" s="379"/>
      <c r="CZ43" s="379"/>
      <c r="DA43" s="379"/>
      <c r="DB43" s="379"/>
      <c r="DC43" s="380"/>
    </row>
    <row r="44" spans="2:109" ht="13.2" x14ac:dyDescent="0.2">
      <c r="B44" s="247"/>
      <c r="AN44" s="381"/>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82"/>
      <c r="BQ44" s="382"/>
      <c r="BR44" s="382"/>
      <c r="BS44" s="382"/>
      <c r="BT44" s="382"/>
      <c r="BU44" s="382"/>
      <c r="BV44" s="382"/>
      <c r="BW44" s="382"/>
      <c r="BX44" s="382"/>
      <c r="BY44" s="382"/>
      <c r="BZ44" s="382"/>
      <c r="CA44" s="382"/>
      <c r="CB44" s="382"/>
      <c r="CC44" s="382"/>
      <c r="CD44" s="382"/>
      <c r="CE44" s="382"/>
      <c r="CF44" s="382"/>
      <c r="CG44" s="382"/>
      <c r="CH44" s="382"/>
      <c r="CI44" s="382"/>
      <c r="CJ44" s="382"/>
      <c r="CK44" s="382"/>
      <c r="CL44" s="382"/>
      <c r="CM44" s="382"/>
      <c r="CN44" s="382"/>
      <c r="CO44" s="382"/>
      <c r="CP44" s="382"/>
      <c r="CQ44" s="382"/>
      <c r="CR44" s="382"/>
      <c r="CS44" s="382"/>
      <c r="CT44" s="382"/>
      <c r="CU44" s="382"/>
      <c r="CV44" s="382"/>
      <c r="CW44" s="382"/>
      <c r="CX44" s="382"/>
      <c r="CY44" s="382"/>
      <c r="CZ44" s="382"/>
      <c r="DA44" s="382"/>
      <c r="DB44" s="382"/>
      <c r="DC44" s="383"/>
    </row>
    <row r="45" spans="2:109" ht="13.2" x14ac:dyDescent="0.2">
      <c r="B45" s="247"/>
      <c r="AN45" s="381"/>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82"/>
      <c r="BQ45" s="382"/>
      <c r="BR45" s="382"/>
      <c r="BS45" s="382"/>
      <c r="BT45" s="382"/>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2"/>
      <c r="DB45" s="382"/>
      <c r="DC45" s="383"/>
    </row>
    <row r="46" spans="2:109" ht="13.2" x14ac:dyDescent="0.2">
      <c r="B46" s="247"/>
      <c r="AN46" s="381"/>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3"/>
    </row>
    <row r="47" spans="2:109" ht="13.2" x14ac:dyDescent="0.2">
      <c r="B47" s="247"/>
      <c r="AN47" s="384"/>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567</v>
      </c>
    </row>
    <row r="50" spans="1:109" ht="13.2" x14ac:dyDescent="0.2">
      <c r="B50" s="247"/>
      <c r="G50" s="387"/>
      <c r="H50" s="387"/>
      <c r="I50" s="387"/>
      <c r="J50" s="387"/>
      <c r="K50" s="360"/>
      <c r="L50" s="360"/>
      <c r="M50" s="361"/>
      <c r="N50" s="361"/>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91" t="s">
        <v>527</v>
      </c>
      <c r="BQ50" s="391"/>
      <c r="BR50" s="391"/>
      <c r="BS50" s="391"/>
      <c r="BT50" s="391"/>
      <c r="BU50" s="391"/>
      <c r="BV50" s="391"/>
      <c r="BW50" s="391"/>
      <c r="BX50" s="391" t="s">
        <v>528</v>
      </c>
      <c r="BY50" s="391"/>
      <c r="BZ50" s="391"/>
      <c r="CA50" s="391"/>
      <c r="CB50" s="391"/>
      <c r="CC50" s="391"/>
      <c r="CD50" s="391"/>
      <c r="CE50" s="391"/>
      <c r="CF50" s="391" t="s">
        <v>529</v>
      </c>
      <c r="CG50" s="391"/>
      <c r="CH50" s="391"/>
      <c r="CI50" s="391"/>
      <c r="CJ50" s="391"/>
      <c r="CK50" s="391"/>
      <c r="CL50" s="391"/>
      <c r="CM50" s="391"/>
      <c r="CN50" s="391" t="s">
        <v>530</v>
      </c>
      <c r="CO50" s="391"/>
      <c r="CP50" s="391"/>
      <c r="CQ50" s="391"/>
      <c r="CR50" s="391"/>
      <c r="CS50" s="391"/>
      <c r="CT50" s="391"/>
      <c r="CU50" s="391"/>
      <c r="CV50" s="391" t="s">
        <v>531</v>
      </c>
      <c r="CW50" s="391"/>
      <c r="CX50" s="391"/>
      <c r="CY50" s="391"/>
      <c r="CZ50" s="391"/>
      <c r="DA50" s="391"/>
      <c r="DB50" s="391"/>
      <c r="DC50" s="391"/>
    </row>
    <row r="51" spans="1:109" ht="13.5" customHeight="1" x14ac:dyDescent="0.2">
      <c r="B51" s="247"/>
      <c r="G51" s="392"/>
      <c r="H51" s="392"/>
      <c r="I51" s="395"/>
      <c r="J51" s="395"/>
      <c r="K51" s="393"/>
      <c r="L51" s="393"/>
      <c r="M51" s="393"/>
      <c r="N51" s="393"/>
      <c r="AM51" s="359"/>
      <c r="AN51" s="394" t="s">
        <v>568</v>
      </c>
      <c r="AO51" s="394"/>
      <c r="AP51" s="394"/>
      <c r="AQ51" s="394"/>
      <c r="AR51" s="394"/>
      <c r="AS51" s="394"/>
      <c r="AT51" s="394"/>
      <c r="AU51" s="394"/>
      <c r="AV51" s="394"/>
      <c r="AW51" s="394"/>
      <c r="AX51" s="394"/>
      <c r="AY51" s="394"/>
      <c r="AZ51" s="394"/>
      <c r="BA51" s="394"/>
      <c r="BB51" s="394" t="s">
        <v>569</v>
      </c>
      <c r="BC51" s="394"/>
      <c r="BD51" s="394"/>
      <c r="BE51" s="394"/>
      <c r="BF51" s="394"/>
      <c r="BG51" s="394"/>
      <c r="BH51" s="394"/>
      <c r="BI51" s="394"/>
      <c r="BJ51" s="394"/>
      <c r="BK51" s="394"/>
      <c r="BL51" s="394"/>
      <c r="BM51" s="394"/>
      <c r="BN51" s="394"/>
      <c r="BO51" s="394"/>
      <c r="BP51" s="377">
        <v>88.1</v>
      </c>
      <c r="BQ51" s="377"/>
      <c r="BR51" s="377"/>
      <c r="BS51" s="377"/>
      <c r="BT51" s="377"/>
      <c r="BU51" s="377"/>
      <c r="BV51" s="377"/>
      <c r="BW51" s="377"/>
      <c r="BX51" s="377">
        <v>82.3</v>
      </c>
      <c r="BY51" s="377"/>
      <c r="BZ51" s="377"/>
      <c r="CA51" s="377"/>
      <c r="CB51" s="377"/>
      <c r="CC51" s="377"/>
      <c r="CD51" s="377"/>
      <c r="CE51" s="377"/>
      <c r="CF51" s="377">
        <v>63.4</v>
      </c>
      <c r="CG51" s="377"/>
      <c r="CH51" s="377"/>
      <c r="CI51" s="377"/>
      <c r="CJ51" s="377"/>
      <c r="CK51" s="377"/>
      <c r="CL51" s="377"/>
      <c r="CM51" s="377"/>
      <c r="CN51" s="377">
        <v>64.400000000000006</v>
      </c>
      <c r="CO51" s="377"/>
      <c r="CP51" s="377"/>
      <c r="CQ51" s="377"/>
      <c r="CR51" s="377"/>
      <c r="CS51" s="377"/>
      <c r="CT51" s="377"/>
      <c r="CU51" s="377"/>
      <c r="CV51" s="377">
        <v>61.6</v>
      </c>
      <c r="CW51" s="377"/>
      <c r="CX51" s="377"/>
      <c r="CY51" s="377"/>
      <c r="CZ51" s="377"/>
      <c r="DA51" s="377"/>
      <c r="DB51" s="377"/>
      <c r="DC51" s="377"/>
    </row>
    <row r="52" spans="1:109" ht="13.2" x14ac:dyDescent="0.2">
      <c r="B52" s="247"/>
      <c r="G52" s="392"/>
      <c r="H52" s="392"/>
      <c r="I52" s="395"/>
      <c r="J52" s="395"/>
      <c r="K52" s="393"/>
      <c r="L52" s="393"/>
      <c r="M52" s="393"/>
      <c r="N52" s="393"/>
      <c r="AM52" s="359"/>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92"/>
      <c r="H53" s="392"/>
      <c r="I53" s="387"/>
      <c r="J53" s="387"/>
      <c r="K53" s="393"/>
      <c r="L53" s="393"/>
      <c r="M53" s="393"/>
      <c r="N53" s="393"/>
      <c r="AM53" s="359"/>
      <c r="AN53" s="394"/>
      <c r="AO53" s="394"/>
      <c r="AP53" s="394"/>
      <c r="AQ53" s="394"/>
      <c r="AR53" s="394"/>
      <c r="AS53" s="394"/>
      <c r="AT53" s="394"/>
      <c r="AU53" s="394"/>
      <c r="AV53" s="394"/>
      <c r="AW53" s="394"/>
      <c r="AX53" s="394"/>
      <c r="AY53" s="394"/>
      <c r="AZ53" s="394"/>
      <c r="BA53" s="394"/>
      <c r="BB53" s="394" t="s">
        <v>570</v>
      </c>
      <c r="BC53" s="394"/>
      <c r="BD53" s="394"/>
      <c r="BE53" s="394"/>
      <c r="BF53" s="394"/>
      <c r="BG53" s="394"/>
      <c r="BH53" s="394"/>
      <c r="BI53" s="394"/>
      <c r="BJ53" s="394"/>
      <c r="BK53" s="394"/>
      <c r="BL53" s="394"/>
      <c r="BM53" s="394"/>
      <c r="BN53" s="394"/>
      <c r="BO53" s="394"/>
      <c r="BP53" s="377">
        <v>72.3</v>
      </c>
      <c r="BQ53" s="377"/>
      <c r="BR53" s="377"/>
      <c r="BS53" s="377"/>
      <c r="BT53" s="377"/>
      <c r="BU53" s="377"/>
      <c r="BV53" s="377"/>
      <c r="BW53" s="377"/>
      <c r="BX53" s="377">
        <v>72.599999999999994</v>
      </c>
      <c r="BY53" s="377"/>
      <c r="BZ53" s="377"/>
      <c r="CA53" s="377"/>
      <c r="CB53" s="377"/>
      <c r="CC53" s="377"/>
      <c r="CD53" s="377"/>
      <c r="CE53" s="377"/>
      <c r="CF53" s="377">
        <v>73.8</v>
      </c>
      <c r="CG53" s="377"/>
      <c r="CH53" s="377"/>
      <c r="CI53" s="377"/>
      <c r="CJ53" s="377"/>
      <c r="CK53" s="377"/>
      <c r="CL53" s="377"/>
      <c r="CM53" s="377"/>
      <c r="CN53" s="377">
        <v>74.2</v>
      </c>
      <c r="CO53" s="377"/>
      <c r="CP53" s="377"/>
      <c r="CQ53" s="377"/>
      <c r="CR53" s="377"/>
      <c r="CS53" s="377"/>
      <c r="CT53" s="377"/>
      <c r="CU53" s="377"/>
      <c r="CV53" s="377">
        <v>74.3</v>
      </c>
      <c r="CW53" s="377"/>
      <c r="CX53" s="377"/>
      <c r="CY53" s="377"/>
      <c r="CZ53" s="377"/>
      <c r="DA53" s="377"/>
      <c r="DB53" s="377"/>
      <c r="DC53" s="377"/>
    </row>
    <row r="54" spans="1:109" ht="13.2" x14ac:dyDescent="0.2">
      <c r="A54" s="358"/>
      <c r="B54" s="247"/>
      <c r="G54" s="392"/>
      <c r="H54" s="392"/>
      <c r="I54" s="387"/>
      <c r="J54" s="387"/>
      <c r="K54" s="393"/>
      <c r="L54" s="393"/>
      <c r="M54" s="393"/>
      <c r="N54" s="393"/>
      <c r="AM54" s="359"/>
      <c r="AN54" s="394"/>
      <c r="AO54" s="394"/>
      <c r="AP54" s="394"/>
      <c r="AQ54" s="394"/>
      <c r="AR54" s="394"/>
      <c r="AS54" s="394"/>
      <c r="AT54" s="394"/>
      <c r="AU54" s="394"/>
      <c r="AV54" s="394"/>
      <c r="AW54" s="394"/>
      <c r="AX54" s="394"/>
      <c r="AY54" s="394"/>
      <c r="AZ54" s="394"/>
      <c r="BA54" s="394"/>
      <c r="BB54" s="394"/>
      <c r="BC54" s="394"/>
      <c r="BD54" s="394"/>
      <c r="BE54" s="394"/>
      <c r="BF54" s="394"/>
      <c r="BG54" s="394"/>
      <c r="BH54" s="394"/>
      <c r="BI54" s="394"/>
      <c r="BJ54" s="394"/>
      <c r="BK54" s="394"/>
      <c r="BL54" s="394"/>
      <c r="BM54" s="394"/>
      <c r="BN54" s="394"/>
      <c r="BO54" s="394"/>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7"/>
      <c r="H55" s="387"/>
      <c r="I55" s="387"/>
      <c r="J55" s="387"/>
      <c r="K55" s="393"/>
      <c r="L55" s="393"/>
      <c r="M55" s="393"/>
      <c r="N55" s="393"/>
      <c r="AN55" s="391" t="s">
        <v>571</v>
      </c>
      <c r="AO55" s="391"/>
      <c r="AP55" s="391"/>
      <c r="AQ55" s="391"/>
      <c r="AR55" s="391"/>
      <c r="AS55" s="391"/>
      <c r="AT55" s="391"/>
      <c r="AU55" s="391"/>
      <c r="AV55" s="391"/>
      <c r="AW55" s="391"/>
      <c r="AX55" s="391"/>
      <c r="AY55" s="391"/>
      <c r="AZ55" s="391"/>
      <c r="BA55" s="391"/>
      <c r="BB55" s="394" t="s">
        <v>569</v>
      </c>
      <c r="BC55" s="394"/>
      <c r="BD55" s="394"/>
      <c r="BE55" s="394"/>
      <c r="BF55" s="394"/>
      <c r="BG55" s="394"/>
      <c r="BH55" s="394"/>
      <c r="BI55" s="394"/>
      <c r="BJ55" s="394"/>
      <c r="BK55" s="394"/>
      <c r="BL55" s="394"/>
      <c r="BM55" s="394"/>
      <c r="BN55" s="394"/>
      <c r="BO55" s="394"/>
      <c r="BP55" s="377">
        <v>13.7</v>
      </c>
      <c r="BQ55" s="377"/>
      <c r="BR55" s="377"/>
      <c r="BS55" s="377"/>
      <c r="BT55" s="377"/>
      <c r="BU55" s="377"/>
      <c r="BV55" s="377"/>
      <c r="BW55" s="377"/>
      <c r="BX55" s="377">
        <v>6.9</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2" x14ac:dyDescent="0.2">
      <c r="A56" s="358"/>
      <c r="B56" s="247"/>
      <c r="G56" s="387"/>
      <c r="H56" s="387"/>
      <c r="I56" s="387"/>
      <c r="J56" s="387"/>
      <c r="K56" s="393"/>
      <c r="L56" s="393"/>
      <c r="M56" s="393"/>
      <c r="N56" s="393"/>
      <c r="AN56" s="391"/>
      <c r="AO56" s="391"/>
      <c r="AP56" s="391"/>
      <c r="AQ56" s="391"/>
      <c r="AR56" s="391"/>
      <c r="AS56" s="391"/>
      <c r="AT56" s="391"/>
      <c r="AU56" s="391"/>
      <c r="AV56" s="391"/>
      <c r="AW56" s="391"/>
      <c r="AX56" s="391"/>
      <c r="AY56" s="391"/>
      <c r="AZ56" s="391"/>
      <c r="BA56" s="391"/>
      <c r="BB56" s="394"/>
      <c r="BC56" s="394"/>
      <c r="BD56" s="394"/>
      <c r="BE56" s="394"/>
      <c r="BF56" s="394"/>
      <c r="BG56" s="394"/>
      <c r="BH56" s="394"/>
      <c r="BI56" s="394"/>
      <c r="BJ56" s="394"/>
      <c r="BK56" s="394"/>
      <c r="BL56" s="394"/>
      <c r="BM56" s="394"/>
      <c r="BN56" s="394"/>
      <c r="BO56" s="394"/>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7"/>
      <c r="H57" s="387"/>
      <c r="I57" s="396"/>
      <c r="J57" s="396"/>
      <c r="K57" s="393"/>
      <c r="L57" s="393"/>
      <c r="M57" s="393"/>
      <c r="N57" s="393"/>
      <c r="AM57" s="243"/>
      <c r="AN57" s="391"/>
      <c r="AO57" s="391"/>
      <c r="AP57" s="391"/>
      <c r="AQ57" s="391"/>
      <c r="AR57" s="391"/>
      <c r="AS57" s="391"/>
      <c r="AT57" s="391"/>
      <c r="AU57" s="391"/>
      <c r="AV57" s="391"/>
      <c r="AW57" s="391"/>
      <c r="AX57" s="391"/>
      <c r="AY57" s="391"/>
      <c r="AZ57" s="391"/>
      <c r="BA57" s="391"/>
      <c r="BB57" s="394" t="s">
        <v>570</v>
      </c>
      <c r="BC57" s="394"/>
      <c r="BD57" s="394"/>
      <c r="BE57" s="394"/>
      <c r="BF57" s="394"/>
      <c r="BG57" s="394"/>
      <c r="BH57" s="394"/>
      <c r="BI57" s="394"/>
      <c r="BJ57" s="394"/>
      <c r="BK57" s="394"/>
      <c r="BL57" s="394"/>
      <c r="BM57" s="394"/>
      <c r="BN57" s="394"/>
      <c r="BO57" s="394"/>
      <c r="BP57" s="377">
        <v>62</v>
      </c>
      <c r="BQ57" s="377"/>
      <c r="BR57" s="377"/>
      <c r="BS57" s="377"/>
      <c r="BT57" s="377"/>
      <c r="BU57" s="377"/>
      <c r="BV57" s="377"/>
      <c r="BW57" s="377"/>
      <c r="BX57" s="377">
        <v>62.9</v>
      </c>
      <c r="BY57" s="377"/>
      <c r="BZ57" s="377"/>
      <c r="CA57" s="377"/>
      <c r="CB57" s="377"/>
      <c r="CC57" s="377"/>
      <c r="CD57" s="377"/>
      <c r="CE57" s="377"/>
      <c r="CF57" s="377">
        <v>63.3</v>
      </c>
      <c r="CG57" s="377"/>
      <c r="CH57" s="377"/>
      <c r="CI57" s="377"/>
      <c r="CJ57" s="377"/>
      <c r="CK57" s="377"/>
      <c r="CL57" s="377"/>
      <c r="CM57" s="377"/>
      <c r="CN57" s="377">
        <v>64.400000000000006</v>
      </c>
      <c r="CO57" s="377"/>
      <c r="CP57" s="377"/>
      <c r="CQ57" s="377"/>
      <c r="CR57" s="377"/>
      <c r="CS57" s="377"/>
      <c r="CT57" s="377"/>
      <c r="CU57" s="377"/>
      <c r="CV57" s="377">
        <v>65.2</v>
      </c>
      <c r="CW57" s="377"/>
      <c r="CX57" s="377"/>
      <c r="CY57" s="377"/>
      <c r="CZ57" s="377"/>
      <c r="DA57" s="377"/>
      <c r="DB57" s="377"/>
      <c r="DC57" s="377"/>
      <c r="DD57" s="363"/>
      <c r="DE57" s="362"/>
    </row>
    <row r="58" spans="1:109" s="358" customFormat="1" ht="13.2" x14ac:dyDescent="0.2">
      <c r="A58" s="243"/>
      <c r="B58" s="362"/>
      <c r="G58" s="387"/>
      <c r="H58" s="387"/>
      <c r="I58" s="396"/>
      <c r="J58" s="396"/>
      <c r="K58" s="393"/>
      <c r="L58" s="393"/>
      <c r="M58" s="393"/>
      <c r="N58" s="393"/>
      <c r="AM58" s="243"/>
      <c r="AN58" s="391"/>
      <c r="AO58" s="391"/>
      <c r="AP58" s="391"/>
      <c r="AQ58" s="391"/>
      <c r="AR58" s="391"/>
      <c r="AS58" s="391"/>
      <c r="AT58" s="391"/>
      <c r="AU58" s="391"/>
      <c r="AV58" s="391"/>
      <c r="AW58" s="391"/>
      <c r="AX58" s="391"/>
      <c r="AY58" s="391"/>
      <c r="AZ58" s="391"/>
      <c r="BA58" s="391"/>
      <c r="BB58" s="394"/>
      <c r="BC58" s="394"/>
      <c r="BD58" s="394"/>
      <c r="BE58" s="394"/>
      <c r="BF58" s="394"/>
      <c r="BG58" s="394"/>
      <c r="BH58" s="394"/>
      <c r="BI58" s="394"/>
      <c r="BJ58" s="394"/>
      <c r="BK58" s="394"/>
      <c r="BL58" s="394"/>
      <c r="BM58" s="394"/>
      <c r="BN58" s="394"/>
      <c r="BO58" s="394"/>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572</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97" t="s">
        <v>574</v>
      </c>
      <c r="AO65" s="379"/>
      <c r="AP65" s="379"/>
      <c r="AQ65" s="379"/>
      <c r="AR65" s="379"/>
      <c r="AS65" s="379"/>
      <c r="AT65" s="379"/>
      <c r="AU65" s="379"/>
      <c r="AV65" s="379"/>
      <c r="AW65" s="379"/>
      <c r="AX65" s="379"/>
      <c r="AY65" s="379"/>
      <c r="AZ65" s="379"/>
      <c r="BA65" s="379"/>
      <c r="BB65" s="379"/>
      <c r="BC65" s="379"/>
      <c r="BD65" s="379"/>
      <c r="BE65" s="379"/>
      <c r="BF65" s="379"/>
      <c r="BG65" s="379"/>
      <c r="BH65" s="379"/>
      <c r="BI65" s="379"/>
      <c r="BJ65" s="379"/>
      <c r="BK65" s="379"/>
      <c r="BL65" s="379"/>
      <c r="BM65" s="379"/>
      <c r="BN65" s="379"/>
      <c r="BO65" s="379"/>
      <c r="BP65" s="379"/>
      <c r="BQ65" s="379"/>
      <c r="BR65" s="379"/>
      <c r="BS65" s="379"/>
      <c r="BT65" s="379"/>
      <c r="BU65" s="379"/>
      <c r="BV65" s="379"/>
      <c r="BW65" s="379"/>
      <c r="BX65" s="379"/>
      <c r="BY65" s="379"/>
      <c r="BZ65" s="379"/>
      <c r="CA65" s="379"/>
      <c r="CB65" s="379"/>
      <c r="CC65" s="379"/>
      <c r="CD65" s="379"/>
      <c r="CE65" s="379"/>
      <c r="CF65" s="379"/>
      <c r="CG65" s="379"/>
      <c r="CH65" s="379"/>
      <c r="CI65" s="379"/>
      <c r="CJ65" s="379"/>
      <c r="CK65" s="379"/>
      <c r="CL65" s="379"/>
      <c r="CM65" s="379"/>
      <c r="CN65" s="379"/>
      <c r="CO65" s="379"/>
      <c r="CP65" s="379"/>
      <c r="CQ65" s="379"/>
      <c r="CR65" s="379"/>
      <c r="CS65" s="379"/>
      <c r="CT65" s="379"/>
      <c r="CU65" s="379"/>
      <c r="CV65" s="379"/>
      <c r="CW65" s="379"/>
      <c r="CX65" s="379"/>
      <c r="CY65" s="379"/>
      <c r="CZ65" s="379"/>
      <c r="DA65" s="379"/>
      <c r="DB65" s="379"/>
      <c r="DC65" s="380"/>
    </row>
    <row r="66" spans="2:107" ht="13.2" x14ac:dyDescent="0.2">
      <c r="B66" s="247"/>
      <c r="AN66" s="381"/>
      <c r="AO66" s="382"/>
      <c r="AP66" s="382"/>
      <c r="AQ66" s="382"/>
      <c r="AR66" s="382"/>
      <c r="AS66" s="382"/>
      <c r="AT66" s="382"/>
      <c r="AU66" s="382"/>
      <c r="AV66" s="382"/>
      <c r="AW66" s="382"/>
      <c r="AX66" s="382"/>
      <c r="AY66" s="382"/>
      <c r="AZ66" s="382"/>
      <c r="BA66" s="382"/>
      <c r="BB66" s="382"/>
      <c r="BC66" s="382"/>
      <c r="BD66" s="382"/>
      <c r="BE66" s="382"/>
      <c r="BF66" s="382"/>
      <c r="BG66" s="382"/>
      <c r="BH66" s="382"/>
      <c r="BI66" s="382"/>
      <c r="BJ66" s="382"/>
      <c r="BK66" s="382"/>
      <c r="BL66" s="382"/>
      <c r="BM66" s="382"/>
      <c r="BN66" s="382"/>
      <c r="BO66" s="382"/>
      <c r="BP66" s="382"/>
      <c r="BQ66" s="382"/>
      <c r="BR66" s="382"/>
      <c r="BS66" s="382"/>
      <c r="BT66" s="382"/>
      <c r="BU66" s="382"/>
      <c r="BV66" s="382"/>
      <c r="BW66" s="382"/>
      <c r="BX66" s="382"/>
      <c r="BY66" s="382"/>
      <c r="BZ66" s="382"/>
      <c r="CA66" s="382"/>
      <c r="CB66" s="382"/>
      <c r="CC66" s="382"/>
      <c r="CD66" s="382"/>
      <c r="CE66" s="382"/>
      <c r="CF66" s="382"/>
      <c r="CG66" s="382"/>
      <c r="CH66" s="382"/>
      <c r="CI66" s="382"/>
      <c r="CJ66" s="382"/>
      <c r="CK66" s="382"/>
      <c r="CL66" s="382"/>
      <c r="CM66" s="382"/>
      <c r="CN66" s="382"/>
      <c r="CO66" s="382"/>
      <c r="CP66" s="382"/>
      <c r="CQ66" s="382"/>
      <c r="CR66" s="382"/>
      <c r="CS66" s="382"/>
      <c r="CT66" s="382"/>
      <c r="CU66" s="382"/>
      <c r="CV66" s="382"/>
      <c r="CW66" s="382"/>
      <c r="CX66" s="382"/>
      <c r="CY66" s="382"/>
      <c r="CZ66" s="382"/>
      <c r="DA66" s="382"/>
      <c r="DB66" s="382"/>
      <c r="DC66" s="383"/>
    </row>
    <row r="67" spans="2:107" ht="13.2" x14ac:dyDescent="0.2">
      <c r="B67" s="247"/>
      <c r="AN67" s="381"/>
      <c r="AO67" s="382"/>
      <c r="AP67" s="382"/>
      <c r="AQ67" s="382"/>
      <c r="AR67" s="382"/>
      <c r="AS67" s="382"/>
      <c r="AT67" s="382"/>
      <c r="AU67" s="382"/>
      <c r="AV67" s="382"/>
      <c r="AW67" s="382"/>
      <c r="AX67" s="382"/>
      <c r="AY67" s="382"/>
      <c r="AZ67" s="382"/>
      <c r="BA67" s="382"/>
      <c r="BB67" s="382"/>
      <c r="BC67" s="382"/>
      <c r="BD67" s="382"/>
      <c r="BE67" s="382"/>
      <c r="BF67" s="382"/>
      <c r="BG67" s="382"/>
      <c r="BH67" s="382"/>
      <c r="BI67" s="382"/>
      <c r="BJ67" s="382"/>
      <c r="BK67" s="382"/>
      <c r="BL67" s="382"/>
      <c r="BM67" s="382"/>
      <c r="BN67" s="382"/>
      <c r="BO67" s="382"/>
      <c r="BP67" s="382"/>
      <c r="BQ67" s="382"/>
      <c r="BR67" s="382"/>
      <c r="BS67" s="382"/>
      <c r="BT67" s="382"/>
      <c r="BU67" s="382"/>
      <c r="BV67" s="382"/>
      <c r="BW67" s="382"/>
      <c r="BX67" s="382"/>
      <c r="BY67" s="382"/>
      <c r="BZ67" s="382"/>
      <c r="CA67" s="382"/>
      <c r="CB67" s="382"/>
      <c r="CC67" s="382"/>
      <c r="CD67" s="382"/>
      <c r="CE67" s="382"/>
      <c r="CF67" s="382"/>
      <c r="CG67" s="382"/>
      <c r="CH67" s="382"/>
      <c r="CI67" s="382"/>
      <c r="CJ67" s="382"/>
      <c r="CK67" s="382"/>
      <c r="CL67" s="382"/>
      <c r="CM67" s="382"/>
      <c r="CN67" s="382"/>
      <c r="CO67" s="382"/>
      <c r="CP67" s="382"/>
      <c r="CQ67" s="382"/>
      <c r="CR67" s="382"/>
      <c r="CS67" s="382"/>
      <c r="CT67" s="382"/>
      <c r="CU67" s="382"/>
      <c r="CV67" s="382"/>
      <c r="CW67" s="382"/>
      <c r="CX67" s="382"/>
      <c r="CY67" s="382"/>
      <c r="CZ67" s="382"/>
      <c r="DA67" s="382"/>
      <c r="DB67" s="382"/>
      <c r="DC67" s="383"/>
    </row>
    <row r="68" spans="2:107" ht="13.2" x14ac:dyDescent="0.2">
      <c r="B68" s="247"/>
      <c r="AN68" s="381"/>
      <c r="AO68" s="382"/>
      <c r="AP68" s="382"/>
      <c r="AQ68" s="382"/>
      <c r="AR68" s="382"/>
      <c r="AS68" s="382"/>
      <c r="AT68" s="382"/>
      <c r="AU68" s="382"/>
      <c r="AV68" s="382"/>
      <c r="AW68" s="382"/>
      <c r="AX68" s="382"/>
      <c r="AY68" s="382"/>
      <c r="AZ68" s="382"/>
      <c r="BA68" s="382"/>
      <c r="BB68" s="382"/>
      <c r="BC68" s="382"/>
      <c r="BD68" s="382"/>
      <c r="BE68" s="382"/>
      <c r="BF68" s="382"/>
      <c r="BG68" s="382"/>
      <c r="BH68" s="382"/>
      <c r="BI68" s="382"/>
      <c r="BJ68" s="382"/>
      <c r="BK68" s="382"/>
      <c r="BL68" s="382"/>
      <c r="BM68" s="382"/>
      <c r="BN68" s="382"/>
      <c r="BO68" s="382"/>
      <c r="BP68" s="382"/>
      <c r="BQ68" s="382"/>
      <c r="BR68" s="382"/>
      <c r="BS68" s="382"/>
      <c r="BT68" s="382"/>
      <c r="BU68" s="382"/>
      <c r="BV68" s="382"/>
      <c r="BW68" s="382"/>
      <c r="BX68" s="382"/>
      <c r="BY68" s="382"/>
      <c r="BZ68" s="382"/>
      <c r="CA68" s="382"/>
      <c r="CB68" s="382"/>
      <c r="CC68" s="382"/>
      <c r="CD68" s="382"/>
      <c r="CE68" s="382"/>
      <c r="CF68" s="382"/>
      <c r="CG68" s="382"/>
      <c r="CH68" s="382"/>
      <c r="CI68" s="382"/>
      <c r="CJ68" s="382"/>
      <c r="CK68" s="382"/>
      <c r="CL68" s="382"/>
      <c r="CM68" s="382"/>
      <c r="CN68" s="382"/>
      <c r="CO68" s="382"/>
      <c r="CP68" s="382"/>
      <c r="CQ68" s="382"/>
      <c r="CR68" s="382"/>
      <c r="CS68" s="382"/>
      <c r="CT68" s="382"/>
      <c r="CU68" s="382"/>
      <c r="CV68" s="382"/>
      <c r="CW68" s="382"/>
      <c r="CX68" s="382"/>
      <c r="CY68" s="382"/>
      <c r="CZ68" s="382"/>
      <c r="DA68" s="382"/>
      <c r="DB68" s="382"/>
      <c r="DC68" s="383"/>
    </row>
    <row r="69" spans="2:107" ht="13.2" x14ac:dyDescent="0.2">
      <c r="B69" s="247"/>
      <c r="AN69" s="384"/>
      <c r="AO69" s="385"/>
      <c r="AP69" s="385"/>
      <c r="AQ69" s="385"/>
      <c r="AR69" s="385"/>
      <c r="AS69" s="385"/>
      <c r="AT69" s="385"/>
      <c r="AU69" s="385"/>
      <c r="AV69" s="385"/>
      <c r="AW69" s="385"/>
      <c r="AX69" s="385"/>
      <c r="AY69" s="385"/>
      <c r="AZ69" s="385"/>
      <c r="BA69" s="385"/>
      <c r="BB69" s="385"/>
      <c r="BC69" s="385"/>
      <c r="BD69" s="385"/>
      <c r="BE69" s="385"/>
      <c r="BF69" s="385"/>
      <c r="BG69" s="385"/>
      <c r="BH69" s="385"/>
      <c r="BI69" s="385"/>
      <c r="BJ69" s="385"/>
      <c r="BK69" s="385"/>
      <c r="BL69" s="385"/>
      <c r="BM69" s="385"/>
      <c r="BN69" s="385"/>
      <c r="BO69" s="385"/>
      <c r="BP69" s="385"/>
      <c r="BQ69" s="385"/>
      <c r="BR69" s="385"/>
      <c r="BS69" s="385"/>
      <c r="BT69" s="385"/>
      <c r="BU69" s="385"/>
      <c r="BV69" s="385"/>
      <c r="BW69" s="385"/>
      <c r="BX69" s="385"/>
      <c r="BY69" s="385"/>
      <c r="BZ69" s="385"/>
      <c r="CA69" s="385"/>
      <c r="CB69" s="385"/>
      <c r="CC69" s="385"/>
      <c r="CD69" s="385"/>
      <c r="CE69" s="385"/>
      <c r="CF69" s="385"/>
      <c r="CG69" s="385"/>
      <c r="CH69" s="385"/>
      <c r="CI69" s="385"/>
      <c r="CJ69" s="385"/>
      <c r="CK69" s="385"/>
      <c r="CL69" s="385"/>
      <c r="CM69" s="385"/>
      <c r="CN69" s="385"/>
      <c r="CO69" s="385"/>
      <c r="CP69" s="385"/>
      <c r="CQ69" s="385"/>
      <c r="CR69" s="385"/>
      <c r="CS69" s="385"/>
      <c r="CT69" s="385"/>
      <c r="CU69" s="385"/>
      <c r="CV69" s="385"/>
      <c r="CW69" s="385"/>
      <c r="CX69" s="385"/>
      <c r="CY69" s="385"/>
      <c r="CZ69" s="385"/>
      <c r="DA69" s="385"/>
      <c r="DB69" s="385"/>
      <c r="DC69" s="38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567</v>
      </c>
    </row>
    <row r="72" spans="2:107" ht="13.2" x14ac:dyDescent="0.2">
      <c r="B72" s="247"/>
      <c r="G72" s="387"/>
      <c r="H72" s="387"/>
      <c r="I72" s="387"/>
      <c r="J72" s="387"/>
      <c r="K72" s="360"/>
      <c r="L72" s="360"/>
      <c r="M72" s="361"/>
      <c r="N72" s="361"/>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91" t="s">
        <v>527</v>
      </c>
      <c r="BQ72" s="391"/>
      <c r="BR72" s="391"/>
      <c r="BS72" s="391"/>
      <c r="BT72" s="391"/>
      <c r="BU72" s="391"/>
      <c r="BV72" s="391"/>
      <c r="BW72" s="391"/>
      <c r="BX72" s="391" t="s">
        <v>528</v>
      </c>
      <c r="BY72" s="391"/>
      <c r="BZ72" s="391"/>
      <c r="CA72" s="391"/>
      <c r="CB72" s="391"/>
      <c r="CC72" s="391"/>
      <c r="CD72" s="391"/>
      <c r="CE72" s="391"/>
      <c r="CF72" s="391" t="s">
        <v>529</v>
      </c>
      <c r="CG72" s="391"/>
      <c r="CH72" s="391"/>
      <c r="CI72" s="391"/>
      <c r="CJ72" s="391"/>
      <c r="CK72" s="391"/>
      <c r="CL72" s="391"/>
      <c r="CM72" s="391"/>
      <c r="CN72" s="391" t="s">
        <v>530</v>
      </c>
      <c r="CO72" s="391"/>
      <c r="CP72" s="391"/>
      <c r="CQ72" s="391"/>
      <c r="CR72" s="391"/>
      <c r="CS72" s="391"/>
      <c r="CT72" s="391"/>
      <c r="CU72" s="391"/>
      <c r="CV72" s="391" t="s">
        <v>531</v>
      </c>
      <c r="CW72" s="391"/>
      <c r="CX72" s="391"/>
      <c r="CY72" s="391"/>
      <c r="CZ72" s="391"/>
      <c r="DA72" s="391"/>
      <c r="DB72" s="391"/>
      <c r="DC72" s="391"/>
    </row>
    <row r="73" spans="2:107" ht="13.2" x14ac:dyDescent="0.2">
      <c r="B73" s="247"/>
      <c r="G73" s="392"/>
      <c r="H73" s="392"/>
      <c r="I73" s="392"/>
      <c r="J73" s="392"/>
      <c r="K73" s="398"/>
      <c r="L73" s="398"/>
      <c r="M73" s="398"/>
      <c r="N73" s="398"/>
      <c r="AM73" s="359"/>
      <c r="AN73" s="394" t="s">
        <v>568</v>
      </c>
      <c r="AO73" s="394"/>
      <c r="AP73" s="394"/>
      <c r="AQ73" s="394"/>
      <c r="AR73" s="394"/>
      <c r="AS73" s="394"/>
      <c r="AT73" s="394"/>
      <c r="AU73" s="394"/>
      <c r="AV73" s="394"/>
      <c r="AW73" s="394"/>
      <c r="AX73" s="394"/>
      <c r="AY73" s="394"/>
      <c r="AZ73" s="394"/>
      <c r="BA73" s="394"/>
      <c r="BB73" s="394" t="s">
        <v>569</v>
      </c>
      <c r="BC73" s="394"/>
      <c r="BD73" s="394"/>
      <c r="BE73" s="394"/>
      <c r="BF73" s="394"/>
      <c r="BG73" s="394"/>
      <c r="BH73" s="394"/>
      <c r="BI73" s="394"/>
      <c r="BJ73" s="394"/>
      <c r="BK73" s="394"/>
      <c r="BL73" s="394"/>
      <c r="BM73" s="394"/>
      <c r="BN73" s="394"/>
      <c r="BO73" s="394"/>
      <c r="BP73" s="377">
        <v>88.1</v>
      </c>
      <c r="BQ73" s="377"/>
      <c r="BR73" s="377"/>
      <c r="BS73" s="377"/>
      <c r="BT73" s="377"/>
      <c r="BU73" s="377"/>
      <c r="BV73" s="377"/>
      <c r="BW73" s="377"/>
      <c r="BX73" s="377">
        <v>82.3</v>
      </c>
      <c r="BY73" s="377"/>
      <c r="BZ73" s="377"/>
      <c r="CA73" s="377"/>
      <c r="CB73" s="377"/>
      <c r="CC73" s="377"/>
      <c r="CD73" s="377"/>
      <c r="CE73" s="377"/>
      <c r="CF73" s="377">
        <v>63.4</v>
      </c>
      <c r="CG73" s="377"/>
      <c r="CH73" s="377"/>
      <c r="CI73" s="377"/>
      <c r="CJ73" s="377"/>
      <c r="CK73" s="377"/>
      <c r="CL73" s="377"/>
      <c r="CM73" s="377"/>
      <c r="CN73" s="377">
        <v>64.400000000000006</v>
      </c>
      <c r="CO73" s="377"/>
      <c r="CP73" s="377"/>
      <c r="CQ73" s="377"/>
      <c r="CR73" s="377"/>
      <c r="CS73" s="377"/>
      <c r="CT73" s="377"/>
      <c r="CU73" s="377"/>
      <c r="CV73" s="377">
        <v>61.6</v>
      </c>
      <c r="CW73" s="377"/>
      <c r="CX73" s="377"/>
      <c r="CY73" s="377"/>
      <c r="CZ73" s="377"/>
      <c r="DA73" s="377"/>
      <c r="DB73" s="377"/>
      <c r="DC73" s="377"/>
    </row>
    <row r="74" spans="2:107" ht="13.2" x14ac:dyDescent="0.2">
      <c r="B74" s="247"/>
      <c r="G74" s="392"/>
      <c r="H74" s="392"/>
      <c r="I74" s="392"/>
      <c r="J74" s="392"/>
      <c r="K74" s="398"/>
      <c r="L74" s="398"/>
      <c r="M74" s="398"/>
      <c r="N74" s="398"/>
      <c r="AM74" s="359"/>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92"/>
      <c r="H75" s="392"/>
      <c r="I75" s="387"/>
      <c r="J75" s="387"/>
      <c r="K75" s="393"/>
      <c r="L75" s="393"/>
      <c r="M75" s="393"/>
      <c r="N75" s="393"/>
      <c r="AM75" s="359"/>
      <c r="AN75" s="394"/>
      <c r="AO75" s="394"/>
      <c r="AP75" s="394"/>
      <c r="AQ75" s="394"/>
      <c r="AR75" s="394"/>
      <c r="AS75" s="394"/>
      <c r="AT75" s="394"/>
      <c r="AU75" s="394"/>
      <c r="AV75" s="394"/>
      <c r="AW75" s="394"/>
      <c r="AX75" s="394"/>
      <c r="AY75" s="394"/>
      <c r="AZ75" s="394"/>
      <c r="BA75" s="394"/>
      <c r="BB75" s="394" t="s">
        <v>573</v>
      </c>
      <c r="BC75" s="394"/>
      <c r="BD75" s="394"/>
      <c r="BE75" s="394"/>
      <c r="BF75" s="394"/>
      <c r="BG75" s="394"/>
      <c r="BH75" s="394"/>
      <c r="BI75" s="394"/>
      <c r="BJ75" s="394"/>
      <c r="BK75" s="394"/>
      <c r="BL75" s="394"/>
      <c r="BM75" s="394"/>
      <c r="BN75" s="394"/>
      <c r="BO75" s="394"/>
      <c r="BP75" s="377">
        <v>10.4</v>
      </c>
      <c r="BQ75" s="377"/>
      <c r="BR75" s="377"/>
      <c r="BS75" s="377"/>
      <c r="BT75" s="377"/>
      <c r="BU75" s="377"/>
      <c r="BV75" s="377"/>
      <c r="BW75" s="377"/>
      <c r="BX75" s="377">
        <v>12.3</v>
      </c>
      <c r="BY75" s="377"/>
      <c r="BZ75" s="377"/>
      <c r="CA75" s="377"/>
      <c r="CB75" s="377"/>
      <c r="CC75" s="377"/>
      <c r="CD75" s="377"/>
      <c r="CE75" s="377"/>
      <c r="CF75" s="377">
        <v>12.2</v>
      </c>
      <c r="CG75" s="377"/>
      <c r="CH75" s="377"/>
      <c r="CI75" s="377"/>
      <c r="CJ75" s="377"/>
      <c r="CK75" s="377"/>
      <c r="CL75" s="377"/>
      <c r="CM75" s="377"/>
      <c r="CN75" s="377">
        <v>12.7</v>
      </c>
      <c r="CO75" s="377"/>
      <c r="CP75" s="377"/>
      <c r="CQ75" s="377"/>
      <c r="CR75" s="377"/>
      <c r="CS75" s="377"/>
      <c r="CT75" s="377"/>
      <c r="CU75" s="377"/>
      <c r="CV75" s="377">
        <v>10.9</v>
      </c>
      <c r="CW75" s="377"/>
      <c r="CX75" s="377"/>
      <c r="CY75" s="377"/>
      <c r="CZ75" s="377"/>
      <c r="DA75" s="377"/>
      <c r="DB75" s="377"/>
      <c r="DC75" s="377"/>
    </row>
    <row r="76" spans="2:107" ht="13.2" x14ac:dyDescent="0.2">
      <c r="B76" s="247"/>
      <c r="G76" s="392"/>
      <c r="H76" s="392"/>
      <c r="I76" s="387"/>
      <c r="J76" s="387"/>
      <c r="K76" s="393"/>
      <c r="L76" s="393"/>
      <c r="M76" s="393"/>
      <c r="N76" s="393"/>
      <c r="AM76" s="359"/>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7"/>
      <c r="H77" s="387"/>
      <c r="I77" s="387"/>
      <c r="J77" s="387"/>
      <c r="K77" s="398"/>
      <c r="L77" s="398"/>
      <c r="M77" s="398"/>
      <c r="N77" s="398"/>
      <c r="AN77" s="391" t="s">
        <v>571</v>
      </c>
      <c r="AO77" s="391"/>
      <c r="AP77" s="391"/>
      <c r="AQ77" s="391"/>
      <c r="AR77" s="391"/>
      <c r="AS77" s="391"/>
      <c r="AT77" s="391"/>
      <c r="AU77" s="391"/>
      <c r="AV77" s="391"/>
      <c r="AW77" s="391"/>
      <c r="AX77" s="391"/>
      <c r="AY77" s="391"/>
      <c r="AZ77" s="391"/>
      <c r="BA77" s="391"/>
      <c r="BB77" s="394" t="s">
        <v>569</v>
      </c>
      <c r="BC77" s="394"/>
      <c r="BD77" s="394"/>
      <c r="BE77" s="394"/>
      <c r="BF77" s="394"/>
      <c r="BG77" s="394"/>
      <c r="BH77" s="394"/>
      <c r="BI77" s="394"/>
      <c r="BJ77" s="394"/>
      <c r="BK77" s="394"/>
      <c r="BL77" s="394"/>
      <c r="BM77" s="394"/>
      <c r="BN77" s="394"/>
      <c r="BO77" s="394"/>
      <c r="BP77" s="377">
        <v>13.7</v>
      </c>
      <c r="BQ77" s="377"/>
      <c r="BR77" s="377"/>
      <c r="BS77" s="377"/>
      <c r="BT77" s="377"/>
      <c r="BU77" s="377"/>
      <c r="BV77" s="377"/>
      <c r="BW77" s="377"/>
      <c r="BX77" s="377">
        <v>6.9</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2" x14ac:dyDescent="0.2">
      <c r="B78" s="247"/>
      <c r="G78" s="387"/>
      <c r="H78" s="387"/>
      <c r="I78" s="387"/>
      <c r="J78" s="387"/>
      <c r="K78" s="398"/>
      <c r="L78" s="398"/>
      <c r="M78" s="398"/>
      <c r="N78" s="398"/>
      <c r="AN78" s="391"/>
      <c r="AO78" s="391"/>
      <c r="AP78" s="391"/>
      <c r="AQ78" s="391"/>
      <c r="AR78" s="391"/>
      <c r="AS78" s="391"/>
      <c r="AT78" s="391"/>
      <c r="AU78" s="391"/>
      <c r="AV78" s="391"/>
      <c r="AW78" s="391"/>
      <c r="AX78" s="391"/>
      <c r="AY78" s="391"/>
      <c r="AZ78" s="391"/>
      <c r="BA78" s="391"/>
      <c r="BB78" s="394"/>
      <c r="BC78" s="394"/>
      <c r="BD78" s="394"/>
      <c r="BE78" s="394"/>
      <c r="BF78" s="394"/>
      <c r="BG78" s="394"/>
      <c r="BH78" s="394"/>
      <c r="BI78" s="394"/>
      <c r="BJ78" s="394"/>
      <c r="BK78" s="394"/>
      <c r="BL78" s="394"/>
      <c r="BM78" s="394"/>
      <c r="BN78" s="394"/>
      <c r="BO78" s="394"/>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7"/>
      <c r="H79" s="387"/>
      <c r="I79" s="396"/>
      <c r="J79" s="396"/>
      <c r="K79" s="399"/>
      <c r="L79" s="399"/>
      <c r="M79" s="399"/>
      <c r="N79" s="399"/>
      <c r="AN79" s="391"/>
      <c r="AO79" s="391"/>
      <c r="AP79" s="391"/>
      <c r="AQ79" s="391"/>
      <c r="AR79" s="391"/>
      <c r="AS79" s="391"/>
      <c r="AT79" s="391"/>
      <c r="AU79" s="391"/>
      <c r="AV79" s="391"/>
      <c r="AW79" s="391"/>
      <c r="AX79" s="391"/>
      <c r="AY79" s="391"/>
      <c r="AZ79" s="391"/>
      <c r="BA79" s="391"/>
      <c r="BB79" s="394" t="s">
        <v>573</v>
      </c>
      <c r="BC79" s="394"/>
      <c r="BD79" s="394"/>
      <c r="BE79" s="394"/>
      <c r="BF79" s="394"/>
      <c r="BG79" s="394"/>
      <c r="BH79" s="394"/>
      <c r="BI79" s="394"/>
      <c r="BJ79" s="394"/>
      <c r="BK79" s="394"/>
      <c r="BL79" s="394"/>
      <c r="BM79" s="394"/>
      <c r="BN79" s="394"/>
      <c r="BO79" s="394"/>
      <c r="BP79" s="377">
        <v>7.9</v>
      </c>
      <c r="BQ79" s="377"/>
      <c r="BR79" s="377"/>
      <c r="BS79" s="377"/>
      <c r="BT79" s="377"/>
      <c r="BU79" s="377"/>
      <c r="BV79" s="377"/>
      <c r="BW79" s="377"/>
      <c r="BX79" s="377">
        <v>8</v>
      </c>
      <c r="BY79" s="377"/>
      <c r="BZ79" s="377"/>
      <c r="CA79" s="377"/>
      <c r="CB79" s="377"/>
      <c r="CC79" s="377"/>
      <c r="CD79" s="377"/>
      <c r="CE79" s="377"/>
      <c r="CF79" s="377">
        <v>8</v>
      </c>
      <c r="CG79" s="377"/>
      <c r="CH79" s="377"/>
      <c r="CI79" s="377"/>
      <c r="CJ79" s="377"/>
      <c r="CK79" s="377"/>
      <c r="CL79" s="377"/>
      <c r="CM79" s="377"/>
      <c r="CN79" s="377">
        <v>8.1</v>
      </c>
      <c r="CO79" s="377"/>
      <c r="CP79" s="377"/>
      <c r="CQ79" s="377"/>
      <c r="CR79" s="377"/>
      <c r="CS79" s="377"/>
      <c r="CT79" s="377"/>
      <c r="CU79" s="377"/>
      <c r="CV79" s="377">
        <v>8.1</v>
      </c>
      <c r="CW79" s="377"/>
      <c r="CX79" s="377"/>
      <c r="CY79" s="377"/>
      <c r="CZ79" s="377"/>
      <c r="DA79" s="377"/>
      <c r="DB79" s="377"/>
      <c r="DC79" s="377"/>
    </row>
    <row r="80" spans="2:107" ht="13.2" x14ac:dyDescent="0.2">
      <c r="B80" s="247"/>
      <c r="G80" s="387"/>
      <c r="H80" s="387"/>
      <c r="I80" s="396"/>
      <c r="J80" s="396"/>
      <c r="K80" s="399"/>
      <c r="L80" s="399"/>
      <c r="M80" s="399"/>
      <c r="N80" s="399"/>
      <c r="AN80" s="391"/>
      <c r="AO80" s="391"/>
      <c r="AP80" s="391"/>
      <c r="AQ80" s="391"/>
      <c r="AR80" s="391"/>
      <c r="AS80" s="391"/>
      <c r="AT80" s="391"/>
      <c r="AU80" s="391"/>
      <c r="AV80" s="391"/>
      <c r="AW80" s="391"/>
      <c r="AX80" s="391"/>
      <c r="AY80" s="391"/>
      <c r="AZ80" s="391"/>
      <c r="BA80" s="391"/>
      <c r="BB80" s="394"/>
      <c r="BC80" s="394"/>
      <c r="BD80" s="394"/>
      <c r="BE80" s="394"/>
      <c r="BF80" s="394"/>
      <c r="BG80" s="394"/>
      <c r="BH80" s="394"/>
      <c r="BI80" s="394"/>
      <c r="BJ80" s="394"/>
      <c r="BK80" s="394"/>
      <c r="BL80" s="394"/>
      <c r="BM80" s="394"/>
      <c r="BN80" s="394"/>
      <c r="BO80" s="394"/>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cAC73IyeO0jqQHg2EILDW50+HdUAVeqSrfSjkEQ1nlijJ2EVMwD/DIJ9jXmcEBuowQyzMOfmRytjhbq8mglMHA==" saltValue="x06mvfqqnG0HWz0u2VtbU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966A1-3190-4946-BA16-B8DCA81A622D}">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Xz1lqNM+9ktxBpO5gBzeMZCMsj4WotYMblJioDbcI4qDhVuVhiXVvYgbK3xG2viUY4RNW4s/kAXWSYndtHDK5g==" saltValue="x+K5UzoiL5Jt2hcbk2Vdz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5E116-4D19-4690-AECC-B7D2C6C4635A}">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lFu/a0T0Hf8madnMlPjxAm2jUYsIjMmT41QepHu1+bab2mLlSj7EDB9EpKHaSeeXbChAt9PF897ojTNNuymv5Q==" saltValue="5LzS09AZj5VhEbbJs4O16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150986</v>
      </c>
      <c r="E3" s="142"/>
      <c r="F3" s="143">
        <v>117234</v>
      </c>
      <c r="G3" s="144"/>
      <c r="H3" s="145"/>
    </row>
    <row r="4" spans="1:8" x14ac:dyDescent="0.2">
      <c r="A4" s="146"/>
      <c r="B4" s="147"/>
      <c r="C4" s="148"/>
      <c r="D4" s="149">
        <v>138893</v>
      </c>
      <c r="E4" s="150"/>
      <c r="F4" s="151">
        <v>59796</v>
      </c>
      <c r="G4" s="152"/>
      <c r="H4" s="153"/>
    </row>
    <row r="5" spans="1:8" x14ac:dyDescent="0.2">
      <c r="A5" s="134" t="s">
        <v>521</v>
      </c>
      <c r="B5" s="139"/>
      <c r="C5" s="140"/>
      <c r="D5" s="141">
        <v>65161</v>
      </c>
      <c r="E5" s="142"/>
      <c r="F5" s="143">
        <v>97758</v>
      </c>
      <c r="G5" s="144"/>
      <c r="H5" s="145"/>
    </row>
    <row r="6" spans="1:8" x14ac:dyDescent="0.2">
      <c r="A6" s="146"/>
      <c r="B6" s="147"/>
      <c r="C6" s="148"/>
      <c r="D6" s="149">
        <v>59059</v>
      </c>
      <c r="E6" s="150"/>
      <c r="F6" s="151">
        <v>45946</v>
      </c>
      <c r="G6" s="152"/>
      <c r="H6" s="153"/>
    </row>
    <row r="7" spans="1:8" x14ac:dyDescent="0.2">
      <c r="A7" s="134" t="s">
        <v>522</v>
      </c>
      <c r="B7" s="139"/>
      <c r="C7" s="140"/>
      <c r="D7" s="141">
        <v>51100</v>
      </c>
      <c r="E7" s="142"/>
      <c r="F7" s="143">
        <v>91338</v>
      </c>
      <c r="G7" s="144"/>
      <c r="H7" s="145"/>
    </row>
    <row r="8" spans="1:8" x14ac:dyDescent="0.2">
      <c r="A8" s="146"/>
      <c r="B8" s="147"/>
      <c r="C8" s="148"/>
      <c r="D8" s="149">
        <v>40297</v>
      </c>
      <c r="E8" s="150"/>
      <c r="F8" s="151">
        <v>43989</v>
      </c>
      <c r="G8" s="152"/>
      <c r="H8" s="153"/>
    </row>
    <row r="9" spans="1:8" x14ac:dyDescent="0.2">
      <c r="A9" s="134" t="s">
        <v>523</v>
      </c>
      <c r="B9" s="139"/>
      <c r="C9" s="140"/>
      <c r="D9" s="141">
        <v>123433</v>
      </c>
      <c r="E9" s="142"/>
      <c r="F9" s="143">
        <v>103975</v>
      </c>
      <c r="G9" s="144"/>
      <c r="H9" s="145"/>
    </row>
    <row r="10" spans="1:8" x14ac:dyDescent="0.2">
      <c r="A10" s="146"/>
      <c r="B10" s="147"/>
      <c r="C10" s="148"/>
      <c r="D10" s="149">
        <v>113954</v>
      </c>
      <c r="E10" s="150"/>
      <c r="F10" s="151">
        <v>52698</v>
      </c>
      <c r="G10" s="152"/>
      <c r="H10" s="153"/>
    </row>
    <row r="11" spans="1:8" x14ac:dyDescent="0.2">
      <c r="A11" s="134" t="s">
        <v>524</v>
      </c>
      <c r="B11" s="139"/>
      <c r="C11" s="140"/>
      <c r="D11" s="141">
        <v>218357</v>
      </c>
      <c r="E11" s="142"/>
      <c r="F11" s="143">
        <v>112678</v>
      </c>
      <c r="G11" s="144"/>
      <c r="H11" s="145"/>
    </row>
    <row r="12" spans="1:8" x14ac:dyDescent="0.2">
      <c r="A12" s="146"/>
      <c r="B12" s="147"/>
      <c r="C12" s="154"/>
      <c r="D12" s="149">
        <v>137759</v>
      </c>
      <c r="E12" s="150"/>
      <c r="F12" s="151">
        <v>55165</v>
      </c>
      <c r="G12" s="152"/>
      <c r="H12" s="153"/>
    </row>
    <row r="13" spans="1:8" x14ac:dyDescent="0.2">
      <c r="A13" s="134"/>
      <c r="B13" s="139"/>
      <c r="C13" s="140"/>
      <c r="D13" s="141">
        <v>121807</v>
      </c>
      <c r="E13" s="142"/>
      <c r="F13" s="143">
        <v>104597</v>
      </c>
      <c r="G13" s="155"/>
      <c r="H13" s="145"/>
    </row>
    <row r="14" spans="1:8" x14ac:dyDescent="0.2">
      <c r="A14" s="146"/>
      <c r="B14" s="147"/>
      <c r="C14" s="148"/>
      <c r="D14" s="149">
        <v>97992</v>
      </c>
      <c r="E14" s="150"/>
      <c r="F14" s="151">
        <v>51519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7.32</v>
      </c>
      <c r="C19" s="156">
        <f>ROUND(VALUE(SUBSTITUTE(実質収支比率等に係る経年分析!G$48,"▲","-")),2)</f>
        <v>7.91</v>
      </c>
      <c r="D19" s="156">
        <f>ROUND(VALUE(SUBSTITUTE(実質収支比率等に係る経年分析!H$48,"▲","-")),2)</f>
        <v>6.66</v>
      </c>
      <c r="E19" s="156">
        <f>ROUND(VALUE(SUBSTITUTE(実質収支比率等に係る経年分析!I$48,"▲","-")),2)</f>
        <v>7.47</v>
      </c>
      <c r="F19" s="156">
        <f>ROUND(VALUE(SUBSTITUTE(実質収支比率等に係る経年分析!J$48,"▲","-")),2)</f>
        <v>6.68</v>
      </c>
    </row>
    <row r="20" spans="1:11" x14ac:dyDescent="0.2">
      <c r="A20" s="156" t="s">
        <v>53</v>
      </c>
      <c r="B20" s="156">
        <f>ROUND(VALUE(SUBSTITUTE(実質収支比率等に係る経年分析!F$47,"▲","-")),2)</f>
        <v>25.76</v>
      </c>
      <c r="C20" s="156">
        <f>ROUND(VALUE(SUBSTITUTE(実質収支比率等に係る経年分析!G$47,"▲","-")),2)</f>
        <v>31.54</v>
      </c>
      <c r="D20" s="156">
        <f>ROUND(VALUE(SUBSTITUTE(実質収支比率等に係る経年分析!H$47,"▲","-")),2)</f>
        <v>38.64</v>
      </c>
      <c r="E20" s="156">
        <f>ROUND(VALUE(SUBSTITUTE(実質収支比率等に係る経年分析!I$47,"▲","-")),2)</f>
        <v>34.979999999999997</v>
      </c>
      <c r="F20" s="156">
        <f>ROUND(VALUE(SUBSTITUTE(実質収支比率等に係る経年分析!J$47,"▲","-")),2)</f>
        <v>45.56</v>
      </c>
    </row>
    <row r="21" spans="1:11" x14ac:dyDescent="0.2">
      <c r="A21" s="156" t="s">
        <v>54</v>
      </c>
      <c r="B21" s="156">
        <f>IF(ISNUMBER(VALUE(SUBSTITUTE(実質収支比率等に係る経年分析!F$49,"▲","-"))),ROUND(VALUE(SUBSTITUTE(実質収支比率等に係る経年分析!F$49,"▲","-")),2),NA())</f>
        <v>-6.79</v>
      </c>
      <c r="C21" s="156">
        <f>IF(ISNUMBER(VALUE(SUBSTITUTE(実質収支比率等に係る経年分析!G$49,"▲","-"))),ROUND(VALUE(SUBSTITUTE(実質収支比率等に係る経年分析!G$49,"▲","-")),2),NA())</f>
        <v>5.68</v>
      </c>
      <c r="D21" s="156">
        <f>IF(ISNUMBER(VALUE(SUBSTITUTE(実質収支比率等に係る経年分析!H$49,"▲","-"))),ROUND(VALUE(SUBSTITUTE(実質収支比率等に係る経年分析!H$49,"▲","-")),2),NA())</f>
        <v>6.04</v>
      </c>
      <c r="E21" s="156">
        <f>IF(ISNUMBER(VALUE(SUBSTITUTE(実質収支比率等に係る経年分析!I$49,"▲","-"))),ROUND(VALUE(SUBSTITUTE(実質収支比率等に係る経年分析!I$49,"▲","-")),2),NA())</f>
        <v>-2.2400000000000002</v>
      </c>
      <c r="F21" s="156">
        <f>IF(ISNUMBER(VALUE(SUBSTITUTE(実質収支比率等に係る経年分析!J$49,"▲","-"))),ROUND(VALUE(SUBSTITUTE(実質収支比率等に係る経年分析!J$49,"▲","-")),2),NA())</f>
        <v>10.46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育英奨学金特別会計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0.32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0.37</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0.22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7.0000000000000007E-2</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0.93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0.97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1.41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0.74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0.5</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0.55000000000000004</v>
      </c>
    </row>
    <row r="32" spans="1:11" x14ac:dyDescent="0.2">
      <c r="A32" s="157" t="str">
        <f>IF(連結実質赤字比率に係る赤字・黒字の構成分析!C$38="",NA(),連結実質赤字比率に係る赤字・黒字の構成分析!C$38)</f>
        <v>温泉特別会計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0.56000000000000005</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1.05</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2.63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2.46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2.54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3.84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4.46</v>
      </c>
    </row>
    <row r="35" spans="1:16" x14ac:dyDescent="0.2">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3.78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3.45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5.56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6.28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7.24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450</v>
      </c>
      <c r="E42" s="158"/>
      <c r="F42" s="158"/>
      <c r="G42" s="158">
        <f>'実質公債費比率（分子）の構造'!L$52</f>
        <v>453</v>
      </c>
      <c r="H42" s="158"/>
      <c r="I42" s="158"/>
      <c r="J42" s="158">
        <f>'実質公債費比率（分子）の構造'!M$52</f>
        <v>463</v>
      </c>
      <c r="K42" s="158"/>
      <c r="L42" s="158"/>
      <c r="M42" s="158">
        <f>'実質公債費比率（分子）の構造'!N$52</f>
        <v>472</v>
      </c>
      <c r="N42" s="158"/>
      <c r="O42" s="158"/>
      <c r="P42" s="158">
        <f>'実質公債費比率（分子）の構造'!O$52</f>
        <v>460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111</v>
      </c>
      <c r="C46" s="158"/>
      <c r="D46" s="158"/>
      <c r="E46" s="158">
        <f>'実質公債費比率（分子）の構造'!L$48</f>
        <v>184</v>
      </c>
      <c r="F46" s="158"/>
      <c r="G46" s="158"/>
      <c r="H46" s="158">
        <f>'実質公債費比率（分子）の構造'!M$48</f>
        <v>163</v>
      </c>
      <c r="I46" s="158"/>
      <c r="J46" s="158"/>
      <c r="K46" s="158">
        <f>'実質公債費比率（分子）の構造'!N$48</f>
        <v>157</v>
      </c>
      <c r="L46" s="158"/>
      <c r="M46" s="158"/>
      <c r="N46" s="158">
        <f>'実質公債費比率（分子）の構造'!O$48</f>
        <v>153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897</v>
      </c>
      <c r="C49" s="158"/>
      <c r="D49" s="158"/>
      <c r="E49" s="158">
        <f>'実質公債費比率（分子）の構造'!L$45</f>
        <v>1081</v>
      </c>
      <c r="F49" s="158"/>
      <c r="G49" s="158"/>
      <c r="H49" s="158">
        <f>'実質公債費比率（分子）の構造'!M$45</f>
        <v>885</v>
      </c>
      <c r="I49" s="158"/>
      <c r="J49" s="158"/>
      <c r="K49" s="158">
        <f>'実質公債費比率（分子）の構造'!N$45</f>
        <v>940</v>
      </c>
      <c r="L49" s="158"/>
      <c r="M49" s="158"/>
      <c r="N49" s="158">
        <f>'実質公債費比率（分子）の構造'!O$45</f>
        <v>861</v>
      </c>
      <c r="O49" s="158"/>
      <c r="P49" s="158"/>
    </row>
    <row r="50" spans="1:16" x14ac:dyDescent="0.2">
      <c r="A50" s="158" t="s">
        <v>67</v>
      </c>
      <c r="B50" s="158" t="e">
        <f>NA()</f>
        <v>#N/A</v>
      </c>
      <c r="C50" s="158">
        <f>IF(ISNUMBER('実質公債費比率（分子）の構造'!K$53),'実質公債費比率（分子）の構造'!K$53,NA())</f>
        <v>558</v>
      </c>
      <c r="D50" s="158" t="e">
        <f>NA()</f>
        <v>#N/A</v>
      </c>
      <c r="E50" s="158" t="e">
        <f>NA()</f>
        <v>#N/A</v>
      </c>
      <c r="F50" s="158">
        <f>IF(ISNUMBER('実質公債費比率（分子）の構造'!L$53),'実質公債費比率（分子）の構造'!L$53,NA())</f>
        <v>812</v>
      </c>
      <c r="G50" s="158" t="e">
        <f>NA()</f>
        <v>#N/A</v>
      </c>
      <c r="H50" s="158" t="e">
        <f>NA()</f>
        <v>#N/A</v>
      </c>
      <c r="I50" s="158">
        <f>IF(ISNUMBER('実質公債費比率（分子）の構造'!M$53),'実質公債費比率（分子）の構造'!M$53,NA())</f>
        <v>585</v>
      </c>
      <c r="J50" s="158" t="e">
        <f>NA()</f>
        <v>#N/A</v>
      </c>
      <c r="K50" s="158" t="e">
        <f>NA()</f>
        <v>#N/A</v>
      </c>
      <c r="L50" s="158">
        <f>IF(ISNUMBER('実質公債費比率（分子）の構造'!N$53),'実質公債費比率（分子）の構造'!N$53,NA())</f>
        <v>625</v>
      </c>
      <c r="M50" s="158" t="e">
        <f>NA()</f>
        <v>#N/A</v>
      </c>
      <c r="N50" s="158" t="e">
        <f>NA()</f>
        <v>#N/A</v>
      </c>
      <c r="O50" s="158">
        <f>IF(ISNUMBER('実質公債費比率（分子）の構造'!O$53),'実質公債費比率（分子）の構造'!O$53,NA())</f>
        <v>554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5705</v>
      </c>
      <c r="E56" s="157"/>
      <c r="F56" s="157"/>
      <c r="G56" s="157">
        <f>'将来負担比率（分子）の構造'!J$52</f>
        <v>5512</v>
      </c>
      <c r="H56" s="157"/>
      <c r="I56" s="157"/>
      <c r="J56" s="157">
        <f>'将来負担比率（分子）の構造'!K$52</f>
        <v>5352</v>
      </c>
      <c r="K56" s="157"/>
      <c r="L56" s="157"/>
      <c r="M56" s="157">
        <f>'将来負担比率（分子）の構造'!L$52</f>
        <v>5413</v>
      </c>
      <c r="N56" s="157"/>
      <c r="O56" s="157"/>
      <c r="P56" s="157">
        <f>'将来負担比率（分子）の構造'!M$52</f>
        <v>5334</v>
      </c>
    </row>
    <row r="57" spans="1:16" x14ac:dyDescent="0.2">
      <c r="A57" s="157" t="s">
        <v>42</v>
      </c>
      <c r="B57" s="157"/>
      <c r="C57" s="157"/>
      <c r="D57" s="157">
        <f>'将来負担比率（分子）の構造'!I$51</f>
        <v>276</v>
      </c>
      <c r="E57" s="157"/>
      <c r="F57" s="157"/>
      <c r="G57" s="157">
        <f>'将来負担比率（分子）の構造'!J$51</f>
        <v>5</v>
      </c>
      <c r="H57" s="157"/>
      <c r="I57" s="157"/>
      <c r="J57" s="157">
        <f>'将来負担比率（分子）の構造'!K$51</f>
        <v>24</v>
      </c>
      <c r="K57" s="157"/>
      <c r="L57" s="157"/>
      <c r="M57" s="157">
        <f>'将来負担比率（分子）の構造'!L$51</f>
        <v>61</v>
      </c>
      <c r="N57" s="157"/>
      <c r="O57" s="157"/>
      <c r="P57" s="157">
        <f>'将来負担比率（分子）の構造'!M$51</f>
        <v>73</v>
      </c>
    </row>
    <row r="58" spans="1:16" x14ac:dyDescent="0.2">
      <c r="A58" s="157" t="s">
        <v>41</v>
      </c>
      <c r="B58" s="157"/>
      <c r="C58" s="157"/>
      <c r="D58" s="157">
        <f>'将来負担比率（分子）の構造'!I$50</f>
        <v>2234</v>
      </c>
      <c r="E58" s="157"/>
      <c r="F58" s="157"/>
      <c r="G58" s="157">
        <f>'将来負担比率（分子）の構造'!J$50</f>
        <v>2527</v>
      </c>
      <c r="H58" s="157"/>
      <c r="I58" s="157"/>
      <c r="J58" s="157">
        <f>'将来負担比率（分子）の構造'!K$50</f>
        <v>2923</v>
      </c>
      <c r="K58" s="157"/>
      <c r="L58" s="157"/>
      <c r="M58" s="157">
        <f>'将来負担比率（分子）の構造'!L$50</f>
        <v>2699</v>
      </c>
      <c r="N58" s="157"/>
      <c r="O58" s="157"/>
      <c r="P58" s="157">
        <f>'将来負担比率（分子）の構造'!M$50</f>
        <v>3339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2694</v>
      </c>
      <c r="C62" s="157"/>
      <c r="D62" s="157"/>
      <c r="E62" s="157">
        <f>'将来負担比率（分子）の構造'!J$45</f>
        <v>2678</v>
      </c>
      <c r="F62" s="157"/>
      <c r="G62" s="157"/>
      <c r="H62" s="157">
        <f>'将来負担比率（分子）の構造'!K$45</f>
        <v>2651</v>
      </c>
      <c r="I62" s="157"/>
      <c r="J62" s="157"/>
      <c r="K62" s="157">
        <f>'将来負担比率（分子）の構造'!L$45</f>
        <v>2621</v>
      </c>
      <c r="L62" s="157"/>
      <c r="M62" s="157"/>
      <c r="N62" s="157">
        <f>'将来負担比率（分子）の構造'!M$45</f>
        <v>2578</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1854</v>
      </c>
      <c r="C64" s="157"/>
      <c r="D64" s="157"/>
      <c r="E64" s="157">
        <f>'将来負担比率（分子）の構造'!J$43</f>
        <v>1977</v>
      </c>
      <c r="F64" s="157"/>
      <c r="G64" s="157"/>
      <c r="H64" s="157">
        <f>'将来負担比率（分子）の構造'!K$43</f>
        <v>1963</v>
      </c>
      <c r="I64" s="157"/>
      <c r="J64" s="157"/>
      <c r="K64" s="157">
        <f>'将来負担比率（分子）の構造'!L$43</f>
        <v>2204</v>
      </c>
      <c r="L64" s="157"/>
      <c r="M64" s="157"/>
      <c r="N64" s="157">
        <f>'将来負担比率（分子）の構造'!M$43</f>
        <v>2017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8408</v>
      </c>
      <c r="C66" s="157"/>
      <c r="D66" s="157"/>
      <c r="E66" s="157">
        <f>'将来負担比率（分子）の構造'!J$41</f>
        <v>7726</v>
      </c>
      <c r="F66" s="157"/>
      <c r="G66" s="157"/>
      <c r="H66" s="157">
        <f>'将来負担比率（分子）の構造'!K$41</f>
        <v>7037</v>
      </c>
      <c r="I66" s="157"/>
      <c r="J66" s="157"/>
      <c r="K66" s="157">
        <f>'将来負担比率（分子）の構造'!L$41</f>
        <v>6794</v>
      </c>
      <c r="L66" s="157"/>
      <c r="M66" s="157"/>
      <c r="N66" s="157">
        <f>'将来負担比率（分子）の構造'!M$41</f>
        <v>7507</v>
      </c>
      <c r="O66" s="157"/>
      <c r="P66" s="157"/>
    </row>
    <row r="67" spans="1:16" x14ac:dyDescent="0.2">
      <c r="A67" s="157" t="s">
        <v>71</v>
      </c>
      <c r="B67" s="157" t="e">
        <f>NA()</f>
        <v>#N/A</v>
      </c>
      <c r="C67" s="157">
        <f>IF(ISNUMBER('将来負担比率（分子）の構造'!I$53), IF('将来負担比率（分子）の構造'!I$53 &lt; 0, 0, '将来負担比率（分子）の構造'!I$53), NA())</f>
        <v>4741</v>
      </c>
      <c r="D67" s="157" t="e">
        <f>NA()</f>
        <v>#N/A</v>
      </c>
      <c r="E67" s="157" t="e">
        <f>NA()</f>
        <v>#N/A</v>
      </c>
      <c r="F67" s="157">
        <f>IF(ISNUMBER('将来負担比率（分子）の構造'!J$53), IF('将来負担比率（分子）の構造'!J$53 &lt; 0, 0, '将来負担比率（分子）の構造'!J$53), NA())</f>
        <v>4336</v>
      </c>
      <c r="G67" s="157" t="e">
        <f>NA()</f>
        <v>#N/A</v>
      </c>
      <c r="H67" s="157" t="e">
        <f>NA()</f>
        <v>#N/A</v>
      </c>
      <c r="I67" s="157">
        <f>IF(ISNUMBER('将来負担比率（分子）の構造'!K$53), IF('将来負担比率（分子）の構造'!K$53 &lt; 0, 0, '将来負担比率（分子）の構造'!K$53), NA())</f>
        <v>3352</v>
      </c>
      <c r="J67" s="157" t="e">
        <f>NA()</f>
        <v>#N/A</v>
      </c>
      <c r="K67" s="157" t="e">
        <f>NA()</f>
        <v>#N/A</v>
      </c>
      <c r="L67" s="157">
        <f>IF(ISNUMBER('将来負担比率（分子）の構造'!L$53), IF('将来負担比率（分子）の構造'!L$53 &lt; 0, 0, '将来負担比率（分子）の構造'!L$53), NA())</f>
        <v>3445</v>
      </c>
      <c r="M67" s="157" t="e">
        <f>NA()</f>
        <v>#N/A</v>
      </c>
      <c r="N67" s="157" t="e">
        <f>NA()</f>
        <v>#N/A</v>
      </c>
      <c r="O67" s="157">
        <f>IF(ISNUMBER('将来負担比率（分子）の構造'!M$53), IF('将来負担比率（分子）の構造'!M$53 &lt; 0, 0, '将来負担比率（分子）の構造'!M$53), NA())</f>
        <v>3355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2216</v>
      </c>
      <c r="C72" s="161">
        <f>基金残高に係る経年分析!G55</f>
        <v>2034</v>
      </c>
      <c r="D72" s="161">
        <f>基金残高に係る経年分析!H55</f>
        <v>2691</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498</v>
      </c>
      <c r="C74" s="161">
        <f>基金残高に係る経年分析!G57</f>
        <v>503</v>
      </c>
      <c r="D74" s="161">
        <f>基金残高に係る経年分析!H57</f>
        <v>495</v>
      </c>
    </row>
  </sheetData>
  <sheetProtection algorithmName="SHA-512" hashValue="LFxx2iPKSZyVMQl/CTd39kjYOTlEPvXn/XHet5ms3m1i6IKHtOHoFC0Nud8Q5VFuOTZ6XPVXE+54G9CBxX2yEA==" saltValue="dewnyDu8tSxKHnVeAAeUb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2026-09-11T04:34:03Z</cp:lastPrinted>
  <dcterms:created xsi:type="dcterms:W3CDTF">2026-02-23T06:06:40Z</dcterms:created>
  <dcterms:modified xsi:type="dcterms:W3CDTF">2026-09-18T06:59:24Z</dcterms:modified>
  <cp:category/>
</cp:coreProperties>
</file>