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2年版\□□PDF結合用ファイル□□\"/>
    </mc:Choice>
  </mc:AlternateContent>
  <xr:revisionPtr revIDLastSave="0" documentId="13_ncr:1_{F2914757-3056-43B4-86A6-04C3A99F9E49}" xr6:coauthVersionLast="45" xr6:coauthVersionMax="45" xr10:uidLastSave="{00000000-0000-0000-0000-000000000000}"/>
  <bookViews>
    <workbookView xWindow="-120" yWindow="-120" windowWidth="21840" windowHeight="13140" activeTab="7" xr2:uid="{00000000-000D-0000-FFFF-FFFF00000000}"/>
  </bookViews>
  <sheets>
    <sheet name="9_1" sheetId="9" r:id="rId1"/>
    <sheet name="9_2" sheetId="13" r:id="rId2"/>
    <sheet name="9_3(1)1" sheetId="14" r:id="rId3"/>
    <sheet name="9_3(1)2" sheetId="15" r:id="rId4"/>
    <sheet name="9_3(2)" sheetId="10" r:id="rId5"/>
    <sheet name="9_4-5 (2)" sheetId="5" r:id="rId6"/>
    <sheet name="9_6(1)(2)" sheetId="8" r:id="rId7"/>
    <sheet name="9_7" sheetId="12" r:id="rId8"/>
    <sheet name="9_8-9" sheetId="7" r:id="rId9"/>
  </sheets>
  <definedNames>
    <definedName name="_xlnm.Print_Area" localSheetId="0">'9_1'!$A$1:$J$21</definedName>
    <definedName name="_xlnm.Print_Area" localSheetId="2">'9_3(1)1'!$A$1:$J$29</definedName>
    <definedName name="_xlnm.Print_Area" localSheetId="3">'9_3(1)2'!$A$1:$J$24</definedName>
    <definedName name="_xlnm.Print_Area" localSheetId="4">'9_3(2)'!$A$1:$J$22</definedName>
    <definedName name="_xlnm.Print_Area" localSheetId="5">'9_4-5 (2)'!$A$1:$L$27</definedName>
    <definedName name="_xlnm.Print_Area" localSheetId="8">'9_8-9'!$A$1:$S$22</definedName>
  </definedNames>
  <calcPr calcId="181029"/>
</workbook>
</file>

<file path=xl/calcChain.xml><?xml version="1.0" encoding="utf-8"?>
<calcChain xmlns="http://schemas.openxmlformats.org/spreadsheetml/2006/main">
  <c r="J23" i="5" l="1"/>
  <c r="J22" i="5"/>
  <c r="J21" i="5"/>
  <c r="D14" i="5" l="1"/>
  <c r="D13" i="5"/>
  <c r="D12" i="5"/>
  <c r="D11" i="5"/>
  <c r="D10" i="5"/>
  <c r="D9" i="5"/>
  <c r="D8" i="5" s="1"/>
  <c r="F8" i="5"/>
  <c r="E8" i="5"/>
  <c r="H19" i="13"/>
  <c r="D19" i="13" s="1"/>
  <c r="E19" i="13"/>
  <c r="H18" i="13"/>
  <c r="E18" i="13"/>
  <c r="D18" i="13" s="1"/>
  <c r="H17" i="13"/>
  <c r="E17" i="13"/>
  <c r="D17" i="13"/>
  <c r="H16" i="13"/>
  <c r="E16" i="13"/>
  <c r="D16" i="13"/>
  <c r="H15" i="13"/>
  <c r="D15" i="13" s="1"/>
  <c r="E15" i="13"/>
  <c r="H14" i="13"/>
  <c r="E14" i="13"/>
  <c r="D14" i="13" s="1"/>
  <c r="H13" i="13"/>
  <c r="E13" i="13"/>
  <c r="D13" i="13"/>
  <c r="H12" i="13"/>
  <c r="E12" i="13"/>
  <c r="D12" i="13"/>
  <c r="H11" i="13"/>
  <c r="D11" i="13" s="1"/>
  <c r="E11" i="13"/>
  <c r="H10" i="13"/>
  <c r="E10" i="13"/>
  <c r="D10" i="13" s="1"/>
  <c r="H9" i="13"/>
  <c r="E9" i="13"/>
  <c r="E8" i="13" s="1"/>
  <c r="D9" i="13"/>
  <c r="J8" i="13"/>
  <c r="I8" i="13"/>
  <c r="G8" i="13"/>
  <c r="F8" i="13"/>
  <c r="D8" i="13" l="1"/>
  <c r="H8" i="13"/>
  <c r="D12" i="8" l="1"/>
  <c r="D11" i="8"/>
  <c r="D10" i="8"/>
  <c r="D9" i="8" s="1"/>
  <c r="F9" i="8"/>
  <c r="E9" i="8"/>
  <c r="J21" i="15" l="1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J7" i="15"/>
  <c r="J6" i="15"/>
  <c r="J5" i="15"/>
  <c r="J4" i="15"/>
  <c r="J3" i="15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6" i="14"/>
  <c r="J24" i="5" l="1"/>
  <c r="D11" i="12" l="1"/>
  <c r="D10" i="12"/>
  <c r="D9" i="12"/>
  <c r="D8" i="12"/>
  <c r="J7" i="12"/>
  <c r="I7" i="12"/>
  <c r="H7" i="12"/>
  <c r="G7" i="12"/>
  <c r="F7" i="12"/>
  <c r="E7" i="12"/>
  <c r="D7" i="12" l="1"/>
</calcChain>
</file>

<file path=xl/sharedStrings.xml><?xml version="1.0" encoding="utf-8"?>
<sst xmlns="http://schemas.openxmlformats.org/spreadsheetml/2006/main" count="416" uniqueCount="217">
  <si>
    <t>（単位　人）</t>
    <rPh sb="1" eb="3">
      <t>タンイ</t>
    </rPh>
    <rPh sb="4" eb="5">
      <t>ヒト</t>
    </rPh>
    <phoneticPr fontId="4"/>
  </si>
  <si>
    <t>.ロープウェイ乗降客数</t>
    <rPh sb="7" eb="10">
      <t>ジョウコウキャク</t>
    </rPh>
    <rPh sb="10" eb="11">
      <t>スウ</t>
    </rPh>
    <phoneticPr fontId="4"/>
  </si>
  <si>
    <t>(1) 箱根ロープウェイ</t>
    <rPh sb="4" eb="6">
      <t>ハコネ</t>
    </rPh>
    <phoneticPr fontId="4"/>
  </si>
  <si>
    <t>.船舶乗降客数</t>
    <rPh sb="1" eb="3">
      <t>センパク</t>
    </rPh>
    <rPh sb="3" eb="5">
      <t>ジョウコウ</t>
    </rPh>
    <rPh sb="5" eb="6">
      <t>キャク</t>
    </rPh>
    <rPh sb="6" eb="7">
      <t>スウ</t>
    </rPh>
    <phoneticPr fontId="4"/>
  </si>
  <si>
    <t>(1) 箱根観光船</t>
    <rPh sb="4" eb="6">
      <t>ハコネ</t>
    </rPh>
    <rPh sb="6" eb="9">
      <t>カンコウセン</t>
    </rPh>
    <phoneticPr fontId="4"/>
  </si>
  <si>
    <t>(2) 伊豆箱根船舶</t>
    <rPh sb="4" eb="6">
      <t>イズ</t>
    </rPh>
    <rPh sb="6" eb="8">
      <t>ハコネ</t>
    </rPh>
    <rPh sb="8" eb="10">
      <t>センパク</t>
    </rPh>
    <phoneticPr fontId="4"/>
  </si>
  <si>
    <t>(2) 駒ケ岳ロープウェー</t>
    <rPh sb="4" eb="5">
      <t>コマガタ</t>
    </rPh>
    <phoneticPr fontId="4"/>
  </si>
  <si>
    <t>.自動車保有台数</t>
    <rPh sb="1" eb="4">
      <t>ジドウシャ</t>
    </rPh>
    <rPh sb="4" eb="6">
      <t>ホユウ</t>
    </rPh>
    <rPh sb="6" eb="8">
      <t>ダイスウ</t>
    </rPh>
    <phoneticPr fontId="4"/>
  </si>
  <si>
    <t>（各年3月31日：単位　台）</t>
    <rPh sb="1" eb="3">
      <t>カクネン</t>
    </rPh>
    <rPh sb="4" eb="5">
      <t>ツキ</t>
    </rPh>
    <rPh sb="7" eb="8">
      <t>ニチ</t>
    </rPh>
    <rPh sb="9" eb="11">
      <t>タンイ</t>
    </rPh>
    <rPh sb="12" eb="13">
      <t>ダイ</t>
    </rPh>
    <phoneticPr fontId="4"/>
  </si>
  <si>
    <t>総数</t>
  </si>
  <si>
    <t>-</t>
  </si>
  <si>
    <t>総数</t>
    <rPh sb="0" eb="2">
      <t>ソウスウ</t>
    </rPh>
    <phoneticPr fontId="4"/>
  </si>
  <si>
    <t>軽自動車</t>
    <rPh sb="0" eb="4">
      <t>ケイジドウシャ</t>
    </rPh>
    <phoneticPr fontId="4"/>
  </si>
  <si>
    <t>.交通・運輸・通信</t>
    <rPh sb="1" eb="3">
      <t>コウツウ</t>
    </rPh>
    <rPh sb="4" eb="6">
      <t>ウンユ</t>
    </rPh>
    <rPh sb="7" eb="9">
      <t>ツウシン</t>
    </rPh>
    <phoneticPr fontId="4"/>
  </si>
  <si>
    <t>.小田急電鉄小田原駅月別乗降客数</t>
    <rPh sb="1" eb="4">
      <t>オダキュウ</t>
    </rPh>
    <rPh sb="4" eb="6">
      <t>デンテツ</t>
    </rPh>
    <rPh sb="6" eb="10">
      <t>オダワラエキ</t>
    </rPh>
    <rPh sb="10" eb="12">
      <t>ツキベツ</t>
    </rPh>
    <rPh sb="12" eb="15">
      <t>ジョウコウキャク</t>
    </rPh>
    <rPh sb="15" eb="16">
      <t>スウ</t>
    </rPh>
    <phoneticPr fontId="4"/>
  </si>
  <si>
    <t>年次・月別</t>
  </si>
  <si>
    <t>.箱根新道交通量</t>
    <rPh sb="1" eb="3">
      <t>ハコネ</t>
    </rPh>
    <rPh sb="3" eb="5">
      <t>シンドウ</t>
    </rPh>
    <rPh sb="5" eb="7">
      <t>コウツウ</t>
    </rPh>
    <rPh sb="7" eb="8">
      <t>リョウ</t>
    </rPh>
    <phoneticPr fontId="4"/>
  </si>
  <si>
    <t>（単位　台）</t>
    <rPh sb="1" eb="3">
      <t>タンイ</t>
    </rPh>
    <rPh sb="4" eb="5">
      <t>ダイ</t>
    </rPh>
    <phoneticPr fontId="4"/>
  </si>
  <si>
    <t>年度・月別</t>
    <rPh sb="1" eb="2">
      <t>ド</t>
    </rPh>
    <phoneticPr fontId="4"/>
  </si>
  <si>
    <t>普通車</t>
    <rPh sb="0" eb="3">
      <t>フツウシャ</t>
    </rPh>
    <phoneticPr fontId="4"/>
  </si>
  <si>
    <t>中型車</t>
    <rPh sb="0" eb="2">
      <t>チュウガタ</t>
    </rPh>
    <rPh sb="2" eb="3">
      <t>クルマ</t>
    </rPh>
    <phoneticPr fontId="4"/>
  </si>
  <si>
    <t>大型車</t>
    <rPh sb="0" eb="3">
      <t>オオガタシャ</t>
    </rPh>
    <phoneticPr fontId="4"/>
  </si>
  <si>
    <t>特大車</t>
    <rPh sb="0" eb="1">
      <t>トク</t>
    </rPh>
    <rPh sb="1" eb="2">
      <t>ダイ</t>
    </rPh>
    <rPh sb="2" eb="3">
      <t>クルマ</t>
    </rPh>
    <phoneticPr fontId="4"/>
  </si>
  <si>
    <t>2 月</t>
  </si>
  <si>
    <t>中日本高速道路（株）小田原保全・サービスセンター</t>
    <rPh sb="0" eb="3">
      <t>ナカニホン</t>
    </rPh>
    <rPh sb="3" eb="5">
      <t>コウソク</t>
    </rPh>
    <rPh sb="5" eb="7">
      <t>ドウロ</t>
    </rPh>
    <rPh sb="8" eb="9">
      <t>カブ</t>
    </rPh>
    <rPh sb="10" eb="13">
      <t>オダワラ</t>
    </rPh>
    <rPh sb="13" eb="15">
      <t>ホゼン</t>
    </rPh>
    <phoneticPr fontId="4"/>
  </si>
  <si>
    <t>回収回数券
（路線バスのみ）</t>
    <rPh sb="0" eb="2">
      <t>カイシュウ</t>
    </rPh>
    <rPh sb="2" eb="5">
      <t>カイスウケン</t>
    </rPh>
    <rPh sb="7" eb="9">
      <t>ロセン</t>
    </rPh>
    <phoneticPr fontId="4"/>
  </si>
  <si>
    <t>区　　分</t>
    <rPh sb="0" eb="1">
      <t>ク</t>
    </rPh>
    <rPh sb="3" eb="4">
      <t>ブン</t>
    </rPh>
    <phoneticPr fontId="1"/>
  </si>
  <si>
    <t>乗用</t>
    <rPh sb="0" eb="2">
      <t>ジョウヨウ</t>
    </rPh>
    <phoneticPr fontId="1"/>
  </si>
  <si>
    <t>貨物</t>
    <rPh sb="0" eb="2">
      <t>カモツ</t>
    </rPh>
    <phoneticPr fontId="1"/>
  </si>
  <si>
    <t>乗合</t>
    <rPh sb="0" eb="2">
      <t>ノリアイ</t>
    </rPh>
    <phoneticPr fontId="1"/>
  </si>
  <si>
    <t>大型  特殊</t>
    <rPh sb="0" eb="2">
      <t>オオガタ</t>
    </rPh>
    <rPh sb="4" eb="6">
      <t>トクシュ</t>
    </rPh>
    <phoneticPr fontId="1"/>
  </si>
  <si>
    <t>総計</t>
    <rPh sb="0" eb="2">
      <t>ソウケイ</t>
    </rPh>
    <phoneticPr fontId="1"/>
  </si>
  <si>
    <t>普通</t>
    <rPh sb="0" eb="2">
      <t>フツウ</t>
    </rPh>
    <phoneticPr fontId="1"/>
  </si>
  <si>
    <t>小型</t>
    <rPh sb="0" eb="2">
      <t>コガタ</t>
    </rPh>
    <phoneticPr fontId="1"/>
  </si>
  <si>
    <t>被けん引</t>
    <rPh sb="0" eb="1">
      <t>ヒ</t>
    </rPh>
    <rPh sb="3" eb="4">
      <t>イン</t>
    </rPh>
    <phoneticPr fontId="1"/>
  </si>
  <si>
    <t>自家用</t>
    <rPh sb="0" eb="3">
      <t>ジカヨウ</t>
    </rPh>
    <phoneticPr fontId="1"/>
  </si>
  <si>
    <t>営業用</t>
    <rPh sb="0" eb="3">
      <t>エイギョウヨウ</t>
    </rPh>
    <phoneticPr fontId="1"/>
  </si>
  <si>
    <t>小田原</t>
    <rPh sb="0" eb="3">
      <t>オダワラ</t>
    </rPh>
    <phoneticPr fontId="1"/>
  </si>
  <si>
    <t>箱根板橋</t>
    <rPh sb="0" eb="2">
      <t>ハコネ</t>
    </rPh>
    <rPh sb="2" eb="4">
      <t>イタバシ</t>
    </rPh>
    <phoneticPr fontId="1"/>
  </si>
  <si>
    <t>風祭</t>
    <rPh sb="0" eb="2">
      <t>カザマツリ</t>
    </rPh>
    <phoneticPr fontId="1"/>
  </si>
  <si>
    <t>入生田</t>
    <rPh sb="0" eb="3">
      <t>イリウダ</t>
    </rPh>
    <phoneticPr fontId="1"/>
  </si>
  <si>
    <t>箱根湯本</t>
    <rPh sb="0" eb="2">
      <t>ハコネ</t>
    </rPh>
    <rPh sb="2" eb="4">
      <t>ユモト</t>
    </rPh>
    <phoneticPr fontId="1"/>
  </si>
  <si>
    <t>塔ノ沢</t>
    <rPh sb="0" eb="1">
      <t>トウ</t>
    </rPh>
    <rPh sb="2" eb="3">
      <t>サワ</t>
    </rPh>
    <phoneticPr fontId="1"/>
  </si>
  <si>
    <t>大平台</t>
    <rPh sb="0" eb="3">
      <t>オオヒラダイ</t>
    </rPh>
    <phoneticPr fontId="1"/>
  </si>
  <si>
    <t>宮ノ下</t>
    <rPh sb="0" eb="1">
      <t>ミヤ</t>
    </rPh>
    <rPh sb="2" eb="3">
      <t>シタ</t>
    </rPh>
    <phoneticPr fontId="1"/>
  </si>
  <si>
    <t>小涌谷</t>
    <rPh sb="0" eb="3">
      <t>コワクダニ</t>
    </rPh>
    <phoneticPr fontId="1"/>
  </si>
  <si>
    <t>彫刻の森</t>
    <rPh sb="0" eb="2">
      <t>チョウコク</t>
    </rPh>
    <rPh sb="3" eb="4">
      <t>モリ</t>
    </rPh>
    <phoneticPr fontId="1"/>
  </si>
  <si>
    <t>強羅</t>
    <rPh sb="0" eb="2">
      <t>ゴウラ</t>
    </rPh>
    <phoneticPr fontId="1"/>
  </si>
  <si>
    <t>区　分</t>
    <rPh sb="0" eb="1">
      <t>ク</t>
    </rPh>
    <rPh sb="2" eb="3">
      <t>ブン</t>
    </rPh>
    <phoneticPr fontId="1"/>
  </si>
  <si>
    <t>年 間 乗 降 客 数</t>
    <rPh sb="0" eb="1">
      <t>トシ</t>
    </rPh>
    <rPh sb="2" eb="3">
      <t>アイダ</t>
    </rPh>
    <rPh sb="4" eb="5">
      <t>ジョウ</t>
    </rPh>
    <rPh sb="6" eb="7">
      <t>ゴウ</t>
    </rPh>
    <rPh sb="8" eb="9">
      <t>キャク</t>
    </rPh>
    <rPh sb="10" eb="11">
      <t>スウ</t>
    </rPh>
    <phoneticPr fontId="1"/>
  </si>
  <si>
    <t>総 数</t>
    <rPh sb="0" eb="1">
      <t>フサ</t>
    </rPh>
    <rPh sb="2" eb="3">
      <t>カズ</t>
    </rPh>
    <phoneticPr fontId="1"/>
  </si>
  <si>
    <t>乗 車</t>
    <rPh sb="0" eb="1">
      <t>ジョウ</t>
    </rPh>
    <rPh sb="2" eb="3">
      <t>クルマ</t>
    </rPh>
    <phoneticPr fontId="1"/>
  </si>
  <si>
    <t>降 車</t>
    <rPh sb="0" eb="1">
      <t>ゴウ</t>
    </rPh>
    <rPh sb="2" eb="3">
      <t>クルマ</t>
    </rPh>
    <phoneticPr fontId="1"/>
  </si>
  <si>
    <t>　  　21 年 度</t>
    <rPh sb="7" eb="8">
      <t>ネン</t>
    </rPh>
    <rPh sb="9" eb="10">
      <t>ド</t>
    </rPh>
    <phoneticPr fontId="1"/>
  </si>
  <si>
    <t>　  　22 年 度</t>
    <rPh sb="7" eb="8">
      <t>ネン</t>
    </rPh>
    <rPh sb="9" eb="10">
      <t>ド</t>
    </rPh>
    <phoneticPr fontId="1"/>
  </si>
  <si>
    <t>強　羅</t>
    <rPh sb="0" eb="1">
      <t>ツヨシ</t>
    </rPh>
    <rPh sb="2" eb="3">
      <t>ラ</t>
    </rPh>
    <phoneticPr fontId="1"/>
  </si>
  <si>
    <t>公園下</t>
    <rPh sb="0" eb="2">
      <t>コウエン</t>
    </rPh>
    <rPh sb="2" eb="3">
      <t>シタ</t>
    </rPh>
    <phoneticPr fontId="1"/>
  </si>
  <si>
    <t>公園上</t>
    <rPh sb="0" eb="2">
      <t>コウエン</t>
    </rPh>
    <rPh sb="2" eb="3">
      <t>ジョウ</t>
    </rPh>
    <phoneticPr fontId="1"/>
  </si>
  <si>
    <t>中強羅</t>
    <rPh sb="0" eb="1">
      <t>ナカ</t>
    </rPh>
    <rPh sb="1" eb="3">
      <t>ゴウラ</t>
    </rPh>
    <phoneticPr fontId="1"/>
  </si>
  <si>
    <t>上強羅</t>
    <rPh sb="0" eb="1">
      <t>ウエ</t>
    </rPh>
    <rPh sb="1" eb="3">
      <t>ゴウラ</t>
    </rPh>
    <phoneticPr fontId="1"/>
  </si>
  <si>
    <t>早雲山</t>
    <rPh sb="0" eb="3">
      <t>ソウウンザン</t>
    </rPh>
    <phoneticPr fontId="1"/>
  </si>
  <si>
    <t>総数</t>
    <rPh sb="0" eb="2">
      <t>ソウスウ</t>
    </rPh>
    <phoneticPr fontId="1"/>
  </si>
  <si>
    <t>定期乗車券人員</t>
    <rPh sb="0" eb="2">
      <t>テイキ</t>
    </rPh>
    <rPh sb="2" eb="5">
      <t>ジョウシャケン</t>
    </rPh>
    <rPh sb="5" eb="7">
      <t>ジンイン</t>
    </rPh>
    <phoneticPr fontId="1"/>
  </si>
  <si>
    <t>乗車</t>
    <rPh sb="0" eb="2">
      <t>ジョウシャ</t>
    </rPh>
    <phoneticPr fontId="1"/>
  </si>
  <si>
    <t>降車</t>
    <rPh sb="0" eb="2">
      <t>コウシャ</t>
    </rPh>
    <phoneticPr fontId="1"/>
  </si>
  <si>
    <t>4 月</t>
    <rPh sb="2" eb="3">
      <t>ツキ</t>
    </rPh>
    <phoneticPr fontId="1"/>
  </si>
  <si>
    <t>5 月</t>
    <rPh sb="2" eb="3">
      <t>ツキ</t>
    </rPh>
    <phoneticPr fontId="1"/>
  </si>
  <si>
    <t>6 月</t>
    <rPh sb="2" eb="3">
      <t>ツキ</t>
    </rPh>
    <phoneticPr fontId="1"/>
  </si>
  <si>
    <t>7 月</t>
    <rPh sb="2" eb="3">
      <t>ツキ</t>
    </rPh>
    <phoneticPr fontId="1"/>
  </si>
  <si>
    <t>8 月</t>
    <rPh sb="2" eb="3">
      <t>ツキ</t>
    </rPh>
    <phoneticPr fontId="1"/>
  </si>
  <si>
    <t>9 月</t>
    <rPh sb="2" eb="3">
      <t>ツキ</t>
    </rPh>
    <phoneticPr fontId="1"/>
  </si>
  <si>
    <t>10 月</t>
    <rPh sb="3" eb="4">
      <t>ツキ</t>
    </rPh>
    <phoneticPr fontId="1"/>
  </si>
  <si>
    <t>11 月</t>
    <rPh sb="3" eb="4">
      <t>ツキ</t>
    </rPh>
    <phoneticPr fontId="1"/>
  </si>
  <si>
    <t>小田原駅</t>
    <rPh sb="0" eb="4">
      <t>オダワラエキ</t>
    </rPh>
    <phoneticPr fontId="1"/>
  </si>
  <si>
    <t>箱根町</t>
    <rPh sb="0" eb="3">
      <t>ハコネマチ</t>
    </rPh>
    <phoneticPr fontId="1"/>
  </si>
  <si>
    <t>箱根新道</t>
    <rPh sb="0" eb="2">
      <t>ハコネ</t>
    </rPh>
    <rPh sb="2" eb="4">
      <t>シンドウ</t>
    </rPh>
    <phoneticPr fontId="1"/>
  </si>
  <si>
    <t>元箱根</t>
    <rPh sb="0" eb="1">
      <t>モト</t>
    </rPh>
    <rPh sb="1" eb="3">
      <t>ハコネ</t>
    </rPh>
    <phoneticPr fontId="1"/>
  </si>
  <si>
    <t>湖尻</t>
    <rPh sb="0" eb="2">
      <t>コジリ</t>
    </rPh>
    <phoneticPr fontId="1"/>
  </si>
  <si>
    <t>桃源台</t>
    <rPh sb="0" eb="3">
      <t>トウゲンダイ</t>
    </rPh>
    <phoneticPr fontId="1"/>
  </si>
  <si>
    <t>路線名</t>
    <rPh sb="0" eb="2">
      <t>ロセン</t>
    </rPh>
    <rPh sb="2" eb="3">
      <t>メイ</t>
    </rPh>
    <phoneticPr fontId="1"/>
  </si>
  <si>
    <t>起点</t>
    <rPh sb="0" eb="2">
      <t>キテン</t>
    </rPh>
    <phoneticPr fontId="1"/>
  </si>
  <si>
    <t>経由地</t>
    <rPh sb="0" eb="2">
      <t>ケイユ</t>
    </rPh>
    <rPh sb="2" eb="3">
      <t>チ</t>
    </rPh>
    <phoneticPr fontId="1"/>
  </si>
  <si>
    <t>終点</t>
    <rPh sb="0" eb="2">
      <t>シュウテン</t>
    </rPh>
    <phoneticPr fontId="1"/>
  </si>
  <si>
    <t>1日往復回数</t>
    <rPh sb="1" eb="2">
      <t>ニチ</t>
    </rPh>
    <rPh sb="2" eb="4">
      <t>オウフク</t>
    </rPh>
    <rPh sb="4" eb="6">
      <t>カイスウ</t>
    </rPh>
    <phoneticPr fontId="1"/>
  </si>
  <si>
    <t>定期券利用</t>
    <rPh sb="0" eb="3">
      <t>テイキケン</t>
    </rPh>
    <rPh sb="3" eb="5">
      <t>リヨウ</t>
    </rPh>
    <phoneticPr fontId="1"/>
  </si>
  <si>
    <t>定期券外利用</t>
    <rPh sb="0" eb="3">
      <t>テイキケン</t>
    </rPh>
    <rPh sb="3" eb="4">
      <t>ガイ</t>
    </rPh>
    <rPh sb="4" eb="6">
      <t>リヨウ</t>
    </rPh>
    <phoneticPr fontId="1"/>
  </si>
  <si>
    <t>箱根線</t>
    <rPh sb="0" eb="2">
      <t>ハコネ</t>
    </rPh>
    <rPh sb="2" eb="3">
      <t>セン</t>
    </rPh>
    <phoneticPr fontId="1"/>
  </si>
  <si>
    <t>国道</t>
    <rPh sb="0" eb="2">
      <t>コクドウ</t>
    </rPh>
    <phoneticPr fontId="1"/>
  </si>
  <si>
    <t>箱根町</t>
    <rPh sb="0" eb="2">
      <t>ハコネ</t>
    </rPh>
    <rPh sb="2" eb="3">
      <t>マチ</t>
    </rPh>
    <phoneticPr fontId="1"/>
  </si>
  <si>
    <t>関所跡</t>
    <rPh sb="0" eb="2">
      <t>セキショ</t>
    </rPh>
    <rPh sb="2" eb="3">
      <t>アト</t>
    </rPh>
    <phoneticPr fontId="1"/>
  </si>
  <si>
    <t>湯の花</t>
    <rPh sb="0" eb="1">
      <t>ユ</t>
    </rPh>
    <rPh sb="2" eb="3">
      <t>ハナ</t>
    </rPh>
    <phoneticPr fontId="1"/>
  </si>
  <si>
    <t>箱根園</t>
    <rPh sb="0" eb="2">
      <t>ハコネ</t>
    </rPh>
    <rPh sb="2" eb="3">
      <t>エン</t>
    </rPh>
    <phoneticPr fontId="1"/>
  </si>
  <si>
    <t>湖尻・箱根園線</t>
    <rPh sb="0" eb="1">
      <t>ミズウミ</t>
    </rPh>
    <rPh sb="1" eb="2">
      <t>シリ</t>
    </rPh>
    <rPh sb="3" eb="5">
      <t>ハコネ</t>
    </rPh>
    <rPh sb="5" eb="6">
      <t>エン</t>
    </rPh>
    <rPh sb="6" eb="7">
      <t>セン</t>
    </rPh>
    <phoneticPr fontId="1"/>
  </si>
  <si>
    <t>大涌谷・湖尻</t>
    <rPh sb="0" eb="3">
      <t>オオワクダニ</t>
    </rPh>
    <rPh sb="4" eb="6">
      <t>コジリ</t>
    </rPh>
    <phoneticPr fontId="1"/>
  </si>
  <si>
    <t>大涌谷</t>
    <rPh sb="0" eb="3">
      <t>オオワクダニ</t>
    </rPh>
    <phoneticPr fontId="1"/>
  </si>
  <si>
    <t>早雲山</t>
    <rPh sb="0" eb="2">
      <t>ソウウン</t>
    </rPh>
    <rPh sb="2" eb="3">
      <t>ヤマ</t>
    </rPh>
    <phoneticPr fontId="1"/>
  </si>
  <si>
    <t>早雲山駅</t>
    <rPh sb="0" eb="2">
      <t>ソウウン</t>
    </rPh>
    <rPh sb="2" eb="3">
      <t>ヤマ</t>
    </rPh>
    <rPh sb="3" eb="4">
      <t>エキ</t>
    </rPh>
    <phoneticPr fontId="1"/>
  </si>
  <si>
    <t>熱海・箱根線</t>
    <rPh sb="0" eb="2">
      <t>アタミ</t>
    </rPh>
    <rPh sb="3" eb="5">
      <t>ハコネ</t>
    </rPh>
    <rPh sb="5" eb="6">
      <t>セン</t>
    </rPh>
    <phoneticPr fontId="1"/>
  </si>
  <si>
    <t>熱海駅</t>
    <rPh sb="0" eb="3">
      <t>アタミエキ</t>
    </rPh>
    <phoneticPr fontId="1"/>
  </si>
  <si>
    <t>十国峠</t>
    <rPh sb="0" eb="1">
      <t>ジュウ</t>
    </rPh>
    <rPh sb="1" eb="2">
      <t>コク</t>
    </rPh>
    <rPh sb="2" eb="3">
      <t>トウゲ</t>
    </rPh>
    <phoneticPr fontId="1"/>
  </si>
  <si>
    <t>箱根園</t>
    <rPh sb="0" eb="3">
      <t>ハコネエン</t>
    </rPh>
    <phoneticPr fontId="1"/>
  </si>
  <si>
    <t>湯河原・箱根線</t>
    <rPh sb="0" eb="3">
      <t>ユガワラ</t>
    </rPh>
    <rPh sb="4" eb="6">
      <t>ハコネ</t>
    </rPh>
    <rPh sb="6" eb="7">
      <t>セン</t>
    </rPh>
    <phoneticPr fontId="1"/>
  </si>
  <si>
    <t>湯河原駅</t>
    <rPh sb="0" eb="3">
      <t>ユガワラ</t>
    </rPh>
    <rPh sb="3" eb="4">
      <t>エキ</t>
    </rPh>
    <phoneticPr fontId="1"/>
  </si>
  <si>
    <t>平 成 20 年 度</t>
    <rPh sb="0" eb="1">
      <t>タイラ</t>
    </rPh>
    <rPh sb="2" eb="3">
      <t>シゲル</t>
    </rPh>
    <rPh sb="7" eb="8">
      <t>ネン</t>
    </rPh>
    <rPh sb="9" eb="10">
      <t>ド</t>
    </rPh>
    <phoneticPr fontId="1"/>
  </si>
  <si>
    <t>　  　23 年 度</t>
    <rPh sb="7" eb="8">
      <t>ネン</t>
    </rPh>
    <rPh sb="9" eb="10">
      <t>ド</t>
    </rPh>
    <phoneticPr fontId="1"/>
  </si>
  <si>
    <t>箱根関所跡</t>
    <rPh sb="0" eb="2">
      <t>ハコネ</t>
    </rPh>
    <rPh sb="2" eb="4">
      <t>セキショ</t>
    </rPh>
    <rPh sb="4" eb="5">
      <t>アト</t>
    </rPh>
    <phoneticPr fontId="1"/>
  </si>
  <si>
    <t>湖　尻</t>
    <rPh sb="0" eb="1">
      <t>ミズウミ</t>
    </rPh>
    <rPh sb="2" eb="3">
      <t>シリ</t>
    </rPh>
    <phoneticPr fontId="1"/>
  </si>
  <si>
    <t>平成２３年７月２５日 無料開放</t>
    <rPh sb="0" eb="2">
      <t>ヘイセイ</t>
    </rPh>
    <rPh sb="4" eb="5">
      <t>ネン</t>
    </rPh>
    <rPh sb="6" eb="7">
      <t>ガツ</t>
    </rPh>
    <rPh sb="9" eb="10">
      <t>ニチ</t>
    </rPh>
    <rPh sb="11" eb="13">
      <t>ムリョウ</t>
    </rPh>
    <rPh sb="13" eb="15">
      <t>カイホウ</t>
    </rPh>
    <phoneticPr fontId="1"/>
  </si>
  <si>
    <t>12 月</t>
    <rPh sb="3" eb="4">
      <t>ツキ</t>
    </rPh>
    <phoneticPr fontId="1"/>
  </si>
  <si>
    <t>1 月</t>
    <phoneticPr fontId="1"/>
  </si>
  <si>
    <t>3 月</t>
    <phoneticPr fontId="1"/>
  </si>
  <si>
    <t>区分</t>
    <rPh sb="0" eb="2">
      <t>クブン</t>
    </rPh>
    <phoneticPr fontId="1"/>
  </si>
  <si>
    <t>普通乗車券人員</t>
    <rPh sb="0" eb="2">
      <t>フツウ</t>
    </rPh>
    <rPh sb="2" eb="5">
      <t>ジョウシャケン</t>
    </rPh>
    <rPh sb="5" eb="7">
      <t>ジンイン</t>
    </rPh>
    <phoneticPr fontId="1"/>
  </si>
  <si>
    <t>.軽自動車・原動機付自転車等保有台数</t>
    <rPh sb="1" eb="2">
      <t>ケイ</t>
    </rPh>
    <rPh sb="2" eb="5">
      <t>ジドウシャ</t>
    </rPh>
    <rPh sb="6" eb="9">
      <t>ゲンドウキ</t>
    </rPh>
    <rPh sb="9" eb="10">
      <t>ツ</t>
    </rPh>
    <rPh sb="10" eb="13">
      <t>ジテンシャ</t>
    </rPh>
    <rPh sb="13" eb="14">
      <t>トウ</t>
    </rPh>
    <rPh sb="14" eb="16">
      <t>ホユウ</t>
    </rPh>
    <rPh sb="16" eb="18">
      <t>ダイスウ</t>
    </rPh>
    <phoneticPr fontId="1"/>
  </si>
  <si>
    <t>（各年3月31日：単位　台）</t>
    <rPh sb="1" eb="3">
      <t>カクネン</t>
    </rPh>
    <rPh sb="4" eb="5">
      <t>ツキ</t>
    </rPh>
    <rPh sb="7" eb="8">
      <t>ニチ</t>
    </rPh>
    <rPh sb="9" eb="11">
      <t>タンイ</t>
    </rPh>
    <rPh sb="12" eb="13">
      <t>ダイ</t>
    </rPh>
    <phoneticPr fontId="1"/>
  </si>
  <si>
    <t>区分</t>
    <rPh sb="0" eb="1">
      <t>ク</t>
    </rPh>
    <rPh sb="1" eb="2">
      <t>ブン</t>
    </rPh>
    <phoneticPr fontId="1"/>
  </si>
  <si>
    <t>原動機付自転車</t>
    <rPh sb="0" eb="3">
      <t>ゲンドウキ</t>
    </rPh>
    <rPh sb="3" eb="4">
      <t>ツ</t>
    </rPh>
    <rPh sb="4" eb="7">
      <t>ジテンシャ</t>
    </rPh>
    <phoneticPr fontId="1"/>
  </si>
  <si>
    <t>小型特殊自動車</t>
    <rPh sb="0" eb="2">
      <t>コガタ</t>
    </rPh>
    <rPh sb="2" eb="4">
      <t>トクシュ</t>
    </rPh>
    <rPh sb="4" eb="7">
      <t>ジドウシャ</t>
    </rPh>
    <phoneticPr fontId="1"/>
  </si>
  <si>
    <t>軽自動車</t>
    <rPh sb="0" eb="4">
      <t>ケイジドウシャ</t>
    </rPh>
    <phoneticPr fontId="1"/>
  </si>
  <si>
    <t>二輪の小型自動車</t>
    <rPh sb="0" eb="2">
      <t>ニリン</t>
    </rPh>
    <rPh sb="3" eb="5">
      <t>コガタ</t>
    </rPh>
    <rPh sb="5" eb="8">
      <t>ジドウシャ</t>
    </rPh>
    <phoneticPr fontId="1"/>
  </si>
  <si>
    <t>50cc以下</t>
    <rPh sb="4" eb="6">
      <t>イカ</t>
    </rPh>
    <phoneticPr fontId="1"/>
  </si>
  <si>
    <t>50ccを超え90cc以下</t>
    <rPh sb="5" eb="6">
      <t>コ</t>
    </rPh>
    <rPh sb="11" eb="13">
      <t>イカ</t>
    </rPh>
    <phoneticPr fontId="1"/>
  </si>
  <si>
    <t>90ccを超え125cc以下</t>
    <rPh sb="5" eb="6">
      <t>コ</t>
    </rPh>
    <rPh sb="12" eb="14">
      <t>イカ</t>
    </rPh>
    <phoneticPr fontId="1"/>
  </si>
  <si>
    <t>農耕　　作業用</t>
    <rPh sb="0" eb="2">
      <t>ノウコウ</t>
    </rPh>
    <rPh sb="4" eb="6">
      <t>サギョウ</t>
    </rPh>
    <rPh sb="6" eb="7">
      <t>ヨウ</t>
    </rPh>
    <phoneticPr fontId="1"/>
  </si>
  <si>
    <t>フォークリフトなど、その他</t>
    <rPh sb="12" eb="13">
      <t>タ</t>
    </rPh>
    <phoneticPr fontId="1"/>
  </si>
  <si>
    <t>二輪</t>
    <rPh sb="0" eb="2">
      <t>ニリン</t>
    </rPh>
    <phoneticPr fontId="1"/>
  </si>
  <si>
    <t>四輪</t>
    <rPh sb="0" eb="2">
      <t>ヨンリン</t>
    </rPh>
    <phoneticPr fontId="1"/>
  </si>
  <si>
    <t>総務部税務課</t>
    <rPh sb="0" eb="2">
      <t>ソウム</t>
    </rPh>
    <rPh sb="2" eb="3">
      <t>ブ</t>
    </rPh>
    <rPh sb="3" eb="5">
      <t>ゼイム</t>
    </rPh>
    <rPh sb="5" eb="6">
      <t>カ</t>
    </rPh>
    <phoneticPr fontId="1"/>
  </si>
  <si>
    <t>.箱根登山鉄道各駅乗降客数</t>
    <rPh sb="1" eb="3">
      <t>ハコネ</t>
    </rPh>
    <rPh sb="3" eb="5">
      <t>トザン</t>
    </rPh>
    <rPh sb="5" eb="7">
      <t>テツドウ</t>
    </rPh>
    <rPh sb="7" eb="9">
      <t>カクエキ</t>
    </rPh>
    <rPh sb="9" eb="12">
      <t>ジョウコウキャク</t>
    </rPh>
    <rPh sb="12" eb="13">
      <t>スウ</t>
    </rPh>
    <phoneticPr fontId="1"/>
  </si>
  <si>
    <t>（単位　人）</t>
    <rPh sb="1" eb="3">
      <t>タンイ</t>
    </rPh>
    <rPh sb="4" eb="5">
      <t>ヒト</t>
    </rPh>
    <phoneticPr fontId="1"/>
  </si>
  <si>
    <t>.ケーブルカー乗降客数(早雲山ケーブルカー)</t>
    <rPh sb="7" eb="10">
      <t>ジョウコウキャク</t>
    </rPh>
    <rPh sb="10" eb="11">
      <t>スウ</t>
    </rPh>
    <phoneticPr fontId="1"/>
  </si>
  <si>
    <t>関東運輸局神奈川運輸支局</t>
    <rPh sb="0" eb="2">
      <t>カントウ</t>
    </rPh>
    <rPh sb="2" eb="4">
      <t>ウンユ</t>
    </rPh>
    <rPh sb="4" eb="5">
      <t>キョク</t>
    </rPh>
    <rPh sb="5" eb="8">
      <t>カナガワ</t>
    </rPh>
    <rPh sb="8" eb="10">
      <t>ウンユ</t>
    </rPh>
    <rPh sb="10" eb="12">
      <t>シキョク</t>
    </rPh>
    <phoneticPr fontId="1"/>
  </si>
  <si>
    <t xml:space="preserve">降 車 </t>
    <rPh sb="0" eb="1">
      <t>ゴウ</t>
    </rPh>
    <rPh sb="2" eb="3">
      <t>クルマ</t>
    </rPh>
    <phoneticPr fontId="1"/>
  </si>
  <si>
    <t>定期外乗車券人員</t>
    <rPh sb="0" eb="2">
      <t>テイキ</t>
    </rPh>
    <rPh sb="2" eb="3">
      <t>ガイ</t>
    </rPh>
    <rPh sb="3" eb="6">
      <t>ジョウシャケン</t>
    </rPh>
    <rPh sb="6" eb="8">
      <t>ジンイン</t>
    </rPh>
    <phoneticPr fontId="1"/>
  </si>
  <si>
    <t>1 月</t>
    <rPh sb="2" eb="3">
      <t>ツキ</t>
    </rPh>
    <phoneticPr fontId="1"/>
  </si>
  <si>
    <t>2 月</t>
    <rPh sb="2" eb="3">
      <t>ツキ</t>
    </rPh>
    <phoneticPr fontId="1"/>
  </si>
  <si>
    <t>3 月</t>
    <rPh sb="2" eb="3">
      <t>ツキ</t>
    </rPh>
    <phoneticPr fontId="1"/>
  </si>
  <si>
    <t>〃</t>
  </si>
  <si>
    <t>(2) 伊豆箱根バス</t>
    <rPh sb="4" eb="6">
      <t>イズ</t>
    </rPh>
    <rPh sb="6" eb="8">
      <t>ハコネ</t>
    </rPh>
    <phoneticPr fontId="1"/>
  </si>
  <si>
    <t>乗 船</t>
    <rPh sb="0" eb="1">
      <t>ジョウ</t>
    </rPh>
    <rPh sb="2" eb="3">
      <t>フネ</t>
    </rPh>
    <phoneticPr fontId="1"/>
  </si>
  <si>
    <t>下 船</t>
    <rPh sb="0" eb="1">
      <t>シタ</t>
    </rPh>
    <rPh sb="2" eb="3">
      <t>フネ</t>
    </rPh>
    <phoneticPr fontId="1"/>
  </si>
  <si>
    <t>ミニカー</t>
    <phoneticPr fontId="1"/>
  </si>
  <si>
    <t>箱根町線</t>
    <rPh sb="0" eb="3">
      <t>ハコネマチ</t>
    </rPh>
    <rPh sb="3" eb="4">
      <t>セン</t>
    </rPh>
    <phoneticPr fontId="1"/>
  </si>
  <si>
    <t>箱根新道線</t>
    <rPh sb="0" eb="2">
      <t>ハコネ</t>
    </rPh>
    <rPh sb="2" eb="4">
      <t>シンドウ</t>
    </rPh>
    <rPh sb="4" eb="5">
      <t>セン</t>
    </rPh>
    <phoneticPr fontId="1"/>
  </si>
  <si>
    <t>桃源台線</t>
    <rPh sb="0" eb="3">
      <t>トウゲンダイ</t>
    </rPh>
    <rPh sb="3" eb="4">
      <t>セン</t>
    </rPh>
    <phoneticPr fontId="1"/>
  </si>
  <si>
    <t>観光施設めぐり線</t>
    <rPh sb="0" eb="2">
      <t>カンコウ</t>
    </rPh>
    <rPh sb="2" eb="4">
      <t>シセツ</t>
    </rPh>
    <rPh sb="7" eb="8">
      <t>セン</t>
    </rPh>
    <phoneticPr fontId="1"/>
  </si>
  <si>
    <t>アウトレット・時之栖線</t>
    <rPh sb="7" eb="8">
      <t>トキ</t>
    </rPh>
    <rPh sb="8" eb="9">
      <t>ノ</t>
    </rPh>
    <rPh sb="9" eb="10">
      <t>ス</t>
    </rPh>
    <rPh sb="10" eb="11">
      <t>セン</t>
    </rPh>
    <phoneticPr fontId="1"/>
  </si>
  <si>
    <t>御殿場線</t>
    <rPh sb="0" eb="3">
      <t>ゴテンバ</t>
    </rPh>
    <rPh sb="3" eb="4">
      <t>セン</t>
    </rPh>
    <phoneticPr fontId="1"/>
  </si>
  <si>
    <t>大観山線</t>
    <rPh sb="3" eb="4">
      <t>セン</t>
    </rPh>
    <phoneticPr fontId="1"/>
  </si>
  <si>
    <t>3.バス路線別運行状況</t>
    <phoneticPr fontId="1"/>
  </si>
  <si>
    <t>(1) 箱根登山バス</t>
    <phoneticPr fontId="1"/>
  </si>
  <si>
    <t>備考</t>
  </si>
  <si>
    <t>1日往復回数</t>
  </si>
  <si>
    <t>小田原駅</t>
  </si>
  <si>
    <t>箱根町港</t>
    <rPh sb="3" eb="4">
      <t>コウ</t>
    </rPh>
    <phoneticPr fontId="1"/>
  </si>
  <si>
    <t>元箱根港</t>
  </si>
  <si>
    <t>箱根湯本駅</t>
  </si>
  <si>
    <t>箱根町港</t>
    <rPh sb="3" eb="4">
      <t>ミナト</t>
    </rPh>
    <phoneticPr fontId="1"/>
  </si>
  <si>
    <t>ユネッサン</t>
  </si>
  <si>
    <t>強羅駅</t>
  </si>
  <si>
    <t>箱根新道</t>
  </si>
  <si>
    <t>旧街道線</t>
    <rPh sb="0" eb="3">
      <t>キュウカイドウ</t>
    </rPh>
    <rPh sb="3" eb="4">
      <t>セン</t>
    </rPh>
    <phoneticPr fontId="1"/>
  </si>
  <si>
    <t>箱根湯本駅</t>
    <rPh sb="0" eb="5">
      <t>ハコネユモトエキ</t>
    </rPh>
    <phoneticPr fontId="1"/>
  </si>
  <si>
    <t>上畑宿</t>
    <rPh sb="0" eb="1">
      <t>カミ</t>
    </rPh>
    <rPh sb="1" eb="2">
      <t>ハタ</t>
    </rPh>
    <rPh sb="2" eb="3">
      <t>ジュク</t>
    </rPh>
    <phoneticPr fontId="1"/>
  </si>
  <si>
    <t>畑宿</t>
    <rPh sb="0" eb="1">
      <t>ハタ</t>
    </rPh>
    <rPh sb="1" eb="2">
      <t>ジュク</t>
    </rPh>
    <phoneticPr fontId="1"/>
  </si>
  <si>
    <t>箱根湯本駅</t>
    <rPh sb="0" eb="4">
      <t>ハコネユモト</t>
    </rPh>
    <rPh sb="4" eb="5">
      <t>エキ</t>
    </rPh>
    <phoneticPr fontId="1"/>
  </si>
  <si>
    <t>湖尻</t>
  </si>
  <si>
    <t>桃源台</t>
  </si>
  <si>
    <t>仙石</t>
  </si>
  <si>
    <t>ポーラ美術館</t>
  </si>
  <si>
    <t>ユネッサン前</t>
  </si>
  <si>
    <t>宮城野</t>
  </si>
  <si>
    <t>湿生花園前</t>
  </si>
  <si>
    <t>御殿場
ﾌﾟﾚﾐｱﾑｱｳﾄﾚｯﾄ</t>
  </si>
  <si>
    <t>アウトレット</t>
  </si>
  <si>
    <t>時之栖</t>
  </si>
  <si>
    <t>御殿場駅</t>
  </si>
  <si>
    <t>湯河原駅</t>
  </si>
  <si>
    <t>大観山</t>
  </si>
  <si>
    <t>小田急電鉄㈱</t>
    <rPh sb="0" eb="3">
      <t>オダキュウ</t>
    </rPh>
    <rPh sb="3" eb="5">
      <t>デンテツ</t>
    </rPh>
    <phoneticPr fontId="1"/>
  </si>
  <si>
    <t>箱根登山鉄道㈱</t>
    <rPh sb="0" eb="2">
      <t>ハコネ</t>
    </rPh>
    <rPh sb="2" eb="4">
      <t>トザン</t>
    </rPh>
    <rPh sb="4" eb="6">
      <t>テツドウ</t>
    </rPh>
    <phoneticPr fontId="1"/>
  </si>
  <si>
    <t>伊豆箱根バス㈱</t>
    <rPh sb="0" eb="2">
      <t>イズ</t>
    </rPh>
    <rPh sb="2" eb="4">
      <t>ハコネ</t>
    </rPh>
    <phoneticPr fontId="1"/>
  </si>
  <si>
    <t>箱根ロープウェイ㈱</t>
    <rPh sb="0" eb="2">
      <t>ハコネ</t>
    </rPh>
    <phoneticPr fontId="1"/>
  </si>
  <si>
    <t>㈱プリンスホテル 箱根園</t>
    <rPh sb="9" eb="11">
      <t>ハコネ</t>
    </rPh>
    <rPh sb="11" eb="12">
      <t>エン</t>
    </rPh>
    <phoneticPr fontId="1"/>
  </si>
  <si>
    <t>箱根観光船㈱</t>
    <rPh sb="0" eb="2">
      <t>ハコネ</t>
    </rPh>
    <rPh sb="2" eb="5">
      <t>カンコウセン</t>
    </rPh>
    <phoneticPr fontId="1"/>
  </si>
  <si>
    <t>伊豆箱根鉄道㈱</t>
    <rPh sb="0" eb="2">
      <t>イズ</t>
    </rPh>
    <rPh sb="2" eb="4">
      <t>ハコネ</t>
    </rPh>
    <rPh sb="4" eb="6">
      <t>テツドウ</t>
    </rPh>
    <phoneticPr fontId="1"/>
  </si>
  <si>
    <t>注）記載値は年度報告系統別輸送事績より</t>
    <rPh sb="0" eb="1">
      <t>チュウ</t>
    </rPh>
    <phoneticPr fontId="1"/>
  </si>
  <si>
    <t>　  　29 年 度</t>
    <rPh sb="7" eb="8">
      <t>ネン</t>
    </rPh>
    <rPh sb="9" eb="10">
      <t>ド</t>
    </rPh>
    <phoneticPr fontId="1"/>
  </si>
  <si>
    <t>　　29年度</t>
    <rPh sb="4" eb="6">
      <t>ネンド</t>
    </rPh>
    <phoneticPr fontId="1"/>
  </si>
  <si>
    <t>29 年</t>
    <rPh sb="3" eb="4">
      <t>ネン</t>
    </rPh>
    <phoneticPr fontId="1"/>
  </si>
  <si>
    <t>　　  29 年 度</t>
    <rPh sb="7" eb="8">
      <t>ネン</t>
    </rPh>
    <rPh sb="9" eb="10">
      <t>ド</t>
    </rPh>
    <phoneticPr fontId="1"/>
  </si>
  <si>
    <t>小塚林道</t>
  </si>
  <si>
    <t>天悠</t>
  </si>
  <si>
    <t>宮城野営業所前</t>
    <rPh sb="3" eb="6">
      <t>エイギョウショ</t>
    </rPh>
    <phoneticPr fontId="16"/>
  </si>
  <si>
    <t>特種</t>
    <rPh sb="0" eb="2">
      <t>トクシュ</t>
    </rPh>
    <phoneticPr fontId="1"/>
  </si>
  <si>
    <t>　  　30 年 度</t>
    <rPh sb="7" eb="8">
      <t>ネン</t>
    </rPh>
    <rPh sb="9" eb="10">
      <t>ド</t>
    </rPh>
    <phoneticPr fontId="1"/>
  </si>
  <si>
    <t>　　30年度</t>
    <rPh sb="4" eb="6">
      <t>ネンド</t>
    </rPh>
    <phoneticPr fontId="1"/>
  </si>
  <si>
    <t>30 年</t>
    <rPh sb="3" eb="4">
      <t>ネン</t>
    </rPh>
    <phoneticPr fontId="1"/>
  </si>
  <si>
    <t>12 月</t>
    <phoneticPr fontId="1"/>
  </si>
  <si>
    <t>箱根町港</t>
    <rPh sb="0" eb="3">
      <t>ハコネマチ</t>
    </rPh>
    <rPh sb="3" eb="4">
      <t>コウ</t>
    </rPh>
    <phoneticPr fontId="16"/>
  </si>
  <si>
    <t>天悠</t>
    <rPh sb="0" eb="1">
      <t>テン</t>
    </rPh>
    <rPh sb="1" eb="2">
      <t>ユウ</t>
    </rPh>
    <phoneticPr fontId="16"/>
  </si>
  <si>
    <t>　　  30 年 度</t>
    <rPh sb="7" eb="8">
      <t>ネン</t>
    </rPh>
    <rPh sb="9" eb="10">
      <t>ド</t>
    </rPh>
    <phoneticPr fontId="1"/>
  </si>
  <si>
    <t>平成 28 年</t>
    <rPh sb="0" eb="2">
      <t>ヘイセイ</t>
    </rPh>
    <rPh sb="6" eb="7">
      <t>ネン</t>
    </rPh>
    <phoneticPr fontId="1"/>
  </si>
  <si>
    <t>平 成 28 年 度</t>
    <rPh sb="0" eb="1">
      <t>タイラ</t>
    </rPh>
    <rPh sb="2" eb="3">
      <t>シゲル</t>
    </rPh>
    <rPh sb="7" eb="8">
      <t>ネン</t>
    </rPh>
    <rPh sb="9" eb="10">
      <t>ド</t>
    </rPh>
    <phoneticPr fontId="1"/>
  </si>
  <si>
    <t>年 間 輸 送 人 員（H31.4～R2.3）</t>
    <rPh sb="0" eb="1">
      <t>トシ</t>
    </rPh>
    <rPh sb="2" eb="3">
      <t>アイダ</t>
    </rPh>
    <rPh sb="4" eb="5">
      <t>ユ</t>
    </rPh>
    <rPh sb="6" eb="7">
      <t>ソウ</t>
    </rPh>
    <rPh sb="8" eb="9">
      <t>ヒト</t>
    </rPh>
    <rPh sb="10" eb="11">
      <t>イン</t>
    </rPh>
    <phoneticPr fontId="1"/>
  </si>
  <si>
    <t>年 間 輸 送 人 員(H31.4～R2.3）</t>
    <rPh sb="0" eb="1">
      <t>トシ</t>
    </rPh>
    <rPh sb="2" eb="3">
      <t>アイダ</t>
    </rPh>
    <rPh sb="4" eb="5">
      <t>ユ</t>
    </rPh>
    <rPh sb="6" eb="7">
      <t>ソウ</t>
    </rPh>
    <rPh sb="8" eb="9">
      <t>ヒト</t>
    </rPh>
    <rPh sb="10" eb="11">
      <t>イン</t>
    </rPh>
    <phoneticPr fontId="1"/>
  </si>
  <si>
    <t>令 和 元 年 度</t>
    <rPh sb="0" eb="1">
      <t>レイ</t>
    </rPh>
    <rPh sb="2" eb="3">
      <t>ワ</t>
    </rPh>
    <rPh sb="4" eb="5">
      <t>モト</t>
    </rPh>
    <rPh sb="6" eb="7">
      <t>ネン</t>
    </rPh>
    <rPh sb="8" eb="9">
      <t>ド</t>
    </rPh>
    <phoneticPr fontId="1"/>
  </si>
  <si>
    <t>平成28年度</t>
    <rPh sb="0" eb="2">
      <t>ヘイセイ</t>
    </rPh>
    <rPh sb="4" eb="6">
      <t>ネンド</t>
    </rPh>
    <phoneticPr fontId="1"/>
  </si>
  <si>
    <t>令和元年度</t>
    <rPh sb="0" eb="2">
      <t>レイワ</t>
    </rPh>
    <rPh sb="2" eb="3">
      <t>モト</t>
    </rPh>
    <rPh sb="3" eb="5">
      <t>ネンド</t>
    </rPh>
    <phoneticPr fontId="1"/>
  </si>
  <si>
    <t>令和　元 年 度</t>
    <rPh sb="0" eb="2">
      <t>レイワ</t>
    </rPh>
    <rPh sb="3" eb="4">
      <t>モト</t>
    </rPh>
    <rPh sb="5" eb="6">
      <t>ネン</t>
    </rPh>
    <rPh sb="7" eb="8">
      <t>ド</t>
    </rPh>
    <phoneticPr fontId="1"/>
  </si>
  <si>
    <t>-</t>
    <phoneticPr fontId="1"/>
  </si>
  <si>
    <t>御殿場駅箱根乙女口</t>
    <rPh sb="4" eb="6">
      <t>ハコネ</t>
    </rPh>
    <rPh sb="6" eb="8">
      <t>オトメ</t>
    </rPh>
    <rPh sb="8" eb="9">
      <t>グチ</t>
    </rPh>
    <phoneticPr fontId="16"/>
  </si>
  <si>
    <t>須雲・箱根新道</t>
    <rPh sb="0" eb="1">
      <t>ス</t>
    </rPh>
    <rPh sb="1" eb="2">
      <t>クモ</t>
    </rPh>
    <rPh sb="3" eb="5">
      <t>ハコネ</t>
    </rPh>
    <rPh sb="5" eb="7">
      <t>シンドウ</t>
    </rPh>
    <phoneticPr fontId="16"/>
  </si>
  <si>
    <t>〃</t>
    <phoneticPr fontId="16"/>
  </si>
  <si>
    <t>新畑宿橋・箱根新道</t>
    <rPh sb="0" eb="1">
      <t>シン</t>
    </rPh>
    <rPh sb="1" eb="2">
      <t>ハタ</t>
    </rPh>
    <rPh sb="2" eb="3">
      <t>ジュク</t>
    </rPh>
    <rPh sb="3" eb="4">
      <t>バシ</t>
    </rPh>
    <rPh sb="5" eb="7">
      <t>ハコネ</t>
    </rPh>
    <rPh sb="7" eb="9">
      <t>シンドウ</t>
    </rPh>
    <phoneticPr fontId="1"/>
  </si>
  <si>
    <t>元箱根港</t>
    <phoneticPr fontId="16"/>
  </si>
  <si>
    <t>令和 元 年</t>
    <rPh sb="0" eb="2">
      <t>レイワ</t>
    </rPh>
    <rPh sb="3" eb="4">
      <t>モト</t>
    </rPh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</si>
</sst>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[Red]\-#,##0.0"/>
    <numFmt numFmtId="177" formatCode="#,##0_ ;[Red]\-#,##0\ "/>
    <numFmt numFmtId="178" formatCode="0.0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3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2"/>
      <name val="ＭＳ 明朝"/>
      <family val="1"/>
      <charset val="128"/>
    </font>
    <font>
      <sz val="11"/>
      <color indexed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5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" fillId="0" borderId="0"/>
    <xf numFmtId="38" fontId="14" fillId="0" borderId="0" applyFont="0" applyFill="0" applyBorder="0" applyAlignment="0" applyProtection="0">
      <alignment vertical="center"/>
    </xf>
  </cellStyleXfs>
  <cellXfs count="268">
    <xf numFmtId="0" fontId="0" fillId="0" borderId="0" xfId="0">
      <alignment vertical="center"/>
    </xf>
    <xf numFmtId="38" fontId="3" fillId="0" borderId="0" xfId="2" applyFont="1" applyFill="1" applyBorder="1" applyAlignment="1"/>
    <xf numFmtId="38" fontId="3" fillId="0" borderId="0" xfId="2" applyFont="1" applyFill="1" applyBorder="1" applyAlignment="1">
      <alignment vertical="top"/>
    </xf>
    <xf numFmtId="0" fontId="3" fillId="0" borderId="0" xfId="3" applyFont="1" applyFill="1" applyAlignment="1"/>
    <xf numFmtId="38" fontId="3" fillId="0" borderId="0" xfId="2" applyFont="1" applyFill="1" applyBorder="1" applyAlignment="1">
      <alignment vertical="center"/>
    </xf>
    <xf numFmtId="38" fontId="3" fillId="0" borderId="0" xfId="2" applyFont="1" applyFill="1" applyBorder="1" applyAlignment="1">
      <alignment horizontal="center" vertical="center"/>
    </xf>
    <xf numFmtId="38" fontId="3" fillId="2" borderId="0" xfId="2" applyFont="1" applyFill="1" applyBorder="1" applyAlignment="1">
      <alignment vertical="center"/>
    </xf>
    <xf numFmtId="38" fontId="3" fillId="2" borderId="0" xfId="2" applyFont="1" applyFill="1" applyBorder="1" applyAlignment="1"/>
    <xf numFmtId="0" fontId="3" fillId="2" borderId="0" xfId="3" applyFont="1" applyFill="1" applyAlignment="1"/>
    <xf numFmtId="38" fontId="9" fillId="2" borderId="0" xfId="2" applyFont="1" applyFill="1" applyBorder="1" applyAlignment="1"/>
    <xf numFmtId="38" fontId="8" fillId="2" borderId="0" xfId="2" applyFont="1" applyFill="1" applyBorder="1" applyAlignment="1"/>
    <xf numFmtId="38" fontId="3" fillId="2" borderId="0" xfId="2" applyFont="1" applyFill="1" applyBorder="1" applyAlignment="1">
      <alignment vertical="top"/>
    </xf>
    <xf numFmtId="0" fontId="3" fillId="2" borderId="0" xfId="3" applyFont="1" applyFill="1"/>
    <xf numFmtId="38" fontId="3" fillId="2" borderId="0" xfId="2" applyFont="1" applyFill="1" applyBorder="1" applyAlignment="1">
      <alignment horizontal="distributed" vertical="center" wrapText="1"/>
    </xf>
    <xf numFmtId="38" fontId="8" fillId="2" borderId="0" xfId="2" applyFont="1" applyFill="1" applyBorder="1" applyAlignment="1">
      <alignment horizontal="center"/>
    </xf>
    <xf numFmtId="38" fontId="3" fillId="2" borderId="0" xfId="2" applyFont="1" applyFill="1" applyBorder="1" applyAlignment="1">
      <alignment horizontal="center" vertical="center"/>
    </xf>
    <xf numFmtId="38" fontId="13" fillId="2" borderId="0" xfId="2" applyFont="1" applyFill="1" applyBorder="1" applyAlignment="1"/>
    <xf numFmtId="176" fontId="3" fillId="2" borderId="0" xfId="2" applyNumberFormat="1" applyFont="1" applyFill="1" applyBorder="1" applyAlignment="1"/>
    <xf numFmtId="38" fontId="3" fillId="2" borderId="0" xfId="2" applyFont="1" applyFill="1" applyBorder="1" applyAlignment="1">
      <alignment shrinkToFit="1"/>
    </xf>
    <xf numFmtId="38" fontId="9" fillId="2" borderId="0" xfId="2" applyFont="1" applyFill="1" applyBorder="1" applyAlignment="1">
      <alignment vertical="center"/>
    </xf>
    <xf numFmtId="38" fontId="3" fillId="2" borderId="0" xfId="2" applyFont="1" applyFill="1" applyBorder="1" applyAlignment="1">
      <alignment wrapText="1"/>
    </xf>
    <xf numFmtId="38" fontId="3" fillId="2" borderId="0" xfId="2" applyFont="1" applyFill="1" applyBorder="1" applyAlignment="1">
      <alignment vertical="top" wrapText="1"/>
    </xf>
    <xf numFmtId="38" fontId="3" fillId="3" borderId="0" xfId="2" applyFont="1" applyFill="1" applyBorder="1" applyAlignment="1">
      <alignment vertical="center"/>
    </xf>
    <xf numFmtId="38" fontId="3" fillId="3" borderId="0" xfId="2" applyFont="1" applyFill="1" applyBorder="1" applyAlignment="1"/>
    <xf numFmtId="38" fontId="3" fillId="3" borderId="5" xfId="2" applyFont="1" applyFill="1" applyBorder="1" applyAlignment="1">
      <alignment horizontal="center" vertical="center" wrapText="1"/>
    </xf>
    <xf numFmtId="38" fontId="3" fillId="3" borderId="7" xfId="2" applyFont="1" applyFill="1" applyBorder="1" applyAlignment="1">
      <alignment vertical="center"/>
    </xf>
    <xf numFmtId="38" fontId="3" fillId="3" borderId="8" xfId="2" applyFont="1" applyFill="1" applyBorder="1" applyAlignment="1">
      <alignment vertical="center"/>
    </xf>
    <xf numFmtId="38" fontId="6" fillId="3" borderId="0" xfId="2" applyFont="1" applyFill="1" applyBorder="1" applyAlignment="1"/>
    <xf numFmtId="38" fontId="3" fillId="3" borderId="9" xfId="2" applyFont="1" applyFill="1" applyBorder="1" applyAlignment="1">
      <alignment vertical="center"/>
    </xf>
    <xf numFmtId="38" fontId="3" fillId="3" borderId="0" xfId="2" applyFont="1" applyFill="1" applyBorder="1" applyAlignment="1">
      <alignment shrinkToFit="1"/>
    </xf>
    <xf numFmtId="176" fontId="3" fillId="3" borderId="0" xfId="2" applyNumberFormat="1" applyFont="1" applyFill="1" applyBorder="1" applyAlignment="1"/>
    <xf numFmtId="38" fontId="12" fillId="3" borderId="0" xfId="2" applyFont="1" applyFill="1" applyBorder="1" applyAlignment="1"/>
    <xf numFmtId="38" fontId="6" fillId="3" borderId="0" xfId="2" applyFont="1" applyFill="1" applyBorder="1" applyAlignment="1">
      <alignment horizontal="right"/>
    </xf>
    <xf numFmtId="38" fontId="5" fillId="3" borderId="0" xfId="2" applyFont="1" applyFill="1" applyBorder="1" applyAlignment="1">
      <alignment horizontal="right"/>
    </xf>
    <xf numFmtId="38" fontId="8" fillId="3" borderId="0" xfId="2" applyFont="1" applyFill="1" applyBorder="1" applyAlignment="1"/>
    <xf numFmtId="38" fontId="5" fillId="3" borderId="0" xfId="2" applyFont="1" applyFill="1" applyBorder="1" applyAlignment="1"/>
    <xf numFmtId="38" fontId="8" fillId="3" borderId="0" xfId="2" applyFont="1" applyFill="1" applyBorder="1" applyAlignment="1">
      <alignment horizontal="center"/>
    </xf>
    <xf numFmtId="38" fontId="3" fillId="3" borderId="7" xfId="1" applyFont="1" applyFill="1" applyBorder="1">
      <alignment vertical="center"/>
    </xf>
    <xf numFmtId="38" fontId="3" fillId="3" borderId="9" xfId="1" applyFont="1" applyFill="1" applyBorder="1">
      <alignment vertical="center"/>
    </xf>
    <xf numFmtId="38" fontId="9" fillId="0" borderId="0" xfId="2" applyFont="1" applyFill="1" applyBorder="1" applyAlignment="1"/>
    <xf numFmtId="38" fontId="3" fillId="0" borderId="0" xfId="2" applyFont="1" applyFill="1" applyBorder="1" applyAlignment="1">
      <alignment shrinkToFit="1"/>
    </xf>
    <xf numFmtId="38" fontId="12" fillId="0" borderId="0" xfId="2" applyFont="1" applyFill="1" applyBorder="1" applyAlignment="1"/>
    <xf numFmtId="38" fontId="3" fillId="3" borderId="0" xfId="2" applyFont="1" applyFill="1" applyBorder="1" applyAlignment="1"/>
    <xf numFmtId="38" fontId="3" fillId="3" borderId="5" xfId="2" applyFont="1" applyFill="1" applyBorder="1" applyAlignment="1">
      <alignment horizontal="distributed" vertical="center" justifyLastLine="1"/>
    </xf>
    <xf numFmtId="38" fontId="3" fillId="3" borderId="5" xfId="2" applyFont="1" applyFill="1" applyBorder="1" applyAlignment="1">
      <alignment horizontal="center" vertical="center" shrinkToFit="1"/>
    </xf>
    <xf numFmtId="38" fontId="3" fillId="3" borderId="15" xfId="2" applyFont="1" applyFill="1" applyBorder="1" applyAlignment="1">
      <alignment horizontal="distributed" vertical="center"/>
    </xf>
    <xf numFmtId="176" fontId="3" fillId="3" borderId="15" xfId="2" applyNumberFormat="1" applyFont="1" applyFill="1" applyBorder="1" applyAlignment="1">
      <alignment vertical="center"/>
    </xf>
    <xf numFmtId="38" fontId="3" fillId="3" borderId="15" xfId="2" applyFont="1" applyFill="1" applyBorder="1" applyAlignment="1">
      <alignment vertical="center"/>
    </xf>
    <xf numFmtId="38" fontId="6" fillId="3" borderId="15" xfId="2" applyFont="1" applyFill="1" applyBorder="1" applyAlignment="1">
      <alignment horizontal="right" vertical="center"/>
    </xf>
    <xf numFmtId="38" fontId="3" fillId="2" borderId="0" xfId="2" applyFont="1" applyFill="1" applyBorder="1" applyAlignment="1"/>
    <xf numFmtId="38" fontId="3" fillId="3" borderId="0" xfId="2" applyFont="1" applyFill="1" applyBorder="1" applyAlignment="1">
      <alignment vertical="center"/>
    </xf>
    <xf numFmtId="38" fontId="3" fillId="3" borderId="0" xfId="2" applyFont="1" applyFill="1" applyBorder="1" applyAlignment="1"/>
    <xf numFmtId="38" fontId="3" fillId="3" borderId="0" xfId="2" applyFont="1" applyFill="1" applyBorder="1" applyAlignment="1">
      <alignment vertical="top"/>
    </xf>
    <xf numFmtId="38" fontId="9" fillId="0" borderId="0" xfId="2" applyFont="1" applyFill="1" applyBorder="1" applyAlignment="1">
      <alignment vertical="center"/>
    </xf>
    <xf numFmtId="38" fontId="6" fillId="0" borderId="0" xfId="2" applyFont="1" applyFill="1" applyBorder="1" applyAlignment="1">
      <alignment horizontal="right"/>
    </xf>
    <xf numFmtId="38" fontId="3" fillId="0" borderId="15" xfId="2" applyFont="1" applyFill="1" applyBorder="1" applyAlignment="1">
      <alignment vertical="center"/>
    </xf>
    <xf numFmtId="38" fontId="5" fillId="0" borderId="0" xfId="2" applyFont="1" applyFill="1" applyBorder="1" applyAlignment="1">
      <alignment horizontal="distributed" vertical="center"/>
    </xf>
    <xf numFmtId="176" fontId="3" fillId="0" borderId="0" xfId="2" applyNumberFormat="1" applyFont="1" applyFill="1" applyBorder="1" applyAlignment="1">
      <alignment vertical="center"/>
    </xf>
    <xf numFmtId="176" fontId="5" fillId="0" borderId="0" xfId="2" applyNumberFormat="1" applyFont="1" applyFill="1" applyBorder="1" applyAlignment="1">
      <alignment horizontal="right" vertical="center"/>
    </xf>
    <xf numFmtId="38" fontId="8" fillId="0" borderId="0" xfId="2" applyFont="1" applyFill="1" applyBorder="1" applyAlignment="1"/>
    <xf numFmtId="0" fontId="3" fillId="0" borderId="0" xfId="3" applyFont="1" applyFill="1"/>
    <xf numFmtId="38" fontId="5" fillId="0" borderId="1" xfId="2" applyFont="1" applyFill="1" applyBorder="1" applyAlignment="1">
      <alignment horizontal="right"/>
    </xf>
    <xf numFmtId="38" fontId="6" fillId="3" borderId="0" xfId="2" applyFont="1" applyFill="1" applyBorder="1" applyAlignment="1">
      <alignment vertical="top"/>
    </xf>
    <xf numFmtId="38" fontId="3" fillId="0" borderId="0" xfId="2" applyFont="1" applyFill="1" applyBorder="1" applyAlignment="1">
      <alignment vertical="center"/>
    </xf>
    <xf numFmtId="38" fontId="3" fillId="0" borderId="7" xfId="0" applyNumberFormat="1" applyFont="1" applyFill="1" applyBorder="1" applyAlignment="1">
      <alignment vertical="center"/>
    </xf>
    <xf numFmtId="38" fontId="7" fillId="0" borderId="8" xfId="2" applyFont="1" applyFill="1" applyBorder="1" applyAlignment="1">
      <alignment vertical="center"/>
    </xf>
    <xf numFmtId="38" fontId="3" fillId="0" borderId="8" xfId="2" applyFont="1" applyFill="1" applyBorder="1" applyAlignment="1">
      <alignment vertical="center"/>
    </xf>
    <xf numFmtId="38" fontId="3" fillId="0" borderId="17" xfId="2" applyFont="1" applyFill="1" applyBorder="1" applyAlignment="1">
      <alignment horizontal="distributed" vertical="center" shrinkToFit="1"/>
    </xf>
    <xf numFmtId="38" fontId="3" fillId="0" borderId="14" xfId="2" applyFont="1" applyFill="1" applyBorder="1" applyAlignment="1">
      <alignment horizontal="distributed" vertical="center"/>
    </xf>
    <xf numFmtId="38" fontId="3" fillId="0" borderId="17" xfId="2" applyFont="1" applyFill="1" applyBorder="1" applyAlignment="1">
      <alignment horizontal="distributed" vertical="center"/>
    </xf>
    <xf numFmtId="38" fontId="3" fillId="0" borderId="7" xfId="2" applyFont="1" applyFill="1" applyBorder="1" applyAlignment="1">
      <alignment horizontal="distributed" vertical="center" shrinkToFit="1"/>
    </xf>
    <xf numFmtId="38" fontId="3" fillId="0" borderId="7" xfId="2" applyFont="1" applyFill="1" applyBorder="1" applyAlignment="1">
      <alignment horizontal="distributed" vertical="center"/>
    </xf>
    <xf numFmtId="38" fontId="3" fillId="0" borderId="7" xfId="2" applyFont="1" applyFill="1" applyBorder="1" applyAlignment="1">
      <alignment horizontal="center" vertical="center" shrinkToFit="1"/>
    </xf>
    <xf numFmtId="38" fontId="3" fillId="0" borderId="16" xfId="2" applyFont="1" applyFill="1" applyBorder="1" applyAlignment="1">
      <alignment horizontal="distributed" vertical="center"/>
    </xf>
    <xf numFmtId="38" fontId="3" fillId="0" borderId="16" xfId="2" applyFont="1" applyFill="1" applyBorder="1" applyAlignment="1">
      <alignment horizontal="distributed" vertical="center" shrinkToFit="1"/>
    </xf>
    <xf numFmtId="38" fontId="3" fillId="0" borderId="7" xfId="2" applyFont="1" applyFill="1" applyBorder="1" applyAlignment="1">
      <alignment horizontal="distributed" vertical="center" justifyLastLine="1"/>
    </xf>
    <xf numFmtId="38" fontId="3" fillId="0" borderId="7" xfId="2" applyFont="1" applyFill="1" applyBorder="1" applyAlignment="1">
      <alignment horizontal="distributed" vertical="center" justifyLastLine="1" shrinkToFit="1"/>
    </xf>
    <xf numFmtId="38" fontId="9" fillId="0" borderId="6" xfId="2" applyFont="1" applyFill="1" applyBorder="1" applyAlignment="1">
      <alignment horizontal="distributed" vertical="center" justifyLastLine="1"/>
    </xf>
    <xf numFmtId="38" fontId="9" fillId="0" borderId="0" xfId="2" applyFont="1" applyFill="1" applyBorder="1" applyAlignment="1">
      <alignment horizontal="distributed" vertical="center" justifyLastLine="1"/>
    </xf>
    <xf numFmtId="38" fontId="3" fillId="0" borderId="7" xfId="2" applyFont="1" applyFill="1" applyBorder="1" applyAlignment="1">
      <alignment horizontal="center" vertical="center" wrapText="1" shrinkToFit="1"/>
    </xf>
    <xf numFmtId="38" fontId="3" fillId="0" borderId="22" xfId="2" applyFont="1" applyFill="1" applyBorder="1" applyAlignment="1">
      <alignment horizontal="distributed" vertical="center" justifyLastLine="1"/>
    </xf>
    <xf numFmtId="38" fontId="3" fillId="0" borderId="22" xfId="2" applyFont="1" applyFill="1" applyBorder="1" applyAlignment="1">
      <alignment horizontal="center" vertical="center" wrapText="1" shrinkToFit="1"/>
    </xf>
    <xf numFmtId="38" fontId="3" fillId="0" borderId="16" xfId="2" applyFont="1" applyFill="1" applyBorder="1" applyAlignment="1">
      <alignment horizontal="distributed" vertical="center" justifyLastLine="1" shrinkToFit="1"/>
    </xf>
    <xf numFmtId="38" fontId="3" fillId="0" borderId="16" xfId="2" applyFont="1" applyFill="1" applyBorder="1" applyAlignment="1">
      <alignment horizontal="distributed" vertical="center" justifyLastLine="1"/>
    </xf>
    <xf numFmtId="38" fontId="3" fillId="0" borderId="7" xfId="2" applyFont="1" applyFill="1" applyBorder="1" applyAlignment="1">
      <alignment vertical="center"/>
    </xf>
    <xf numFmtId="38" fontId="7" fillId="0" borderId="7" xfId="2" applyFont="1" applyFill="1" applyBorder="1" applyAlignment="1">
      <alignment vertical="center"/>
    </xf>
    <xf numFmtId="38" fontId="3" fillId="0" borderId="7" xfId="2" applyFont="1" applyFill="1" applyBorder="1" applyAlignment="1">
      <alignment horizontal="right" vertical="center"/>
    </xf>
    <xf numFmtId="38" fontId="3" fillId="0" borderId="7" xfId="2" applyNumberFormat="1" applyFont="1" applyFill="1" applyBorder="1" applyAlignment="1">
      <alignment horizontal="right" vertical="center"/>
    </xf>
    <xf numFmtId="38" fontId="7" fillId="0" borderId="4" xfId="2" applyFont="1" applyFill="1" applyBorder="1" applyAlignment="1">
      <alignment horizontal="distributed" vertical="center" justifyLastLine="1"/>
    </xf>
    <xf numFmtId="38" fontId="3" fillId="0" borderId="16" xfId="2" applyFont="1" applyFill="1" applyBorder="1" applyAlignment="1">
      <alignment horizontal="center" vertical="center" shrinkToFit="1"/>
    </xf>
    <xf numFmtId="38" fontId="3" fillId="3" borderId="4" xfId="2" applyFont="1" applyFill="1" applyBorder="1" applyAlignment="1">
      <alignment horizontal="distributed" vertical="center" justifyLastLine="1"/>
    </xf>
    <xf numFmtId="38" fontId="17" fillId="3" borderId="0" xfId="2" applyFont="1" applyFill="1" applyBorder="1" applyAlignment="1">
      <alignment vertical="center"/>
    </xf>
    <xf numFmtId="38" fontId="9" fillId="3" borderId="0" xfId="2" applyFont="1" applyFill="1" applyBorder="1" applyAlignment="1"/>
    <xf numFmtId="38" fontId="9" fillId="3" borderId="0" xfId="2" applyFont="1" applyFill="1" applyBorder="1" applyAlignment="1">
      <alignment horizontal="center" vertical="center"/>
    </xf>
    <xf numFmtId="38" fontId="5" fillId="3" borderId="1" xfId="2" applyFont="1" applyFill="1" applyBorder="1" applyAlignment="1">
      <alignment horizontal="right"/>
    </xf>
    <xf numFmtId="38" fontId="5" fillId="0" borderId="0" xfId="2" applyFont="1" applyFill="1" applyBorder="1" applyAlignment="1">
      <alignment horizontal="right"/>
    </xf>
    <xf numFmtId="38" fontId="3" fillId="3" borderId="4" xfId="2" applyFont="1" applyFill="1" applyBorder="1" applyAlignment="1">
      <alignment horizontal="distributed" vertical="center" justifyLastLine="1"/>
    </xf>
    <xf numFmtId="38" fontId="3" fillId="0" borderId="9" xfId="2" applyFont="1" applyFill="1" applyBorder="1" applyAlignment="1">
      <alignment horizontal="distributed" vertical="center" justifyLastLine="1"/>
    </xf>
    <xf numFmtId="38" fontId="3" fillId="0" borderId="6" xfId="2" applyFont="1" applyFill="1" applyBorder="1" applyAlignment="1">
      <alignment horizontal="distributed" vertical="center" justifyLastLine="1"/>
    </xf>
    <xf numFmtId="38" fontId="3" fillId="0" borderId="0" xfId="2" applyFont="1" applyFill="1" applyBorder="1" applyAlignment="1">
      <alignment horizontal="distributed" vertical="center" justifyLastLine="1"/>
    </xf>
    <xf numFmtId="38" fontId="3" fillId="0" borderId="18" xfId="2" applyFont="1" applyFill="1" applyBorder="1" applyAlignment="1">
      <alignment horizontal="distributed" vertical="center" justifyLastLine="1"/>
    </xf>
    <xf numFmtId="38" fontId="3" fillId="0" borderId="19" xfId="2" applyFont="1" applyFill="1" applyBorder="1" applyAlignment="1">
      <alignment horizontal="distributed" vertical="center" justifyLastLine="1"/>
    </xf>
    <xf numFmtId="38" fontId="3" fillId="0" borderId="4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horizontal="right" vertical="top"/>
    </xf>
    <xf numFmtId="38" fontId="3" fillId="3" borderId="0" xfId="2" applyFont="1" applyFill="1" applyBorder="1" applyAlignment="1">
      <alignment horizontal="center" vertical="center"/>
    </xf>
    <xf numFmtId="38" fontId="3" fillId="3" borderId="4" xfId="2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distributed" vertical="center" wrapText="1" justifyLastLine="1"/>
    </xf>
    <xf numFmtId="38" fontId="3" fillId="0" borderId="3" xfId="2" applyFont="1" applyFill="1" applyBorder="1" applyAlignment="1">
      <alignment horizontal="distributed" vertical="center" wrapText="1" justifyLastLine="1"/>
    </xf>
    <xf numFmtId="38" fontId="3" fillId="0" borderId="10" xfId="2" applyFont="1" applyFill="1" applyBorder="1" applyAlignment="1">
      <alignment horizontal="distributed" vertical="center" justifyLastLine="1"/>
    </xf>
    <xf numFmtId="38" fontId="3" fillId="0" borderId="1" xfId="2" applyFont="1" applyFill="1" applyBorder="1" applyAlignment="1">
      <alignment horizontal="distributed" vertical="center" justifyLastLine="1"/>
    </xf>
    <xf numFmtId="38" fontId="7" fillId="0" borderId="7" xfId="2" applyNumberFormat="1" applyFont="1" applyFill="1" applyBorder="1" applyAlignment="1">
      <alignment horizontal="right" vertical="center"/>
    </xf>
    <xf numFmtId="38" fontId="7" fillId="0" borderId="7" xfId="2" applyFont="1" applyFill="1" applyBorder="1" applyAlignment="1">
      <alignment horizontal="right" vertical="center"/>
    </xf>
    <xf numFmtId="38" fontId="7" fillId="3" borderId="4" xfId="2" applyFont="1" applyFill="1" applyBorder="1" applyAlignment="1">
      <alignment horizontal="distributed" vertical="center" justifyLastLine="1"/>
    </xf>
    <xf numFmtId="38" fontId="3" fillId="0" borderId="4" xfId="2" applyFont="1" applyFill="1" applyBorder="1" applyAlignment="1">
      <alignment horizontal="center" vertical="center" wrapText="1"/>
    </xf>
    <xf numFmtId="38" fontId="7" fillId="3" borderId="4" xfId="2" applyFont="1" applyFill="1" applyBorder="1" applyAlignment="1">
      <alignment horizontal="center" vertical="center"/>
    </xf>
    <xf numFmtId="38" fontId="7" fillId="0" borderId="4" xfId="2" applyFont="1" applyFill="1" applyBorder="1" applyAlignment="1">
      <alignment horizontal="center" vertical="center"/>
    </xf>
    <xf numFmtId="38" fontId="3" fillId="0" borderId="22" xfId="2" applyFont="1" applyFill="1" applyBorder="1" applyAlignment="1">
      <alignment horizontal="center" vertical="center" shrinkToFit="1"/>
    </xf>
    <xf numFmtId="38" fontId="3" fillId="0" borderId="22" xfId="2" applyFont="1" applyFill="1" applyBorder="1" applyAlignment="1">
      <alignment horizontal="distributed" vertical="center" shrinkToFit="1"/>
    </xf>
    <xf numFmtId="38" fontId="3" fillId="0" borderId="16" xfId="2" applyFont="1" applyFill="1" applyBorder="1" applyAlignment="1">
      <alignment vertical="center" shrinkToFit="1"/>
    </xf>
    <xf numFmtId="38" fontId="3" fillId="0" borderId="0" xfId="2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horizontal="right" vertical="top"/>
    </xf>
    <xf numFmtId="38" fontId="3" fillId="0" borderId="9" xfId="2" applyFont="1" applyFill="1" applyBorder="1" applyAlignment="1">
      <alignment vertical="center"/>
    </xf>
    <xf numFmtId="38" fontId="3" fillId="0" borderId="11" xfId="2" applyFont="1" applyFill="1" applyBorder="1" applyAlignment="1">
      <alignment vertical="center"/>
    </xf>
    <xf numFmtId="176" fontId="3" fillId="0" borderId="7" xfId="2" applyNumberFormat="1" applyFont="1" applyFill="1" applyBorder="1" applyAlignment="1">
      <alignment horizontal="distributed" vertical="center" shrinkToFit="1"/>
    </xf>
    <xf numFmtId="38" fontId="7" fillId="0" borderId="7" xfId="2" applyFont="1" applyFill="1" applyBorder="1" applyAlignment="1">
      <alignment vertical="center" shrinkToFit="1"/>
    </xf>
    <xf numFmtId="38" fontId="3" fillId="0" borderId="7" xfId="2" applyFont="1" applyFill="1" applyBorder="1" applyAlignment="1">
      <alignment vertical="center" shrinkToFit="1"/>
    </xf>
    <xf numFmtId="176" fontId="3" fillId="0" borderId="22" xfId="2" applyNumberFormat="1" applyFont="1" applyFill="1" applyBorder="1" applyAlignment="1">
      <alignment horizontal="distributed" vertical="center" shrinkToFit="1"/>
    </xf>
    <xf numFmtId="38" fontId="7" fillId="0" borderId="22" xfId="2" applyFont="1" applyFill="1" applyBorder="1" applyAlignment="1">
      <alignment vertical="center" shrinkToFit="1"/>
    </xf>
    <xf numFmtId="38" fontId="3" fillId="0" borderId="22" xfId="2" applyFont="1" applyFill="1" applyBorder="1" applyAlignment="1">
      <alignment vertical="center" shrinkToFit="1"/>
    </xf>
    <xf numFmtId="176" fontId="3" fillId="0" borderId="16" xfId="2" applyNumberFormat="1" applyFont="1" applyFill="1" applyBorder="1" applyAlignment="1">
      <alignment horizontal="distributed" vertical="center" shrinkToFit="1"/>
    </xf>
    <xf numFmtId="38" fontId="7" fillId="0" borderId="16" xfId="2" applyFont="1" applyFill="1" applyBorder="1" applyAlignment="1">
      <alignment vertical="center" shrinkToFit="1"/>
    </xf>
    <xf numFmtId="176" fontId="3" fillId="0" borderId="17" xfId="2" applyNumberFormat="1" applyFont="1" applyFill="1" applyBorder="1" applyAlignment="1">
      <alignment horizontal="distributed" vertical="center" shrinkToFit="1"/>
    </xf>
    <xf numFmtId="38" fontId="7" fillId="0" borderId="17" xfId="2" applyFont="1" applyFill="1" applyBorder="1" applyAlignment="1">
      <alignment vertical="center" shrinkToFit="1"/>
    </xf>
    <xf numFmtId="38" fontId="3" fillId="0" borderId="17" xfId="2" applyFont="1" applyFill="1" applyBorder="1" applyAlignment="1">
      <alignment vertical="center" shrinkToFit="1"/>
    </xf>
    <xf numFmtId="176" fontId="3" fillId="0" borderId="7" xfId="2" applyNumberFormat="1" applyFont="1" applyFill="1" applyBorder="1" applyAlignment="1">
      <alignment vertical="center"/>
    </xf>
    <xf numFmtId="176" fontId="3" fillId="0" borderId="16" xfId="2" applyNumberFormat="1" applyFont="1" applyFill="1" applyBorder="1" applyAlignment="1">
      <alignment vertical="center"/>
    </xf>
    <xf numFmtId="38" fontId="7" fillId="0" borderId="16" xfId="2" applyFont="1" applyFill="1" applyBorder="1" applyAlignment="1">
      <alignment vertical="center"/>
    </xf>
    <xf numFmtId="38" fontId="3" fillId="0" borderId="16" xfId="2" applyFont="1" applyFill="1" applyBorder="1" applyAlignment="1">
      <alignment vertical="center"/>
    </xf>
    <xf numFmtId="178" fontId="3" fillId="0" borderId="7" xfId="2" applyNumberFormat="1" applyFont="1" applyFill="1" applyBorder="1" applyAlignment="1">
      <alignment horizontal="right" vertical="center"/>
    </xf>
    <xf numFmtId="176" fontId="3" fillId="0" borderId="22" xfId="2" applyNumberFormat="1" applyFont="1" applyFill="1" applyBorder="1" applyAlignment="1">
      <alignment vertical="center"/>
    </xf>
    <xf numFmtId="38" fontId="3" fillId="0" borderId="22" xfId="2" applyFont="1" applyFill="1" applyBorder="1" applyAlignment="1">
      <alignment vertical="center"/>
    </xf>
    <xf numFmtId="176" fontId="3" fillId="0" borderId="9" xfId="2" applyNumberFormat="1" applyFont="1" applyFill="1" applyBorder="1" applyAlignment="1">
      <alignment vertical="center"/>
    </xf>
    <xf numFmtId="38" fontId="7" fillId="0" borderId="9" xfId="2" applyFont="1" applyFill="1" applyBorder="1" applyAlignment="1">
      <alignment vertical="center"/>
    </xf>
    <xf numFmtId="38" fontId="18" fillId="0" borderId="7" xfId="4" applyFont="1" applyFill="1" applyBorder="1">
      <alignment vertical="center"/>
    </xf>
    <xf numFmtId="38" fontId="18" fillId="0" borderId="9" xfId="4" applyFont="1" applyFill="1" applyBorder="1">
      <alignment vertical="center"/>
    </xf>
    <xf numFmtId="38" fontId="7" fillId="0" borderId="8" xfId="2" applyFont="1" applyFill="1" applyBorder="1" applyAlignment="1">
      <alignment horizontal="right" vertical="center"/>
    </xf>
    <xf numFmtId="38" fontId="3" fillId="0" borderId="8" xfId="2" applyFont="1" applyFill="1" applyBorder="1" applyAlignment="1">
      <alignment horizontal="right" vertical="center"/>
    </xf>
    <xf numFmtId="38" fontId="3" fillId="0" borderId="9" xfId="2" applyNumberFormat="1" applyFont="1" applyFill="1" applyBorder="1" applyAlignment="1">
      <alignment horizontal="right" vertical="center"/>
    </xf>
    <xf numFmtId="38" fontId="3" fillId="0" borderId="9" xfId="2" applyFont="1" applyFill="1" applyBorder="1" applyAlignment="1">
      <alignment horizontal="right" vertical="center"/>
    </xf>
    <xf numFmtId="38" fontId="3" fillId="0" borderId="11" xfId="2" applyFont="1" applyFill="1" applyBorder="1" applyAlignment="1">
      <alignment horizontal="right" vertical="center"/>
    </xf>
    <xf numFmtId="38" fontId="7" fillId="0" borderId="9" xfId="0" applyNumberFormat="1" applyFont="1" applyFill="1" applyBorder="1">
      <alignment vertical="center"/>
    </xf>
    <xf numFmtId="38" fontId="7" fillId="0" borderId="9" xfId="2" applyFont="1" applyFill="1" applyBorder="1" applyAlignment="1">
      <alignment horizontal="right" vertical="center"/>
    </xf>
    <xf numFmtId="38" fontId="6" fillId="3" borderId="15" xfId="2" applyFont="1" applyFill="1" applyBorder="1" applyAlignment="1">
      <alignment horizontal="right" vertical="top"/>
    </xf>
    <xf numFmtId="38" fontId="3" fillId="0" borderId="6" xfId="2" applyFont="1" applyFill="1" applyBorder="1" applyAlignment="1">
      <alignment horizontal="center" vertical="center"/>
    </xf>
    <xf numFmtId="38" fontId="3" fillId="0" borderId="8" xfId="2" applyFont="1" applyFill="1" applyBorder="1" applyAlignment="1">
      <alignment horizontal="center" vertical="center"/>
    </xf>
    <xf numFmtId="38" fontId="3" fillId="0" borderId="10" xfId="2" applyFont="1" applyFill="1" applyBorder="1" applyAlignment="1">
      <alignment horizontal="center" vertical="center"/>
    </xf>
    <xf numFmtId="38" fontId="3" fillId="0" borderId="11" xfId="2" applyFont="1" applyFill="1" applyBorder="1" applyAlignment="1">
      <alignment horizontal="center" vertical="center"/>
    </xf>
    <xf numFmtId="177" fontId="3" fillId="0" borderId="6" xfId="2" applyNumberFormat="1" applyFont="1" applyFill="1" applyBorder="1" applyAlignment="1">
      <alignment horizontal="right" vertical="center" indent="1"/>
    </xf>
    <xf numFmtId="177" fontId="3" fillId="0" borderId="8" xfId="2" applyNumberFormat="1" applyFont="1" applyFill="1" applyBorder="1" applyAlignment="1">
      <alignment horizontal="right" vertical="center" indent="1"/>
    </xf>
    <xf numFmtId="38" fontId="5" fillId="3" borderId="1" xfId="2" applyFont="1" applyFill="1" applyBorder="1" applyAlignment="1">
      <alignment horizontal="right"/>
    </xf>
    <xf numFmtId="38" fontId="3" fillId="3" borderId="12" xfId="2" applyFont="1" applyFill="1" applyBorder="1" applyAlignment="1">
      <alignment horizontal="distributed" vertical="center" justifyLastLine="1"/>
    </xf>
    <xf numFmtId="38" fontId="3" fillId="3" borderId="13" xfId="2" applyFont="1" applyFill="1" applyBorder="1" applyAlignment="1">
      <alignment horizontal="distributed" vertical="center" justifyLastLine="1"/>
    </xf>
    <xf numFmtId="38" fontId="3" fillId="3" borderId="10" xfId="2" applyFont="1" applyFill="1" applyBorder="1" applyAlignment="1">
      <alignment horizontal="distributed" vertical="center" justifyLastLine="1"/>
    </xf>
    <xf numFmtId="38" fontId="3" fillId="3" borderId="11" xfId="2" applyFont="1" applyFill="1" applyBorder="1" applyAlignment="1">
      <alignment horizontal="distributed" vertical="center" justifyLastLine="1"/>
    </xf>
    <xf numFmtId="38" fontId="7" fillId="3" borderId="14" xfId="2" applyFont="1" applyFill="1" applyBorder="1" applyAlignment="1">
      <alignment horizontal="distributed" vertical="center" justifyLastLine="1"/>
    </xf>
    <xf numFmtId="38" fontId="7" fillId="3" borderId="9" xfId="2" applyFont="1" applyFill="1" applyBorder="1" applyAlignment="1">
      <alignment horizontal="distributed" vertical="center" justifyLastLine="1"/>
    </xf>
    <xf numFmtId="38" fontId="3" fillId="3" borderId="2" xfId="2" applyFont="1" applyFill="1" applyBorder="1" applyAlignment="1">
      <alignment horizontal="center" vertical="center"/>
    </xf>
    <xf numFmtId="38" fontId="3" fillId="3" borderId="3" xfId="2" applyFont="1" applyFill="1" applyBorder="1" applyAlignment="1">
      <alignment horizontal="center" vertical="center"/>
    </xf>
    <xf numFmtId="38" fontId="3" fillId="3" borderId="5" xfId="2" applyFont="1" applyFill="1" applyBorder="1" applyAlignment="1">
      <alignment horizontal="center" vertical="center"/>
    </xf>
    <xf numFmtId="177" fontId="7" fillId="0" borderId="6" xfId="2" applyNumberFormat="1" applyFont="1" applyFill="1" applyBorder="1" applyAlignment="1">
      <alignment horizontal="right" vertical="center" indent="1"/>
    </xf>
    <xf numFmtId="177" fontId="7" fillId="0" borderId="8" xfId="2" applyNumberFormat="1" applyFont="1" applyFill="1" applyBorder="1" applyAlignment="1">
      <alignment horizontal="right" vertical="center" indent="1"/>
    </xf>
    <xf numFmtId="38" fontId="6" fillId="3" borderId="0" xfId="2" applyFont="1" applyFill="1" applyBorder="1" applyAlignment="1">
      <alignment horizontal="right" vertical="top"/>
    </xf>
    <xf numFmtId="38" fontId="5" fillId="0" borderId="0" xfId="2" applyFont="1" applyFill="1" applyBorder="1" applyAlignment="1">
      <alignment horizontal="right"/>
    </xf>
    <xf numFmtId="38" fontId="6" fillId="3" borderId="1" xfId="2" applyFont="1" applyFill="1" applyBorder="1" applyAlignment="1">
      <alignment horizontal="right"/>
    </xf>
    <xf numFmtId="38" fontId="3" fillId="3" borderId="2" xfId="2" applyFont="1" applyFill="1" applyBorder="1" applyAlignment="1">
      <alignment horizontal="distributed" vertical="center" justifyLastLine="1"/>
    </xf>
    <xf numFmtId="38" fontId="3" fillId="3" borderId="3" xfId="2" applyFont="1" applyFill="1" applyBorder="1" applyAlignment="1">
      <alignment horizontal="distributed" vertical="center" justifyLastLine="1"/>
    </xf>
    <xf numFmtId="38" fontId="7" fillId="3" borderId="4" xfId="2" applyFont="1" applyFill="1" applyBorder="1" applyAlignment="1">
      <alignment horizontal="distributed" vertical="center" justifyLastLine="1"/>
    </xf>
    <xf numFmtId="38" fontId="3" fillId="3" borderId="4" xfId="2" applyFont="1" applyFill="1" applyBorder="1" applyAlignment="1">
      <alignment horizontal="center" vertical="center" justifyLastLine="1"/>
    </xf>
    <xf numFmtId="38" fontId="3" fillId="0" borderId="6" xfId="2" applyFont="1" applyFill="1" applyBorder="1" applyAlignment="1">
      <alignment horizontal="distributed" vertical="center" justifyLastLine="1"/>
    </xf>
    <xf numFmtId="38" fontId="3" fillId="0" borderId="0" xfId="2" applyFont="1" applyFill="1" applyBorder="1" applyAlignment="1">
      <alignment horizontal="distributed" vertical="center" justifyLastLine="1"/>
    </xf>
    <xf numFmtId="38" fontId="3" fillId="0" borderId="10" xfId="2" applyFont="1" applyFill="1" applyBorder="1" applyAlignment="1">
      <alignment horizontal="distributed" vertical="center" justifyLastLine="1"/>
    </xf>
    <xf numFmtId="38" fontId="3" fillId="0" borderId="1" xfId="2" applyFont="1" applyFill="1" applyBorder="1" applyAlignment="1">
      <alignment horizontal="distributed" vertical="center" justifyLastLine="1"/>
    </xf>
    <xf numFmtId="38" fontId="3" fillId="0" borderId="0" xfId="2" applyFont="1" applyFill="1" applyBorder="1" applyAlignment="1">
      <alignment horizontal="center" vertical="center"/>
    </xf>
    <xf numFmtId="38" fontId="7" fillId="0" borderId="6" xfId="2" applyFont="1" applyFill="1" applyBorder="1" applyAlignment="1">
      <alignment horizontal="center" vertical="center"/>
    </xf>
    <xf numFmtId="38" fontId="7" fillId="0" borderId="0" xfId="2" applyFont="1" applyFill="1" applyBorder="1" applyAlignment="1">
      <alignment horizontal="center" vertical="center"/>
    </xf>
    <xf numFmtId="38" fontId="3" fillId="0" borderId="8" xfId="2" applyFont="1" applyFill="1" applyBorder="1" applyAlignment="1">
      <alignment horizontal="distributed" vertical="center" justifyLastLine="1"/>
    </xf>
    <xf numFmtId="38" fontId="3" fillId="3" borderId="14" xfId="2" applyFont="1" applyFill="1" applyBorder="1" applyAlignment="1">
      <alignment horizontal="distributed" vertical="center" justifyLastLine="1"/>
    </xf>
    <xf numFmtId="38" fontId="3" fillId="3" borderId="9" xfId="2" applyFont="1" applyFill="1" applyBorder="1" applyAlignment="1">
      <alignment horizontal="distributed" vertical="center" justifyLastLine="1"/>
    </xf>
    <xf numFmtId="38" fontId="3" fillId="3" borderId="14" xfId="2" applyFont="1" applyFill="1" applyBorder="1" applyAlignment="1">
      <alignment horizontal="distributed" vertical="center" justifyLastLine="1" shrinkToFit="1"/>
    </xf>
    <xf numFmtId="38" fontId="3" fillId="3" borderId="9" xfId="2" applyFont="1" applyFill="1" applyBorder="1" applyAlignment="1">
      <alignment horizontal="distributed" vertical="center" justifyLastLine="1" shrinkToFit="1"/>
    </xf>
    <xf numFmtId="38" fontId="3" fillId="0" borderId="14" xfId="2" applyFont="1" applyFill="1" applyBorder="1" applyAlignment="1">
      <alignment horizontal="distributed" vertical="center" justifyLastLine="1"/>
    </xf>
    <xf numFmtId="38" fontId="3" fillId="0" borderId="9" xfId="2" applyFont="1" applyFill="1" applyBorder="1" applyAlignment="1">
      <alignment horizontal="distributed" vertical="center" justifyLastLine="1"/>
    </xf>
    <xf numFmtId="176" fontId="3" fillId="0" borderId="14" xfId="2" applyNumberFormat="1" applyFont="1" applyFill="1" applyBorder="1" applyAlignment="1">
      <alignment horizontal="center" vertical="center" wrapText="1"/>
    </xf>
    <xf numFmtId="176" fontId="3" fillId="0" borderId="9" xfId="2" applyNumberFormat="1" applyFont="1" applyFill="1" applyBorder="1" applyAlignment="1">
      <alignment horizontal="center" vertical="center" wrapText="1"/>
    </xf>
    <xf numFmtId="38" fontId="3" fillId="0" borderId="2" xfId="2" applyFont="1" applyFill="1" applyBorder="1" applyAlignment="1">
      <alignment horizontal="center" vertical="center"/>
    </xf>
    <xf numFmtId="38" fontId="3" fillId="0" borderId="3" xfId="2" applyFont="1" applyFill="1" applyBorder="1" applyAlignment="1">
      <alignment horizontal="center" vertical="center"/>
    </xf>
    <xf numFmtId="38" fontId="3" fillId="0" borderId="5" xfId="2" applyFont="1" applyFill="1" applyBorder="1" applyAlignment="1">
      <alignment horizontal="center" vertical="center"/>
    </xf>
    <xf numFmtId="38" fontId="3" fillId="0" borderId="14" xfId="2" applyFont="1" applyFill="1" applyBorder="1" applyAlignment="1">
      <alignment horizontal="distributed" vertical="center" justifyLastLine="1" shrinkToFit="1"/>
    </xf>
    <xf numFmtId="38" fontId="3" fillId="0" borderId="9" xfId="2" applyFont="1" applyFill="1" applyBorder="1" applyAlignment="1">
      <alignment horizontal="distributed" vertical="center" justifyLastLine="1" shrinkToFit="1"/>
    </xf>
    <xf numFmtId="38" fontId="3" fillId="0" borderId="20" xfId="2" applyFont="1" applyFill="1" applyBorder="1" applyAlignment="1">
      <alignment horizontal="distributed" vertical="center" wrapText="1" justifyLastLine="1"/>
    </xf>
    <xf numFmtId="38" fontId="3" fillId="0" borderId="21" xfId="2" applyFont="1" applyFill="1" applyBorder="1" applyAlignment="1">
      <alignment horizontal="distributed" vertical="center" wrapText="1" justifyLastLine="1"/>
    </xf>
    <xf numFmtId="38" fontId="3" fillId="0" borderId="6" xfId="2" applyFont="1" applyFill="1" applyBorder="1" applyAlignment="1">
      <alignment horizontal="distributed" vertical="center" wrapText="1" justifyLastLine="1"/>
    </xf>
    <xf numFmtId="38" fontId="3" fillId="0" borderId="0" xfId="2" applyFont="1" applyFill="1" applyBorder="1" applyAlignment="1">
      <alignment horizontal="distributed" vertical="center" wrapText="1" justifyLastLine="1"/>
    </xf>
    <xf numFmtId="38" fontId="3" fillId="0" borderId="4" xfId="2" applyFont="1" applyFill="1" applyBorder="1" applyAlignment="1">
      <alignment horizontal="center" vertical="center"/>
    </xf>
    <xf numFmtId="38" fontId="10" fillId="0" borderId="0" xfId="2" applyFont="1" applyFill="1" applyBorder="1" applyAlignment="1"/>
    <xf numFmtId="0" fontId="11" fillId="0" borderId="0" xfId="0" applyFont="1" applyFill="1" applyAlignment="1"/>
    <xf numFmtId="38" fontId="3" fillId="0" borderId="14" xfId="2" applyFont="1" applyFill="1" applyBorder="1" applyAlignment="1">
      <alignment horizontal="center" vertical="center" wrapText="1"/>
    </xf>
    <xf numFmtId="38" fontId="3" fillId="0" borderId="9" xfId="2" applyFont="1" applyFill="1" applyBorder="1" applyAlignment="1">
      <alignment horizontal="center" vertical="center" wrapText="1"/>
    </xf>
    <xf numFmtId="38" fontId="3" fillId="0" borderId="14" xfId="2" applyFont="1" applyFill="1" applyBorder="1" applyAlignment="1">
      <alignment horizontal="center" vertical="center"/>
    </xf>
    <xf numFmtId="38" fontId="3" fillId="0" borderId="9" xfId="2" applyFont="1" applyFill="1" applyBorder="1" applyAlignment="1">
      <alignment horizontal="center" vertical="center"/>
    </xf>
    <xf numFmtId="38" fontId="3" fillId="3" borderId="6" xfId="2" applyFont="1" applyFill="1" applyBorder="1" applyAlignment="1">
      <alignment horizontal="distributed" vertical="center" justifyLastLine="1"/>
    </xf>
    <xf numFmtId="38" fontId="3" fillId="3" borderId="8" xfId="2" applyFont="1" applyFill="1" applyBorder="1" applyAlignment="1">
      <alignment horizontal="distributed" vertical="center" justifyLastLine="1"/>
    </xf>
    <xf numFmtId="38" fontId="3" fillId="3" borderId="7" xfId="2" applyFont="1" applyFill="1" applyBorder="1" applyAlignment="1">
      <alignment horizontal="distributed" vertical="center" justifyLastLine="1"/>
    </xf>
    <xf numFmtId="38" fontId="3" fillId="3" borderId="7" xfId="2" applyFont="1" applyFill="1" applyBorder="1" applyAlignment="1">
      <alignment horizontal="distributed" vertical="center" justifyLastLine="1" shrinkToFit="1"/>
    </xf>
    <xf numFmtId="38" fontId="3" fillId="0" borderId="7" xfId="2" applyFont="1" applyFill="1" applyBorder="1" applyAlignment="1">
      <alignment horizontal="center" vertical="center" wrapText="1"/>
    </xf>
    <xf numFmtId="38" fontId="7" fillId="0" borderId="14" xfId="2" applyFont="1" applyFill="1" applyBorder="1" applyAlignment="1">
      <alignment horizontal="distributed" vertical="center" justifyLastLine="1"/>
    </xf>
    <xf numFmtId="38" fontId="7" fillId="0" borderId="9" xfId="2" applyFont="1" applyFill="1" applyBorder="1" applyAlignment="1">
      <alignment horizontal="distributed" vertical="center" justifyLastLine="1"/>
    </xf>
    <xf numFmtId="38" fontId="3" fillId="3" borderId="1" xfId="2" applyFont="1" applyFill="1" applyBorder="1" applyAlignment="1">
      <alignment horizontal="left" vertical="center"/>
    </xf>
    <xf numFmtId="38" fontId="3" fillId="0" borderId="12" xfId="2" applyFont="1" applyFill="1" applyBorder="1" applyAlignment="1">
      <alignment horizontal="distributed" vertical="center"/>
    </xf>
    <xf numFmtId="38" fontId="3" fillId="0" borderId="13" xfId="2" applyFont="1" applyFill="1" applyBorder="1" applyAlignment="1">
      <alignment horizontal="distributed" vertical="center"/>
    </xf>
    <xf numFmtId="38" fontId="3" fillId="0" borderId="18" xfId="2" applyFont="1" applyFill="1" applyBorder="1" applyAlignment="1">
      <alignment horizontal="distributed" vertical="center" justifyLastLine="1"/>
    </xf>
    <xf numFmtId="38" fontId="3" fillId="0" borderId="19" xfId="2" applyFont="1" applyFill="1" applyBorder="1" applyAlignment="1">
      <alignment horizontal="distributed" vertical="center" justifyLastLine="1"/>
    </xf>
    <xf numFmtId="38" fontId="3" fillId="3" borderId="4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vertical="center"/>
    </xf>
    <xf numFmtId="0" fontId="3" fillId="0" borderId="0" xfId="3" applyFont="1" applyFill="1" applyBorder="1" applyAlignment="1"/>
    <xf numFmtId="38" fontId="3" fillId="3" borderId="0" xfId="2" applyFont="1" applyFill="1" applyBorder="1" applyAlignment="1">
      <alignment horizontal="center" vertical="center"/>
    </xf>
    <xf numFmtId="38" fontId="3" fillId="0" borderId="15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horizontal="right" vertical="top"/>
    </xf>
    <xf numFmtId="38" fontId="6" fillId="0" borderId="0" xfId="2" applyFont="1" applyFill="1" applyBorder="1" applyAlignment="1">
      <alignment horizontal="left" vertical="center" wrapText="1"/>
    </xf>
    <xf numFmtId="38" fontId="6" fillId="0" borderId="0" xfId="2" applyFont="1" applyFill="1" applyBorder="1" applyAlignment="1">
      <alignment horizontal="left" vertical="center"/>
    </xf>
    <xf numFmtId="0" fontId="3" fillId="0" borderId="0" xfId="3" applyFont="1" applyFill="1" applyAlignment="1">
      <alignment vertical="center"/>
    </xf>
    <xf numFmtId="38" fontId="6" fillId="0" borderId="15" xfId="2" applyFont="1" applyFill="1" applyBorder="1" applyAlignment="1">
      <alignment horizontal="right" vertical="top"/>
    </xf>
    <xf numFmtId="38" fontId="3" fillId="0" borderId="1" xfId="2" applyFont="1" applyFill="1" applyBorder="1" applyAlignment="1">
      <alignment horizontal="center" vertical="center"/>
    </xf>
    <xf numFmtId="38" fontId="7" fillId="0" borderId="10" xfId="2" applyFont="1" applyFill="1" applyBorder="1" applyAlignment="1">
      <alignment horizontal="center" vertical="center"/>
    </xf>
    <xf numFmtId="38" fontId="7" fillId="0" borderId="11" xfId="2" applyFont="1" applyFill="1" applyBorder="1" applyAlignment="1">
      <alignment horizontal="center" vertical="center"/>
    </xf>
    <xf numFmtId="38" fontId="3" fillId="0" borderId="12" xfId="2" applyFont="1" applyFill="1" applyBorder="1" applyAlignment="1">
      <alignment horizontal="center" vertical="center"/>
    </xf>
    <xf numFmtId="38" fontId="3" fillId="0" borderId="13" xfId="2" applyFont="1" applyFill="1" applyBorder="1" applyAlignment="1">
      <alignment horizontal="center" vertical="center"/>
    </xf>
    <xf numFmtId="38" fontId="3" fillId="3" borderId="6" xfId="2" applyFont="1" applyFill="1" applyBorder="1" applyAlignment="1">
      <alignment horizontal="center" vertical="center"/>
    </xf>
    <xf numFmtId="0" fontId="3" fillId="3" borderId="8" xfId="3" applyFont="1" applyFill="1" applyBorder="1" applyAlignment="1">
      <alignment horizontal="center" vertical="center"/>
    </xf>
    <xf numFmtId="38" fontId="15" fillId="3" borderId="6" xfId="1" applyFont="1" applyFill="1" applyBorder="1" applyAlignment="1">
      <alignment horizontal="center" vertical="center"/>
    </xf>
    <xf numFmtId="38" fontId="15" fillId="3" borderId="0" xfId="1" applyFont="1" applyFill="1" applyBorder="1" applyAlignment="1">
      <alignment horizontal="center" vertical="center"/>
    </xf>
    <xf numFmtId="38" fontId="15" fillId="3" borderId="8" xfId="1" applyFont="1" applyFill="1" applyBorder="1" applyAlignment="1">
      <alignment horizontal="center" vertical="center"/>
    </xf>
    <xf numFmtId="38" fontId="15" fillId="3" borderId="10" xfId="1" applyFont="1" applyFill="1" applyBorder="1" applyAlignment="1">
      <alignment horizontal="center" vertical="center"/>
    </xf>
    <xf numFmtId="38" fontId="15" fillId="3" borderId="1" xfId="1" applyFont="1" applyFill="1" applyBorder="1" applyAlignment="1">
      <alignment horizontal="center" vertical="center"/>
    </xf>
    <xf numFmtId="38" fontId="15" fillId="3" borderId="11" xfId="1" applyFont="1" applyFill="1" applyBorder="1" applyAlignment="1">
      <alignment horizontal="center" vertical="center"/>
    </xf>
    <xf numFmtId="38" fontId="3" fillId="3" borderId="10" xfId="2" applyFont="1" applyFill="1" applyBorder="1" applyAlignment="1">
      <alignment horizontal="center" vertical="center"/>
    </xf>
    <xf numFmtId="38" fontId="3" fillId="3" borderId="1" xfId="2" applyFont="1" applyFill="1" applyBorder="1" applyAlignment="1">
      <alignment horizontal="center" vertical="center"/>
    </xf>
    <xf numFmtId="38" fontId="3" fillId="0" borderId="6" xfId="2" applyFont="1" applyFill="1" applyBorder="1" applyAlignment="1">
      <alignment horizontal="distributed" vertical="center"/>
    </xf>
    <xf numFmtId="38" fontId="3" fillId="0" borderId="0" xfId="2" applyFont="1" applyFill="1" applyBorder="1" applyAlignment="1">
      <alignment horizontal="distributed" vertical="center"/>
    </xf>
    <xf numFmtId="38" fontId="7" fillId="0" borderId="10" xfId="2" applyFont="1" applyFill="1" applyBorder="1" applyAlignment="1">
      <alignment horizontal="distributed" vertical="center"/>
    </xf>
    <xf numFmtId="38" fontId="7" fillId="0" borderId="11" xfId="2" applyFont="1" applyFill="1" applyBorder="1" applyAlignment="1">
      <alignment horizontal="distributed" vertical="center"/>
    </xf>
    <xf numFmtId="38" fontId="3" fillId="0" borderId="4" xfId="2" applyFont="1" applyFill="1" applyBorder="1" applyAlignment="1">
      <alignment horizontal="distributed" vertical="center" wrapText="1" justifyLastLine="1"/>
    </xf>
    <xf numFmtId="38" fontId="3" fillId="0" borderId="3" xfId="2" applyFont="1" applyFill="1" applyBorder="1" applyAlignment="1">
      <alignment horizontal="distributed" vertical="center" wrapText="1" justifyLastLine="1"/>
    </xf>
    <xf numFmtId="38" fontId="3" fillId="0" borderId="2" xfId="2" applyFont="1" applyFill="1" applyBorder="1" applyAlignment="1">
      <alignment horizontal="distributed" vertical="center" wrapText="1" justifyLastLine="1"/>
    </xf>
    <xf numFmtId="38" fontId="3" fillId="0" borderId="4" xfId="2" applyFont="1" applyFill="1" applyBorder="1" applyAlignment="1">
      <alignment horizontal="distributed" vertical="center" wrapText="1"/>
    </xf>
    <xf numFmtId="38" fontId="6" fillId="0" borderId="4" xfId="2" applyFont="1" applyFill="1" applyBorder="1" applyAlignment="1">
      <alignment horizontal="distributed" vertical="center" wrapText="1" justifyLastLine="1"/>
    </xf>
    <xf numFmtId="38" fontId="7" fillId="0" borderId="4" xfId="2" applyFont="1" applyFill="1" applyBorder="1" applyAlignment="1">
      <alignment horizontal="distributed" vertical="center" wrapText="1" justifyLastLine="1"/>
    </xf>
    <xf numFmtId="38" fontId="6" fillId="0" borderId="1" xfId="2" applyFont="1" applyFill="1" applyBorder="1" applyAlignment="1">
      <alignment horizontal="right"/>
    </xf>
    <xf numFmtId="38" fontId="3" fillId="3" borderId="15" xfId="2" applyFont="1" applyFill="1" applyBorder="1" applyAlignment="1">
      <alignment horizontal="distributed" vertical="center" justifyLastLine="1"/>
    </xf>
    <xf numFmtId="38" fontId="3" fillId="3" borderId="1" xfId="2" applyFont="1" applyFill="1" applyBorder="1" applyAlignment="1">
      <alignment horizontal="distributed" vertical="center" justifyLastLine="1"/>
    </xf>
    <xf numFmtId="38" fontId="3" fillId="3" borderId="4" xfId="2" applyFont="1" applyFill="1" applyBorder="1" applyAlignment="1">
      <alignment horizontal="distributed" vertical="center" justifyLastLine="1"/>
    </xf>
    <xf numFmtId="38" fontId="3" fillId="0" borderId="8" xfId="2" applyFont="1" applyFill="1" applyBorder="1" applyAlignment="1">
      <alignment horizontal="distributed" vertical="center"/>
    </xf>
    <xf numFmtId="38" fontId="7" fillId="0" borderId="6" xfId="2" applyFont="1" applyFill="1" applyBorder="1" applyAlignment="1">
      <alignment horizontal="distributed" vertical="center"/>
    </xf>
    <xf numFmtId="0" fontId="7" fillId="0" borderId="8" xfId="3" applyFont="1" applyFill="1" applyBorder="1"/>
    <xf numFmtId="0" fontId="3" fillId="0" borderId="8" xfId="3" applyFont="1" applyFill="1" applyBorder="1"/>
    <xf numFmtId="38" fontId="3" fillId="0" borderId="10" xfId="2" applyFont="1" applyFill="1" applyBorder="1" applyAlignment="1">
      <alignment horizontal="distributed" vertical="center"/>
    </xf>
    <xf numFmtId="0" fontId="3" fillId="0" borderId="11" xfId="3" applyFont="1" applyFill="1" applyBorder="1"/>
  </cellXfs>
  <cellStyles count="5">
    <cellStyle name="桁区切り" xfId="1" builtinId="6"/>
    <cellStyle name="桁区切り 2" xfId="2" xr:uid="{00000000-0005-0000-0000-000001000000}"/>
    <cellStyle name="桁区切り 3" xfId="4" xr:uid="{00000000-0005-0000-0000-000002000000}"/>
    <cellStyle name="標準" xfId="0" builtinId="0"/>
    <cellStyle name="標準 2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K31"/>
  <sheetViews>
    <sheetView view="pageBreakPreview" zoomScale="80" zoomScaleNormal="90" zoomScaleSheetLayoutView="80" workbookViewId="0">
      <selection activeCell="D8" sqref="D8:J20"/>
    </sheetView>
  </sheetViews>
  <sheetFormatPr defaultColWidth="9" defaultRowHeight="24.6" customHeight="1" x14ac:dyDescent="0.15"/>
  <cols>
    <col min="1" max="2" width="3.625" style="7" customWidth="1"/>
    <col min="3" max="3" width="11.625" style="7" customWidth="1"/>
    <col min="4" max="10" width="16.625" style="7" customWidth="1"/>
    <col min="11" max="22" width="10.625" style="7" customWidth="1"/>
    <col min="23" max="25" width="7.625" style="7" customWidth="1"/>
    <col min="26" max="16384" width="9" style="7"/>
  </cols>
  <sheetData>
    <row r="1" spans="1:10" ht="24.6" customHeight="1" x14ac:dyDescent="0.15">
      <c r="A1" s="91">
        <v>9</v>
      </c>
      <c r="B1" s="91" t="s">
        <v>13</v>
      </c>
      <c r="C1" s="92"/>
      <c r="D1" s="92"/>
      <c r="E1" s="51"/>
      <c r="F1" s="51"/>
      <c r="G1" s="51"/>
      <c r="H1" s="51"/>
      <c r="I1" s="51"/>
      <c r="J1" s="51"/>
    </row>
    <row r="2" spans="1:10" ht="13.5" x14ac:dyDescent="0.15">
      <c r="A2" s="51"/>
      <c r="B2" s="51">
        <v>1</v>
      </c>
      <c r="C2" s="51" t="s">
        <v>14</v>
      </c>
      <c r="D2" s="51"/>
      <c r="E2" s="51"/>
      <c r="F2" s="51"/>
      <c r="G2" s="51"/>
      <c r="H2" s="51"/>
      <c r="I2" s="160" t="s">
        <v>0</v>
      </c>
      <c r="J2" s="160"/>
    </row>
    <row r="3" spans="1:10" s="6" customFormat="1" ht="24.6" customHeight="1" x14ac:dyDescent="0.15">
      <c r="A3" s="50"/>
      <c r="B3" s="161" t="s">
        <v>15</v>
      </c>
      <c r="C3" s="162"/>
      <c r="D3" s="165" t="s">
        <v>61</v>
      </c>
      <c r="E3" s="167" t="s">
        <v>133</v>
      </c>
      <c r="F3" s="168"/>
      <c r="G3" s="169"/>
      <c r="H3" s="167" t="s">
        <v>62</v>
      </c>
      <c r="I3" s="168"/>
      <c r="J3" s="169"/>
    </row>
    <row r="4" spans="1:10" s="6" customFormat="1" ht="24.6" customHeight="1" x14ac:dyDescent="0.15">
      <c r="A4" s="50"/>
      <c r="B4" s="163"/>
      <c r="C4" s="164"/>
      <c r="D4" s="166"/>
      <c r="E4" s="112" t="s">
        <v>61</v>
      </c>
      <c r="F4" s="96" t="s">
        <v>63</v>
      </c>
      <c r="G4" s="96" t="s">
        <v>64</v>
      </c>
      <c r="H4" s="112" t="s">
        <v>61</v>
      </c>
      <c r="I4" s="96" t="s">
        <v>63</v>
      </c>
      <c r="J4" s="96" t="s">
        <v>64</v>
      </c>
    </row>
    <row r="5" spans="1:10" s="6" customFormat="1" ht="24.6" customHeight="1" x14ac:dyDescent="0.15">
      <c r="A5" s="50"/>
      <c r="B5" s="158" t="s">
        <v>202</v>
      </c>
      <c r="C5" s="159"/>
      <c r="D5" s="65">
        <v>24071709</v>
      </c>
      <c r="E5" s="85">
        <v>11894769</v>
      </c>
      <c r="F5" s="84">
        <v>5905482</v>
      </c>
      <c r="G5" s="66">
        <v>5989287</v>
      </c>
      <c r="H5" s="85">
        <v>12176940</v>
      </c>
      <c r="I5" s="84">
        <v>6088470</v>
      </c>
      <c r="J5" s="66">
        <v>6088470</v>
      </c>
    </row>
    <row r="6" spans="1:10" s="6" customFormat="1" ht="24.6" customHeight="1" x14ac:dyDescent="0.15">
      <c r="A6" s="50"/>
      <c r="B6" s="158" t="s">
        <v>189</v>
      </c>
      <c r="C6" s="159"/>
      <c r="D6" s="85">
        <v>24287959</v>
      </c>
      <c r="E6" s="85">
        <v>12192379</v>
      </c>
      <c r="F6" s="84">
        <v>6048433</v>
      </c>
      <c r="G6" s="66">
        <v>6143946</v>
      </c>
      <c r="H6" s="85">
        <v>12095580</v>
      </c>
      <c r="I6" s="84">
        <v>6047790</v>
      </c>
      <c r="J6" s="66">
        <v>6047790</v>
      </c>
    </row>
    <row r="7" spans="1:10" s="6" customFormat="1" ht="24.6" customHeight="1" x14ac:dyDescent="0.15">
      <c r="A7" s="50"/>
      <c r="B7" s="158" t="s">
        <v>197</v>
      </c>
      <c r="C7" s="159"/>
      <c r="D7" s="85">
        <v>23974287</v>
      </c>
      <c r="E7" s="85">
        <v>11954487</v>
      </c>
      <c r="F7" s="84">
        <v>5933431</v>
      </c>
      <c r="G7" s="66">
        <v>6021056</v>
      </c>
      <c r="H7" s="85">
        <v>12019800</v>
      </c>
      <c r="I7" s="84">
        <v>6009900</v>
      </c>
      <c r="J7" s="66">
        <v>6009900</v>
      </c>
    </row>
    <row r="8" spans="1:10" s="6" customFormat="1" ht="24.6" customHeight="1" x14ac:dyDescent="0.15">
      <c r="A8" s="50"/>
      <c r="B8" s="170" t="s">
        <v>216</v>
      </c>
      <c r="C8" s="171"/>
      <c r="D8" s="85">
        <v>23502683</v>
      </c>
      <c r="E8" s="85">
        <v>11457803</v>
      </c>
      <c r="F8" s="85">
        <v>5677814</v>
      </c>
      <c r="G8" s="85">
        <v>5779989</v>
      </c>
      <c r="H8" s="85">
        <v>12044880</v>
      </c>
      <c r="I8" s="85">
        <v>6022440</v>
      </c>
      <c r="J8" s="85">
        <v>6022440</v>
      </c>
    </row>
    <row r="9" spans="1:10" s="6" customFormat="1" ht="24.6" customHeight="1" x14ac:dyDescent="0.15">
      <c r="A9" s="50"/>
      <c r="B9" s="154" t="s">
        <v>134</v>
      </c>
      <c r="C9" s="155"/>
      <c r="D9" s="84">
        <v>1933053</v>
      </c>
      <c r="E9" s="84">
        <v>952413</v>
      </c>
      <c r="F9" s="84">
        <v>482019</v>
      </c>
      <c r="G9" s="66">
        <v>470394</v>
      </c>
      <c r="H9" s="84">
        <v>980640</v>
      </c>
      <c r="I9" s="84">
        <v>490320</v>
      </c>
      <c r="J9" s="66">
        <v>490320</v>
      </c>
    </row>
    <row r="10" spans="1:10" s="6" customFormat="1" ht="24.6" customHeight="1" x14ac:dyDescent="0.15">
      <c r="A10" s="50"/>
      <c r="B10" s="154" t="s">
        <v>135</v>
      </c>
      <c r="C10" s="155"/>
      <c r="D10" s="84">
        <v>1921936</v>
      </c>
      <c r="E10" s="84">
        <v>927976</v>
      </c>
      <c r="F10" s="84">
        <v>461524</v>
      </c>
      <c r="G10" s="66">
        <v>466452</v>
      </c>
      <c r="H10" s="84">
        <v>993960</v>
      </c>
      <c r="I10" s="84">
        <v>496980</v>
      </c>
      <c r="J10" s="66">
        <v>496980</v>
      </c>
    </row>
    <row r="11" spans="1:10" s="6" customFormat="1" ht="24.6" customHeight="1" x14ac:dyDescent="0.15">
      <c r="A11" s="50"/>
      <c r="B11" s="154" t="s">
        <v>136</v>
      </c>
      <c r="C11" s="155"/>
      <c r="D11" s="84">
        <v>2019810</v>
      </c>
      <c r="E11" s="84">
        <v>1141110</v>
      </c>
      <c r="F11" s="84">
        <v>565688</v>
      </c>
      <c r="G11" s="66">
        <v>575422</v>
      </c>
      <c r="H11" s="84">
        <v>878700</v>
      </c>
      <c r="I11" s="84">
        <v>439350</v>
      </c>
      <c r="J11" s="66">
        <v>439350</v>
      </c>
    </row>
    <row r="12" spans="1:10" s="6" customFormat="1" ht="24.6" customHeight="1" x14ac:dyDescent="0.15">
      <c r="A12" s="50"/>
      <c r="B12" s="154" t="s">
        <v>65</v>
      </c>
      <c r="C12" s="155"/>
      <c r="D12" s="84">
        <v>2017440</v>
      </c>
      <c r="E12" s="84">
        <v>1003320</v>
      </c>
      <c r="F12" s="84">
        <v>493260</v>
      </c>
      <c r="G12" s="66">
        <v>510060</v>
      </c>
      <c r="H12" s="84">
        <v>1014120</v>
      </c>
      <c r="I12" s="84">
        <v>507060</v>
      </c>
      <c r="J12" s="66">
        <v>507060</v>
      </c>
    </row>
    <row r="13" spans="1:10" s="6" customFormat="1" ht="24.6" customHeight="1" x14ac:dyDescent="0.15">
      <c r="A13" s="50"/>
      <c r="B13" s="154" t="s">
        <v>66</v>
      </c>
      <c r="C13" s="155"/>
      <c r="D13" s="84">
        <v>2058605</v>
      </c>
      <c r="E13" s="84">
        <v>1031525</v>
      </c>
      <c r="F13" s="84">
        <v>516150</v>
      </c>
      <c r="G13" s="66">
        <v>515375</v>
      </c>
      <c r="H13" s="84">
        <v>1027080</v>
      </c>
      <c r="I13" s="84">
        <v>513540</v>
      </c>
      <c r="J13" s="66">
        <v>513540</v>
      </c>
    </row>
    <row r="14" spans="1:10" s="6" customFormat="1" ht="24.6" customHeight="1" x14ac:dyDescent="0.15">
      <c r="A14" s="50"/>
      <c r="B14" s="154" t="s">
        <v>67</v>
      </c>
      <c r="C14" s="155"/>
      <c r="D14" s="84">
        <v>1959480</v>
      </c>
      <c r="E14" s="84">
        <v>891900</v>
      </c>
      <c r="F14" s="84">
        <v>438390</v>
      </c>
      <c r="G14" s="66">
        <v>453510</v>
      </c>
      <c r="H14" s="84">
        <v>1067580</v>
      </c>
      <c r="I14" s="84">
        <v>533790</v>
      </c>
      <c r="J14" s="66">
        <v>533790</v>
      </c>
    </row>
    <row r="15" spans="1:10" s="6" customFormat="1" ht="24.6" customHeight="1" x14ac:dyDescent="0.15">
      <c r="A15" s="50"/>
      <c r="B15" s="154" t="s">
        <v>68</v>
      </c>
      <c r="C15" s="155"/>
      <c r="D15" s="84">
        <v>1890628</v>
      </c>
      <c r="E15" s="84">
        <v>899248</v>
      </c>
      <c r="F15" s="84">
        <v>444044</v>
      </c>
      <c r="G15" s="66">
        <v>455204</v>
      </c>
      <c r="H15" s="84">
        <v>991380</v>
      </c>
      <c r="I15" s="84">
        <v>495690</v>
      </c>
      <c r="J15" s="66">
        <v>495690</v>
      </c>
    </row>
    <row r="16" spans="1:10" s="6" customFormat="1" ht="24.6" customHeight="1" x14ac:dyDescent="0.15">
      <c r="A16" s="50"/>
      <c r="B16" s="154" t="s">
        <v>69</v>
      </c>
      <c r="C16" s="155"/>
      <c r="D16" s="84">
        <v>1996349</v>
      </c>
      <c r="E16" s="84">
        <v>1054589</v>
      </c>
      <c r="F16" s="84">
        <v>519281</v>
      </c>
      <c r="G16" s="66">
        <v>535308</v>
      </c>
      <c r="H16" s="84">
        <v>941760</v>
      </c>
      <c r="I16" s="84">
        <v>470880</v>
      </c>
      <c r="J16" s="66">
        <v>470880</v>
      </c>
    </row>
    <row r="17" spans="1:11" s="6" customFormat="1" ht="24.6" customHeight="1" x14ac:dyDescent="0.15">
      <c r="A17" s="50"/>
      <c r="B17" s="154" t="s">
        <v>70</v>
      </c>
      <c r="C17" s="155"/>
      <c r="D17" s="84">
        <v>2178210</v>
      </c>
      <c r="E17" s="84">
        <v>933450</v>
      </c>
      <c r="F17" s="84">
        <v>466500</v>
      </c>
      <c r="G17" s="66">
        <v>466950</v>
      </c>
      <c r="H17" s="84">
        <v>1244760</v>
      </c>
      <c r="I17" s="84">
        <v>622380</v>
      </c>
      <c r="J17" s="66">
        <v>622380</v>
      </c>
    </row>
    <row r="18" spans="1:11" s="6" customFormat="1" ht="24.6" customHeight="1" x14ac:dyDescent="0.15">
      <c r="A18" s="50"/>
      <c r="B18" s="154" t="s">
        <v>71</v>
      </c>
      <c r="C18" s="155"/>
      <c r="D18" s="84">
        <v>1758594</v>
      </c>
      <c r="E18" s="84">
        <v>764274</v>
      </c>
      <c r="F18" s="84">
        <v>378231</v>
      </c>
      <c r="G18" s="66">
        <v>386043</v>
      </c>
      <c r="H18" s="84">
        <v>994320</v>
      </c>
      <c r="I18" s="84">
        <v>497160</v>
      </c>
      <c r="J18" s="66">
        <v>497160</v>
      </c>
    </row>
    <row r="19" spans="1:11" s="6" customFormat="1" ht="24.6" customHeight="1" x14ac:dyDescent="0.15">
      <c r="A19" s="50"/>
      <c r="B19" s="154" t="s">
        <v>72</v>
      </c>
      <c r="C19" s="155"/>
      <c r="D19" s="84">
        <v>1943220</v>
      </c>
      <c r="E19" s="84">
        <v>908220</v>
      </c>
      <c r="F19" s="84">
        <v>448440</v>
      </c>
      <c r="G19" s="66">
        <v>459780</v>
      </c>
      <c r="H19" s="84">
        <v>1035000</v>
      </c>
      <c r="I19" s="84">
        <v>517500</v>
      </c>
      <c r="J19" s="66">
        <v>517500</v>
      </c>
    </row>
    <row r="20" spans="1:11" s="6" customFormat="1" ht="24.6" customHeight="1" x14ac:dyDescent="0.15">
      <c r="A20" s="50"/>
      <c r="B20" s="156" t="s">
        <v>198</v>
      </c>
      <c r="C20" s="157"/>
      <c r="D20" s="122">
        <v>1825358</v>
      </c>
      <c r="E20" s="122">
        <v>949778</v>
      </c>
      <c r="F20" s="122">
        <v>464287</v>
      </c>
      <c r="G20" s="123">
        <v>485491</v>
      </c>
      <c r="H20" s="122">
        <v>875580</v>
      </c>
      <c r="I20" s="122">
        <v>437790</v>
      </c>
      <c r="J20" s="123">
        <v>437790</v>
      </c>
    </row>
    <row r="21" spans="1:11" ht="24.6" customHeight="1" x14ac:dyDescent="0.15">
      <c r="A21" s="51"/>
      <c r="B21" s="51"/>
      <c r="C21" s="51"/>
      <c r="D21" s="51"/>
      <c r="E21" s="51"/>
      <c r="F21" s="51"/>
      <c r="G21" s="51"/>
      <c r="H21" s="153" t="s">
        <v>179</v>
      </c>
      <c r="I21" s="153"/>
      <c r="J21" s="153"/>
    </row>
    <row r="22" spans="1:11" ht="24.6" customHeight="1" x14ac:dyDescent="0.1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</row>
    <row r="23" spans="1:11" ht="24.6" customHeight="1" x14ac:dyDescent="0.1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1" ht="24.6" customHeight="1" x14ac:dyDescent="0.1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ht="24.6" customHeight="1" x14ac:dyDescent="0.1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ht="24.6" customHeight="1" x14ac:dyDescent="0.1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ht="24.6" customHeight="1" x14ac:dyDescent="0.1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1" ht="24.6" customHeight="1" x14ac:dyDescent="0.1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1" ht="24.6" customHeight="1" x14ac:dyDescent="0.1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</row>
    <row r="30" spans="1:11" ht="24.6" customHeight="1" x14ac:dyDescent="0.1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</row>
    <row r="31" spans="1:11" ht="24.6" customHeight="1" x14ac:dyDescent="0.1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</row>
  </sheetData>
  <mergeCells count="22">
    <mergeCell ref="B10:C10"/>
    <mergeCell ref="B11:C11"/>
    <mergeCell ref="B6:C6"/>
    <mergeCell ref="B7:C7"/>
    <mergeCell ref="B8:C8"/>
    <mergeCell ref="B5:C5"/>
    <mergeCell ref="B9:C9"/>
    <mergeCell ref="I2:J2"/>
    <mergeCell ref="B3:C4"/>
    <mergeCell ref="D3:D4"/>
    <mergeCell ref="E3:G3"/>
    <mergeCell ref="H3:J3"/>
    <mergeCell ref="H21:J21"/>
    <mergeCell ref="B18:C18"/>
    <mergeCell ref="B19:C19"/>
    <mergeCell ref="B12:C12"/>
    <mergeCell ref="B13:C13"/>
    <mergeCell ref="B14:C14"/>
    <mergeCell ref="B15:C15"/>
    <mergeCell ref="B16:C16"/>
    <mergeCell ref="B17:C17"/>
    <mergeCell ref="B20:C20"/>
  </mergeCells>
  <phoneticPr fontId="1"/>
  <pageMargins left="0.59055118110236227" right="0.59055118110236227" top="0.78740157480314965" bottom="0.78740157480314965" header="0.51181102362204722" footer="0.51181102362204722"/>
  <pageSetup paperSize="9" firstPageNumber="55" orientation="landscape" useFirstPageNumber="1" r:id="rId1"/>
  <headerFooter differentOddEven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B1:J20"/>
  <sheetViews>
    <sheetView view="pageBreakPreview" zoomScale="80" zoomScaleNormal="90" zoomScaleSheetLayoutView="80" workbookViewId="0">
      <selection activeCell="D8" sqref="D8:J19"/>
    </sheetView>
  </sheetViews>
  <sheetFormatPr defaultColWidth="9" defaultRowHeight="27" customHeight="1" x14ac:dyDescent="0.15"/>
  <cols>
    <col min="1" max="2" width="3.625" style="1" customWidth="1"/>
    <col min="3" max="3" width="14.625" style="1" customWidth="1"/>
    <col min="4" max="10" width="17.125" style="1" customWidth="1"/>
    <col min="11" max="11" width="11.625" style="1" bestFit="1" customWidth="1"/>
    <col min="12" max="22" width="10.625" style="1" customWidth="1"/>
    <col min="23" max="25" width="7.625" style="1" customWidth="1"/>
    <col min="26" max="16384" width="9" style="1"/>
  </cols>
  <sheetData>
    <row r="1" spans="2:10" ht="13.5" x14ac:dyDescent="0.15">
      <c r="B1" s="2"/>
      <c r="C1" s="2"/>
      <c r="E1" s="4"/>
      <c r="I1" s="173"/>
      <c r="J1" s="173"/>
    </row>
    <row r="2" spans="2:10" ht="13.5" x14ac:dyDescent="0.15">
      <c r="B2" s="52">
        <v>2</v>
      </c>
      <c r="C2" s="52" t="s">
        <v>128</v>
      </c>
      <c r="D2" s="51"/>
      <c r="E2" s="51"/>
      <c r="F2" s="51"/>
      <c r="G2" s="51"/>
      <c r="H2" s="51"/>
      <c r="I2" s="174" t="s">
        <v>129</v>
      </c>
      <c r="J2" s="174"/>
    </row>
    <row r="3" spans="2:10" s="4" customFormat="1" ht="28.5" customHeight="1" x14ac:dyDescent="0.15">
      <c r="B3" s="175" t="s">
        <v>111</v>
      </c>
      <c r="C3" s="176"/>
      <c r="D3" s="177" t="s">
        <v>61</v>
      </c>
      <c r="E3" s="178" t="s">
        <v>112</v>
      </c>
      <c r="F3" s="178"/>
      <c r="G3" s="178"/>
      <c r="H3" s="178" t="s">
        <v>62</v>
      </c>
      <c r="I3" s="178"/>
      <c r="J3" s="178"/>
    </row>
    <row r="4" spans="2:10" s="4" customFormat="1" ht="28.5" customHeight="1" x14ac:dyDescent="0.15">
      <c r="B4" s="175"/>
      <c r="C4" s="176"/>
      <c r="D4" s="177"/>
      <c r="E4" s="112" t="s">
        <v>61</v>
      </c>
      <c r="F4" s="96" t="s">
        <v>63</v>
      </c>
      <c r="G4" s="96" t="s">
        <v>64</v>
      </c>
      <c r="H4" s="112" t="s">
        <v>61</v>
      </c>
      <c r="I4" s="96" t="s">
        <v>63</v>
      </c>
      <c r="J4" s="96" t="s">
        <v>64</v>
      </c>
    </row>
    <row r="5" spans="2:10" s="4" customFormat="1" ht="28.5" customHeight="1" x14ac:dyDescent="0.15">
      <c r="B5" s="154" t="s">
        <v>203</v>
      </c>
      <c r="C5" s="183"/>
      <c r="D5" s="85">
        <v>15881926</v>
      </c>
      <c r="E5" s="85">
        <v>12481106</v>
      </c>
      <c r="F5" s="84">
        <v>6240553</v>
      </c>
      <c r="G5" s="84">
        <v>6240553</v>
      </c>
      <c r="H5" s="85">
        <v>3400820</v>
      </c>
      <c r="I5" s="84">
        <v>1700410</v>
      </c>
      <c r="J5" s="84">
        <v>1700410</v>
      </c>
    </row>
    <row r="6" spans="2:10" s="4" customFormat="1" ht="28.5" customHeight="1" x14ac:dyDescent="0.15">
      <c r="B6" s="154" t="s">
        <v>190</v>
      </c>
      <c r="C6" s="155"/>
      <c r="D6" s="85">
        <v>16443164</v>
      </c>
      <c r="E6" s="85">
        <v>13041000</v>
      </c>
      <c r="F6" s="84">
        <v>6520500</v>
      </c>
      <c r="G6" s="84">
        <v>6520500</v>
      </c>
      <c r="H6" s="85">
        <v>3402164</v>
      </c>
      <c r="I6" s="84">
        <v>1701082</v>
      </c>
      <c r="J6" s="84">
        <v>1701082</v>
      </c>
    </row>
    <row r="7" spans="2:10" s="4" customFormat="1" ht="28.5" customHeight="1" x14ac:dyDescent="0.15">
      <c r="B7" s="154" t="s">
        <v>201</v>
      </c>
      <c r="C7" s="155"/>
      <c r="D7" s="85">
        <v>15775830</v>
      </c>
      <c r="E7" s="85">
        <v>12476270</v>
      </c>
      <c r="F7" s="84">
        <v>6287016</v>
      </c>
      <c r="G7" s="84">
        <v>6189254</v>
      </c>
      <c r="H7" s="85">
        <v>3299560</v>
      </c>
      <c r="I7" s="84">
        <v>1649780</v>
      </c>
      <c r="J7" s="84">
        <v>1649780</v>
      </c>
    </row>
    <row r="8" spans="2:10" s="4" customFormat="1" ht="28.5" customHeight="1" x14ac:dyDescent="0.15">
      <c r="B8" s="184" t="s">
        <v>206</v>
      </c>
      <c r="C8" s="185"/>
      <c r="D8" s="85">
        <f>SUM(D9:D19)</f>
        <v>13894628</v>
      </c>
      <c r="E8" s="85">
        <f t="shared" ref="E8:I8" si="0">SUM(E9:E19)</f>
        <v>10640308</v>
      </c>
      <c r="F8" s="85">
        <f t="shared" si="0"/>
        <v>5320154</v>
      </c>
      <c r="G8" s="85">
        <f t="shared" si="0"/>
        <v>5320154</v>
      </c>
      <c r="H8" s="85">
        <f t="shared" si="0"/>
        <v>3254320</v>
      </c>
      <c r="I8" s="85">
        <f t="shared" si="0"/>
        <v>1627160</v>
      </c>
      <c r="J8" s="85">
        <f>SUM(J9:J19)</f>
        <v>1627160</v>
      </c>
    </row>
    <row r="9" spans="2:10" s="4" customFormat="1" ht="28.5" customHeight="1" x14ac:dyDescent="0.15">
      <c r="B9" s="179" t="s">
        <v>37</v>
      </c>
      <c r="C9" s="180"/>
      <c r="D9" s="84">
        <f>E9+H9</f>
        <v>5870519</v>
      </c>
      <c r="E9" s="84">
        <f>F9+G9</f>
        <v>4419899</v>
      </c>
      <c r="F9" s="84">
        <v>2613320</v>
      </c>
      <c r="G9" s="84">
        <v>1806579</v>
      </c>
      <c r="H9" s="84">
        <f>I9+J9</f>
        <v>1450620</v>
      </c>
      <c r="I9" s="84">
        <v>725310</v>
      </c>
      <c r="J9" s="84">
        <v>725310</v>
      </c>
    </row>
    <row r="10" spans="2:10" s="4" customFormat="1" ht="28.5" customHeight="1" x14ac:dyDescent="0.15">
      <c r="B10" s="179" t="s">
        <v>38</v>
      </c>
      <c r="C10" s="186"/>
      <c r="D10" s="84">
        <f t="shared" ref="D10:D19" si="1">E10+H10</f>
        <v>844712</v>
      </c>
      <c r="E10" s="84">
        <f t="shared" ref="E10:E19" si="2">F10+G10</f>
        <v>327272</v>
      </c>
      <c r="F10" s="84">
        <v>166708</v>
      </c>
      <c r="G10" s="84">
        <v>160564</v>
      </c>
      <c r="H10" s="84">
        <f t="shared" ref="H10:H19" si="3">I10+J10</f>
        <v>517440</v>
      </c>
      <c r="I10" s="84">
        <v>258720</v>
      </c>
      <c r="J10" s="84">
        <v>258720</v>
      </c>
    </row>
    <row r="11" spans="2:10" s="4" customFormat="1" ht="28.5" customHeight="1" x14ac:dyDescent="0.15">
      <c r="B11" s="179" t="s">
        <v>39</v>
      </c>
      <c r="C11" s="180"/>
      <c r="D11" s="84">
        <f t="shared" si="1"/>
        <v>636845</v>
      </c>
      <c r="E11" s="84">
        <f t="shared" si="2"/>
        <v>347705</v>
      </c>
      <c r="F11" s="84">
        <v>175609</v>
      </c>
      <c r="G11" s="84">
        <v>172096</v>
      </c>
      <c r="H11" s="84">
        <f t="shared" si="3"/>
        <v>289140</v>
      </c>
      <c r="I11" s="84">
        <v>144570</v>
      </c>
      <c r="J11" s="84">
        <v>144570</v>
      </c>
    </row>
    <row r="12" spans="2:10" s="4" customFormat="1" ht="28.5" customHeight="1" x14ac:dyDescent="0.15">
      <c r="B12" s="179" t="s">
        <v>40</v>
      </c>
      <c r="C12" s="180"/>
      <c r="D12" s="84">
        <f t="shared" si="1"/>
        <v>361690</v>
      </c>
      <c r="E12" s="84">
        <f t="shared" si="2"/>
        <v>185050</v>
      </c>
      <c r="F12" s="84">
        <v>91945</v>
      </c>
      <c r="G12" s="84">
        <v>93105</v>
      </c>
      <c r="H12" s="84">
        <f t="shared" si="3"/>
        <v>176640</v>
      </c>
      <c r="I12" s="84">
        <v>88320</v>
      </c>
      <c r="J12" s="84">
        <v>88320</v>
      </c>
    </row>
    <row r="13" spans="2:10" s="4" customFormat="1" ht="28.5" customHeight="1" x14ac:dyDescent="0.15">
      <c r="B13" s="179" t="s">
        <v>41</v>
      </c>
      <c r="C13" s="180"/>
      <c r="D13" s="84">
        <f t="shared" si="1"/>
        <v>3872333</v>
      </c>
      <c r="E13" s="84">
        <f t="shared" si="2"/>
        <v>3363453</v>
      </c>
      <c r="F13" s="84">
        <v>1482722</v>
      </c>
      <c r="G13" s="84">
        <v>1880731</v>
      </c>
      <c r="H13" s="84">
        <f t="shared" si="3"/>
        <v>508880</v>
      </c>
      <c r="I13" s="84">
        <v>254440</v>
      </c>
      <c r="J13" s="84">
        <v>254440</v>
      </c>
    </row>
    <row r="14" spans="2:10" s="4" customFormat="1" ht="28.5" customHeight="1" x14ac:dyDescent="0.15">
      <c r="B14" s="179" t="s">
        <v>42</v>
      </c>
      <c r="C14" s="180"/>
      <c r="D14" s="84">
        <f t="shared" si="1"/>
        <v>32180</v>
      </c>
      <c r="E14" s="84">
        <f t="shared" si="2"/>
        <v>30440</v>
      </c>
      <c r="F14" s="84">
        <v>10088</v>
      </c>
      <c r="G14" s="84">
        <v>20352</v>
      </c>
      <c r="H14" s="84">
        <f t="shared" si="3"/>
        <v>1740</v>
      </c>
      <c r="I14" s="84">
        <v>870</v>
      </c>
      <c r="J14" s="84">
        <v>870</v>
      </c>
    </row>
    <row r="15" spans="2:10" s="4" customFormat="1" ht="28.5" customHeight="1" x14ac:dyDescent="0.15">
      <c r="B15" s="179" t="s">
        <v>43</v>
      </c>
      <c r="C15" s="180"/>
      <c r="D15" s="84">
        <f t="shared" si="1"/>
        <v>79928</v>
      </c>
      <c r="E15" s="84">
        <f t="shared" si="2"/>
        <v>58148</v>
      </c>
      <c r="F15" s="84">
        <v>28248</v>
      </c>
      <c r="G15" s="84">
        <v>29900</v>
      </c>
      <c r="H15" s="84">
        <f t="shared" si="3"/>
        <v>21780</v>
      </c>
      <c r="I15" s="84">
        <v>10890</v>
      </c>
      <c r="J15" s="84">
        <v>10890</v>
      </c>
    </row>
    <row r="16" spans="2:10" s="4" customFormat="1" ht="28.5" customHeight="1" x14ac:dyDescent="0.15">
      <c r="B16" s="179" t="s">
        <v>44</v>
      </c>
      <c r="C16" s="180"/>
      <c r="D16" s="84">
        <f t="shared" si="1"/>
        <v>138544</v>
      </c>
      <c r="E16" s="84">
        <f t="shared" si="2"/>
        <v>122224</v>
      </c>
      <c r="F16" s="84">
        <v>51251</v>
      </c>
      <c r="G16" s="84">
        <v>70973</v>
      </c>
      <c r="H16" s="84">
        <f t="shared" si="3"/>
        <v>16320</v>
      </c>
      <c r="I16" s="84">
        <v>8160</v>
      </c>
      <c r="J16" s="84">
        <v>8160</v>
      </c>
    </row>
    <row r="17" spans="2:10" s="4" customFormat="1" ht="28.5" customHeight="1" x14ac:dyDescent="0.15">
      <c r="B17" s="179" t="s">
        <v>45</v>
      </c>
      <c r="C17" s="180"/>
      <c r="D17" s="84">
        <f t="shared" si="1"/>
        <v>139697</v>
      </c>
      <c r="E17" s="84">
        <f t="shared" si="2"/>
        <v>105917</v>
      </c>
      <c r="F17" s="84">
        <v>42558</v>
      </c>
      <c r="G17" s="84">
        <v>63359</v>
      </c>
      <c r="H17" s="84">
        <f t="shared" si="3"/>
        <v>33780</v>
      </c>
      <c r="I17" s="84">
        <v>16890</v>
      </c>
      <c r="J17" s="84">
        <v>16890</v>
      </c>
    </row>
    <row r="18" spans="2:10" s="4" customFormat="1" ht="28.5" customHeight="1" x14ac:dyDescent="0.15">
      <c r="B18" s="179" t="s">
        <v>46</v>
      </c>
      <c r="C18" s="180"/>
      <c r="D18" s="84">
        <f t="shared" si="1"/>
        <v>232381</v>
      </c>
      <c r="E18" s="84">
        <f t="shared" si="2"/>
        <v>206801</v>
      </c>
      <c r="F18" s="84">
        <v>97946</v>
      </c>
      <c r="G18" s="84">
        <v>108855</v>
      </c>
      <c r="H18" s="84">
        <f t="shared" si="3"/>
        <v>25580</v>
      </c>
      <c r="I18" s="84">
        <v>12790</v>
      </c>
      <c r="J18" s="84">
        <v>12790</v>
      </c>
    </row>
    <row r="19" spans="2:10" s="4" customFormat="1" ht="28.5" customHeight="1" x14ac:dyDescent="0.15">
      <c r="B19" s="181" t="s">
        <v>47</v>
      </c>
      <c r="C19" s="182"/>
      <c r="D19" s="122">
        <f t="shared" si="1"/>
        <v>1685799</v>
      </c>
      <c r="E19" s="122">
        <f t="shared" si="2"/>
        <v>1473399</v>
      </c>
      <c r="F19" s="122">
        <v>559759</v>
      </c>
      <c r="G19" s="122">
        <v>913640</v>
      </c>
      <c r="H19" s="122">
        <f t="shared" si="3"/>
        <v>212400</v>
      </c>
      <c r="I19" s="122">
        <v>106200</v>
      </c>
      <c r="J19" s="122">
        <v>106200</v>
      </c>
    </row>
    <row r="20" spans="2:10" ht="13.5" x14ac:dyDescent="0.15">
      <c r="B20" s="51"/>
      <c r="C20" s="51"/>
      <c r="D20" s="51"/>
      <c r="E20" s="51"/>
      <c r="F20" s="51"/>
      <c r="G20" s="51"/>
      <c r="H20" s="172" t="s">
        <v>180</v>
      </c>
      <c r="I20" s="172"/>
      <c r="J20" s="172"/>
    </row>
  </sheetData>
  <mergeCells count="22">
    <mergeCell ref="B9:C9"/>
    <mergeCell ref="B17:C17"/>
    <mergeCell ref="B10:C10"/>
    <mergeCell ref="B14:C14"/>
    <mergeCell ref="B15:C15"/>
    <mergeCell ref="B16:C16"/>
    <mergeCell ref="H20:J20"/>
    <mergeCell ref="I1:J1"/>
    <mergeCell ref="I2:J2"/>
    <mergeCell ref="B3:C4"/>
    <mergeCell ref="D3:D4"/>
    <mergeCell ref="E3:G3"/>
    <mergeCell ref="H3:J3"/>
    <mergeCell ref="B18:C18"/>
    <mergeCell ref="B19:C19"/>
    <mergeCell ref="B5:C5"/>
    <mergeCell ref="B6:C6"/>
    <mergeCell ref="B11:C11"/>
    <mergeCell ref="B12:C12"/>
    <mergeCell ref="B13:C13"/>
    <mergeCell ref="B7:C7"/>
    <mergeCell ref="B8:C8"/>
  </mergeCells>
  <phoneticPr fontId="1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1:J26"/>
  <sheetViews>
    <sheetView view="pageBreakPreview" zoomScale="85" zoomScaleNormal="100" zoomScaleSheetLayoutView="85" workbookViewId="0">
      <selection activeCell="D12" sqref="D12"/>
    </sheetView>
  </sheetViews>
  <sheetFormatPr defaultColWidth="9" defaultRowHeight="20.100000000000001" customHeight="1" x14ac:dyDescent="0.15"/>
  <cols>
    <col min="1" max="1" width="3.625" style="49" customWidth="1"/>
    <col min="2" max="3" width="17.125" style="49" customWidth="1"/>
    <col min="4" max="4" width="17.125" style="18" customWidth="1"/>
    <col min="5" max="5" width="17.125" style="49" customWidth="1"/>
    <col min="6" max="6" width="17.125" style="17" customWidth="1"/>
    <col min="7" max="7" width="12.75" style="17" bestFit="1" customWidth="1"/>
    <col min="8" max="8" width="12" style="49" bestFit="1" customWidth="1"/>
    <col min="9" max="9" width="11.625" style="49" bestFit="1" customWidth="1"/>
    <col min="10" max="10" width="13.875" style="49" bestFit="1" customWidth="1"/>
    <col min="11" max="16384" width="9" style="49"/>
  </cols>
  <sheetData>
    <row r="1" spans="2:10" ht="18.75" x14ac:dyDescent="0.2">
      <c r="D1" s="16"/>
    </row>
    <row r="2" spans="2:10" ht="13.5" x14ac:dyDescent="0.15">
      <c r="B2" s="52" t="s">
        <v>149</v>
      </c>
      <c r="C2" s="52"/>
      <c r="D2" s="29"/>
      <c r="E2" s="51"/>
      <c r="F2" s="30"/>
      <c r="G2" s="30"/>
      <c r="H2" s="51"/>
      <c r="I2" s="51"/>
      <c r="J2" s="51"/>
    </row>
    <row r="3" spans="2:10" ht="13.5" x14ac:dyDescent="0.15">
      <c r="B3" s="50" t="s">
        <v>150</v>
      </c>
      <c r="C3" s="50"/>
      <c r="D3" s="29"/>
      <c r="E3" s="51"/>
      <c r="F3" s="30"/>
      <c r="G3" s="30"/>
      <c r="H3" s="51"/>
      <c r="I3" s="174"/>
      <c r="J3" s="174"/>
    </row>
    <row r="4" spans="2:10" ht="18.75" customHeight="1" x14ac:dyDescent="0.15">
      <c r="B4" s="187" t="s">
        <v>79</v>
      </c>
      <c r="C4" s="187" t="s">
        <v>80</v>
      </c>
      <c r="D4" s="189" t="s">
        <v>81</v>
      </c>
      <c r="E4" s="187" t="s">
        <v>82</v>
      </c>
      <c r="F4" s="191" t="s">
        <v>151</v>
      </c>
      <c r="G4" s="193" t="s">
        <v>152</v>
      </c>
      <c r="H4" s="195" t="s">
        <v>204</v>
      </c>
      <c r="I4" s="196"/>
      <c r="J4" s="197"/>
    </row>
    <row r="5" spans="2:10" ht="18.75" customHeight="1" x14ac:dyDescent="0.15">
      <c r="B5" s="188"/>
      <c r="C5" s="188"/>
      <c r="D5" s="190"/>
      <c r="E5" s="188"/>
      <c r="F5" s="192"/>
      <c r="G5" s="194"/>
      <c r="H5" s="88" t="s">
        <v>61</v>
      </c>
      <c r="I5" s="102" t="s">
        <v>84</v>
      </c>
      <c r="J5" s="113" t="s">
        <v>85</v>
      </c>
    </row>
    <row r="6" spans="2:10" ht="18.75" customHeight="1" x14ac:dyDescent="0.15">
      <c r="B6" s="68" t="s">
        <v>142</v>
      </c>
      <c r="C6" s="70" t="s">
        <v>153</v>
      </c>
      <c r="D6" s="70"/>
      <c r="E6" s="70" t="s">
        <v>154</v>
      </c>
      <c r="F6" s="70"/>
      <c r="G6" s="124">
        <v>17.5</v>
      </c>
      <c r="H6" s="125">
        <v>652007</v>
      </c>
      <c r="I6" s="126">
        <v>34159</v>
      </c>
      <c r="J6" s="126">
        <f>H6-I6</f>
        <v>617848</v>
      </c>
    </row>
    <row r="7" spans="2:10" s="9" customFormat="1" ht="18.75" customHeight="1" x14ac:dyDescent="0.15">
      <c r="B7" s="71"/>
      <c r="C7" s="70" t="s">
        <v>137</v>
      </c>
      <c r="D7" s="70"/>
      <c r="E7" s="70" t="s">
        <v>155</v>
      </c>
      <c r="F7" s="70"/>
      <c r="G7" s="124">
        <v>1</v>
      </c>
      <c r="H7" s="125">
        <v>19290</v>
      </c>
      <c r="I7" s="126">
        <v>450</v>
      </c>
      <c r="J7" s="126">
        <f t="shared" ref="J7:J25" si="0">H7-I7</f>
        <v>18840</v>
      </c>
    </row>
    <row r="8" spans="2:10" s="9" customFormat="1" ht="18.75" customHeight="1" x14ac:dyDescent="0.15">
      <c r="B8" s="71"/>
      <c r="C8" s="70" t="s">
        <v>156</v>
      </c>
      <c r="D8" s="70"/>
      <c r="E8" s="70" t="s">
        <v>157</v>
      </c>
      <c r="F8" s="70"/>
      <c r="G8" s="124">
        <v>6</v>
      </c>
      <c r="H8" s="125">
        <v>229149</v>
      </c>
      <c r="I8" s="126">
        <v>8996</v>
      </c>
      <c r="J8" s="126">
        <f t="shared" si="0"/>
        <v>220153</v>
      </c>
    </row>
    <row r="9" spans="2:10" s="9" customFormat="1" ht="18.75" customHeight="1" x14ac:dyDescent="0.15">
      <c r="B9" s="71"/>
      <c r="C9" s="70" t="s">
        <v>137</v>
      </c>
      <c r="D9" s="70"/>
      <c r="E9" s="70" t="s">
        <v>155</v>
      </c>
      <c r="F9" s="70"/>
      <c r="G9" s="124">
        <v>0.5</v>
      </c>
      <c r="H9" s="125">
        <v>21891</v>
      </c>
      <c r="I9" s="126">
        <v>548</v>
      </c>
      <c r="J9" s="126">
        <f t="shared" si="0"/>
        <v>21343</v>
      </c>
    </row>
    <row r="10" spans="2:10" s="9" customFormat="1" ht="18.75" customHeight="1" x14ac:dyDescent="0.15">
      <c r="B10" s="71"/>
      <c r="C10" s="70" t="s">
        <v>153</v>
      </c>
      <c r="D10" s="70" t="s">
        <v>158</v>
      </c>
      <c r="E10" s="70" t="s">
        <v>157</v>
      </c>
      <c r="F10" s="70"/>
      <c r="G10" s="124">
        <v>14</v>
      </c>
      <c r="H10" s="125">
        <v>444869</v>
      </c>
      <c r="I10" s="126">
        <v>15508</v>
      </c>
      <c r="J10" s="126">
        <f t="shared" si="0"/>
        <v>429361</v>
      </c>
    </row>
    <row r="11" spans="2:10" s="9" customFormat="1" ht="18.75" customHeight="1" x14ac:dyDescent="0.15">
      <c r="B11" s="71"/>
      <c r="C11" s="70" t="s">
        <v>156</v>
      </c>
      <c r="D11" s="70" t="s">
        <v>137</v>
      </c>
      <c r="E11" s="70" t="s">
        <v>137</v>
      </c>
      <c r="F11" s="70"/>
      <c r="G11" s="124">
        <v>4.5</v>
      </c>
      <c r="H11" s="125">
        <v>129920</v>
      </c>
      <c r="I11" s="126">
        <v>4783</v>
      </c>
      <c r="J11" s="126">
        <f t="shared" si="0"/>
        <v>125137</v>
      </c>
    </row>
    <row r="12" spans="2:10" s="9" customFormat="1" ht="18.75" customHeight="1" x14ac:dyDescent="0.15">
      <c r="B12" s="71"/>
      <c r="C12" s="70" t="s">
        <v>137</v>
      </c>
      <c r="D12" s="70" t="s">
        <v>137</v>
      </c>
      <c r="E12" s="70" t="s">
        <v>155</v>
      </c>
      <c r="F12" s="70"/>
      <c r="G12" s="124">
        <v>0.5</v>
      </c>
      <c r="H12" s="125">
        <v>293</v>
      </c>
      <c r="I12" s="126">
        <v>0</v>
      </c>
      <c r="J12" s="126">
        <f t="shared" si="0"/>
        <v>293</v>
      </c>
    </row>
    <row r="13" spans="2:10" s="9" customFormat="1" ht="18.75" customHeight="1" x14ac:dyDescent="0.15">
      <c r="B13" s="71"/>
      <c r="C13" s="70" t="s">
        <v>159</v>
      </c>
      <c r="D13" s="70" t="s">
        <v>158</v>
      </c>
      <c r="E13" s="70" t="s">
        <v>199</v>
      </c>
      <c r="F13" s="70"/>
      <c r="G13" s="124">
        <v>1.5</v>
      </c>
      <c r="H13" s="125">
        <v>10455</v>
      </c>
      <c r="I13" s="126">
        <v>5</v>
      </c>
      <c r="J13" s="126">
        <f t="shared" si="0"/>
        <v>10450</v>
      </c>
    </row>
    <row r="14" spans="2:10" s="9" customFormat="1" ht="18.75" customHeight="1" x14ac:dyDescent="0.15">
      <c r="B14" s="71"/>
      <c r="C14" s="70" t="s">
        <v>137</v>
      </c>
      <c r="D14" s="70" t="s">
        <v>137</v>
      </c>
      <c r="E14" s="70" t="s">
        <v>155</v>
      </c>
      <c r="F14" s="70"/>
      <c r="G14" s="124">
        <v>1</v>
      </c>
      <c r="H14" s="125">
        <v>7304</v>
      </c>
      <c r="I14" s="126">
        <v>7</v>
      </c>
      <c r="J14" s="126">
        <f t="shared" si="0"/>
        <v>7297</v>
      </c>
    </row>
    <row r="15" spans="2:10" s="9" customFormat="1" ht="18.75" customHeight="1" x14ac:dyDescent="0.15">
      <c r="B15" s="71"/>
      <c r="C15" s="70" t="s">
        <v>156</v>
      </c>
      <c r="D15" s="70"/>
      <c r="E15" s="70" t="s">
        <v>159</v>
      </c>
      <c r="F15" s="70"/>
      <c r="G15" s="124">
        <v>17</v>
      </c>
      <c r="H15" s="125">
        <v>81137</v>
      </c>
      <c r="I15" s="126">
        <v>2035</v>
      </c>
      <c r="J15" s="126">
        <f t="shared" si="0"/>
        <v>79102</v>
      </c>
    </row>
    <row r="16" spans="2:10" s="9" customFormat="1" ht="18.75" customHeight="1" x14ac:dyDescent="0.15">
      <c r="B16" s="71" t="s">
        <v>143</v>
      </c>
      <c r="C16" s="70" t="s">
        <v>153</v>
      </c>
      <c r="D16" s="70" t="s">
        <v>160</v>
      </c>
      <c r="E16" s="70" t="s">
        <v>155</v>
      </c>
      <c r="F16" s="89"/>
      <c r="G16" s="127">
        <v>2.5</v>
      </c>
      <c r="H16" s="128">
        <v>46621</v>
      </c>
      <c r="I16" s="129">
        <v>82</v>
      </c>
      <c r="J16" s="129">
        <f t="shared" si="0"/>
        <v>46539</v>
      </c>
    </row>
    <row r="17" spans="2:10" s="9" customFormat="1" ht="18.75" customHeight="1" x14ac:dyDescent="0.15">
      <c r="B17" s="71"/>
      <c r="C17" s="70" t="s">
        <v>156</v>
      </c>
      <c r="D17" s="70" t="s">
        <v>137</v>
      </c>
      <c r="E17" s="70" t="s">
        <v>137</v>
      </c>
      <c r="F17" s="70"/>
      <c r="G17" s="124">
        <v>12.5</v>
      </c>
      <c r="H17" s="125">
        <v>149430</v>
      </c>
      <c r="I17" s="126">
        <v>0</v>
      </c>
      <c r="J17" s="126">
        <f t="shared" si="0"/>
        <v>149430</v>
      </c>
    </row>
    <row r="18" spans="2:10" s="9" customFormat="1" ht="18.75" customHeight="1" x14ac:dyDescent="0.15">
      <c r="B18" s="71"/>
      <c r="C18" s="70" t="s">
        <v>153</v>
      </c>
      <c r="D18" s="70" t="s">
        <v>137</v>
      </c>
      <c r="E18" s="70" t="s">
        <v>157</v>
      </c>
      <c r="F18" s="70"/>
      <c r="G18" s="124">
        <v>0.5</v>
      </c>
      <c r="H18" s="125">
        <v>4263</v>
      </c>
      <c r="I18" s="126">
        <v>0</v>
      </c>
      <c r="J18" s="126">
        <f t="shared" si="0"/>
        <v>4263</v>
      </c>
    </row>
    <row r="19" spans="2:10" s="9" customFormat="1" ht="18.75" customHeight="1" x14ac:dyDescent="0.15">
      <c r="B19" s="71"/>
      <c r="C19" s="70" t="s">
        <v>156</v>
      </c>
      <c r="D19" s="70" t="s">
        <v>137</v>
      </c>
      <c r="E19" s="70" t="s">
        <v>137</v>
      </c>
      <c r="F19" s="70"/>
      <c r="G19" s="124">
        <v>2.5</v>
      </c>
      <c r="H19" s="125">
        <v>16119</v>
      </c>
      <c r="I19" s="126">
        <v>0</v>
      </c>
      <c r="J19" s="126">
        <f t="shared" si="0"/>
        <v>16119</v>
      </c>
    </row>
    <row r="20" spans="2:10" s="9" customFormat="1" ht="18.75" customHeight="1" x14ac:dyDescent="0.15">
      <c r="B20" s="71"/>
      <c r="C20" s="70" t="s">
        <v>137</v>
      </c>
      <c r="D20" s="70" t="s">
        <v>212</v>
      </c>
      <c r="E20" s="70" t="s">
        <v>213</v>
      </c>
      <c r="F20" s="70"/>
      <c r="G20" s="124">
        <v>0.5</v>
      </c>
      <c r="H20" s="125">
        <v>13511</v>
      </c>
      <c r="I20" s="126">
        <v>0</v>
      </c>
      <c r="J20" s="126">
        <f t="shared" si="0"/>
        <v>13511</v>
      </c>
    </row>
    <row r="21" spans="2:10" s="9" customFormat="1" ht="18.75" customHeight="1" x14ac:dyDescent="0.15">
      <c r="B21" s="73"/>
      <c r="C21" s="74" t="s">
        <v>137</v>
      </c>
      <c r="D21" s="118" t="s">
        <v>214</v>
      </c>
      <c r="E21" s="74" t="s">
        <v>215</v>
      </c>
      <c r="F21" s="74"/>
      <c r="G21" s="130">
        <v>0.5</v>
      </c>
      <c r="H21" s="131">
        <v>2576</v>
      </c>
      <c r="I21" s="118">
        <v>0</v>
      </c>
      <c r="J21" s="126">
        <f t="shared" si="0"/>
        <v>2576</v>
      </c>
    </row>
    <row r="22" spans="2:10" s="9" customFormat="1" ht="18.75" customHeight="1" x14ac:dyDescent="0.15">
      <c r="B22" s="71" t="s">
        <v>161</v>
      </c>
      <c r="C22" s="70" t="s">
        <v>153</v>
      </c>
      <c r="D22" s="70" t="s">
        <v>162</v>
      </c>
      <c r="E22" s="70" t="s">
        <v>163</v>
      </c>
      <c r="F22" s="70"/>
      <c r="G22" s="124">
        <v>0.5</v>
      </c>
      <c r="H22" s="125">
        <v>5567</v>
      </c>
      <c r="I22" s="126">
        <v>723</v>
      </c>
      <c r="J22" s="129">
        <f t="shared" si="0"/>
        <v>4844</v>
      </c>
    </row>
    <row r="23" spans="2:10" s="9" customFormat="1" ht="18.75" customHeight="1" x14ac:dyDescent="0.15">
      <c r="B23" s="71"/>
      <c r="C23" s="70" t="s">
        <v>156</v>
      </c>
      <c r="D23" s="70"/>
      <c r="E23" s="70" t="s">
        <v>137</v>
      </c>
      <c r="F23" s="70"/>
      <c r="G23" s="124">
        <v>9</v>
      </c>
      <c r="H23" s="125">
        <v>38454</v>
      </c>
      <c r="I23" s="126">
        <v>976</v>
      </c>
      <c r="J23" s="126">
        <f t="shared" si="0"/>
        <v>37478</v>
      </c>
    </row>
    <row r="24" spans="2:10" s="9" customFormat="1" ht="18.75" customHeight="1" x14ac:dyDescent="0.15">
      <c r="B24" s="71"/>
      <c r="C24" s="70" t="s">
        <v>137</v>
      </c>
      <c r="D24" s="70" t="s">
        <v>164</v>
      </c>
      <c r="E24" s="70" t="s">
        <v>155</v>
      </c>
      <c r="F24" s="70"/>
      <c r="G24" s="124">
        <v>15.5</v>
      </c>
      <c r="H24" s="125">
        <v>231700</v>
      </c>
      <c r="I24" s="126">
        <v>8177</v>
      </c>
      <c r="J24" s="126">
        <f t="shared" si="0"/>
        <v>223523</v>
      </c>
    </row>
    <row r="25" spans="2:10" s="9" customFormat="1" ht="18.75" customHeight="1" x14ac:dyDescent="0.15">
      <c r="B25" s="73"/>
      <c r="C25" s="74" t="s">
        <v>159</v>
      </c>
      <c r="D25" s="74" t="s">
        <v>165</v>
      </c>
      <c r="E25" s="74" t="s">
        <v>163</v>
      </c>
      <c r="F25" s="74"/>
      <c r="G25" s="130">
        <v>0.5</v>
      </c>
      <c r="H25" s="125">
        <v>56050</v>
      </c>
      <c r="I25" s="118">
        <v>18378</v>
      </c>
      <c r="J25" s="126">
        <f t="shared" si="0"/>
        <v>37672</v>
      </c>
    </row>
    <row r="26" spans="2:10" ht="20.100000000000001" customHeight="1" x14ac:dyDescent="0.15">
      <c r="B26" s="45"/>
      <c r="C26" s="45"/>
      <c r="D26" s="45"/>
      <c r="E26" s="45"/>
      <c r="F26" s="46"/>
      <c r="G26" s="46"/>
      <c r="H26" s="47"/>
      <c r="I26" s="47"/>
      <c r="J26" s="48"/>
    </row>
  </sheetData>
  <mergeCells count="8">
    <mergeCell ref="I3:J3"/>
    <mergeCell ref="B4:B5"/>
    <mergeCell ref="C4:C5"/>
    <mergeCell ref="D4:D5"/>
    <mergeCell ref="E4:E5"/>
    <mergeCell ref="F4:F5"/>
    <mergeCell ref="G4:G5"/>
    <mergeCell ref="H4:J4"/>
  </mergeCells>
  <phoneticPr fontId="16"/>
  <pageMargins left="0.39370078740157483" right="0.39370078740157483" top="0.78740157480314965" bottom="0.39370078740157483" header="0.39370078740157483" footer="0.51181102362204722"/>
  <pageSetup paperSize="9" orientation="landscape" r:id="rId1"/>
  <headerFooter differentOddEven="1" alignWithMargins="0"/>
  <colBreaks count="1" manualBreakCount="1">
    <brk id="10" max="5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1:J21"/>
  <sheetViews>
    <sheetView view="pageBreakPreview" topLeftCell="C1" zoomScale="85" zoomScaleNormal="100" zoomScaleSheetLayoutView="85" workbookViewId="0">
      <selection activeCell="G3" sqref="G3:J21"/>
    </sheetView>
  </sheetViews>
  <sheetFormatPr defaultColWidth="9" defaultRowHeight="20.100000000000001" customHeight="1" x14ac:dyDescent="0.15"/>
  <cols>
    <col min="1" max="1" width="3.625" style="49" customWidth="1"/>
    <col min="2" max="3" width="17.125" style="49" customWidth="1"/>
    <col min="4" max="4" width="17.125" style="18" customWidth="1"/>
    <col min="5" max="5" width="17.125" style="49" customWidth="1"/>
    <col min="6" max="6" width="17.125" style="17" customWidth="1"/>
    <col min="7" max="7" width="12.75" style="17" bestFit="1" customWidth="1"/>
    <col min="8" max="8" width="12" style="49" bestFit="1" customWidth="1"/>
    <col min="9" max="9" width="11.625" style="49" bestFit="1" customWidth="1"/>
    <col min="10" max="10" width="13.875" style="49" bestFit="1" customWidth="1"/>
    <col min="11" max="16384" width="9" style="49"/>
  </cols>
  <sheetData>
    <row r="1" spans="2:10" ht="16.5" customHeight="1" x14ac:dyDescent="0.15">
      <c r="B1" s="187" t="s">
        <v>79</v>
      </c>
      <c r="C1" s="191" t="s">
        <v>80</v>
      </c>
      <c r="D1" s="198" t="s">
        <v>81</v>
      </c>
      <c r="E1" s="191" t="s">
        <v>82</v>
      </c>
      <c r="F1" s="191" t="s">
        <v>151</v>
      </c>
      <c r="G1" s="193" t="s">
        <v>152</v>
      </c>
      <c r="H1" s="195" t="s">
        <v>204</v>
      </c>
      <c r="I1" s="196"/>
      <c r="J1" s="197"/>
    </row>
    <row r="2" spans="2:10" ht="16.5" customHeight="1" x14ac:dyDescent="0.15">
      <c r="B2" s="188"/>
      <c r="C2" s="192"/>
      <c r="D2" s="199"/>
      <c r="E2" s="192"/>
      <c r="F2" s="192"/>
      <c r="G2" s="194"/>
      <c r="H2" s="88" t="s">
        <v>61</v>
      </c>
      <c r="I2" s="102" t="s">
        <v>84</v>
      </c>
      <c r="J2" s="113" t="s">
        <v>85</v>
      </c>
    </row>
    <row r="3" spans="2:10" ht="16.5" customHeight="1" x14ac:dyDescent="0.15">
      <c r="B3" s="71" t="s">
        <v>144</v>
      </c>
      <c r="C3" s="70" t="s">
        <v>153</v>
      </c>
      <c r="D3" s="70"/>
      <c r="E3" s="70" t="s">
        <v>166</v>
      </c>
      <c r="F3" s="70"/>
      <c r="G3" s="124">
        <v>3</v>
      </c>
      <c r="H3" s="125">
        <v>69581</v>
      </c>
      <c r="I3" s="126">
        <v>3852</v>
      </c>
      <c r="J3" s="126">
        <f>H3-I3</f>
        <v>65729</v>
      </c>
    </row>
    <row r="4" spans="2:10" ht="16.5" customHeight="1" x14ac:dyDescent="0.15">
      <c r="B4" s="71"/>
      <c r="C4" s="70" t="s">
        <v>137</v>
      </c>
      <c r="D4" s="70"/>
      <c r="E4" s="70" t="s">
        <v>167</v>
      </c>
      <c r="F4" s="70"/>
      <c r="G4" s="124">
        <v>37.5</v>
      </c>
      <c r="H4" s="125">
        <v>1357883</v>
      </c>
      <c r="I4" s="126">
        <v>151998</v>
      </c>
      <c r="J4" s="126">
        <f t="shared" ref="J4:J21" si="0">H4-I4</f>
        <v>1205885</v>
      </c>
    </row>
    <row r="5" spans="2:10" ht="16.5" customHeight="1" x14ac:dyDescent="0.15">
      <c r="B5" s="71"/>
      <c r="C5" s="70" t="s">
        <v>137</v>
      </c>
      <c r="D5" s="70"/>
      <c r="E5" s="70" t="s">
        <v>168</v>
      </c>
      <c r="F5" s="70"/>
      <c r="G5" s="124">
        <v>2.5</v>
      </c>
      <c r="H5" s="125">
        <v>31895</v>
      </c>
      <c r="I5" s="126">
        <v>1121</v>
      </c>
      <c r="J5" s="126">
        <f t="shared" si="0"/>
        <v>30774</v>
      </c>
    </row>
    <row r="6" spans="2:10" ht="16.5" customHeight="1" x14ac:dyDescent="0.15">
      <c r="B6" s="71"/>
      <c r="C6" s="70" t="s">
        <v>156</v>
      </c>
      <c r="D6" s="70"/>
      <c r="E6" s="70" t="s">
        <v>167</v>
      </c>
      <c r="F6" s="70"/>
      <c r="G6" s="124">
        <v>11</v>
      </c>
      <c r="H6" s="125">
        <v>335982</v>
      </c>
      <c r="I6" s="126">
        <v>32223</v>
      </c>
      <c r="J6" s="126">
        <f t="shared" si="0"/>
        <v>303759</v>
      </c>
    </row>
    <row r="7" spans="2:10" ht="16.5" customHeight="1" x14ac:dyDescent="0.15">
      <c r="B7" s="71"/>
      <c r="C7" s="70" t="s">
        <v>153</v>
      </c>
      <c r="D7" s="70" t="s">
        <v>168</v>
      </c>
      <c r="E7" s="70" t="s">
        <v>169</v>
      </c>
      <c r="F7" s="70"/>
      <c r="G7" s="124">
        <v>1</v>
      </c>
      <c r="H7" s="125">
        <v>13361</v>
      </c>
      <c r="I7" s="126">
        <v>0</v>
      </c>
      <c r="J7" s="126">
        <f t="shared" si="0"/>
        <v>13361</v>
      </c>
    </row>
    <row r="8" spans="2:10" ht="16.5" customHeight="1" x14ac:dyDescent="0.15">
      <c r="B8" s="73"/>
      <c r="C8" s="74" t="s">
        <v>156</v>
      </c>
      <c r="D8" s="74" t="s">
        <v>137</v>
      </c>
      <c r="E8" s="74" t="s">
        <v>137</v>
      </c>
      <c r="F8" s="74"/>
      <c r="G8" s="130">
        <v>2</v>
      </c>
      <c r="H8" s="131">
        <v>19130</v>
      </c>
      <c r="I8" s="118">
        <v>0</v>
      </c>
      <c r="J8" s="126">
        <f t="shared" si="0"/>
        <v>19130</v>
      </c>
    </row>
    <row r="9" spans="2:10" ht="16.5" customHeight="1" x14ac:dyDescent="0.15">
      <c r="B9" s="71" t="s">
        <v>145</v>
      </c>
      <c r="C9" s="70" t="s">
        <v>170</v>
      </c>
      <c r="D9" s="70" t="s">
        <v>171</v>
      </c>
      <c r="E9" s="70" t="s">
        <v>172</v>
      </c>
      <c r="F9" s="72"/>
      <c r="G9" s="124">
        <v>0.5</v>
      </c>
      <c r="H9" s="125">
        <v>3775</v>
      </c>
      <c r="I9" s="126">
        <v>188</v>
      </c>
      <c r="J9" s="129">
        <f t="shared" si="0"/>
        <v>3587</v>
      </c>
    </row>
    <row r="10" spans="2:10" ht="16.5" customHeight="1" x14ac:dyDescent="0.15">
      <c r="B10" s="71"/>
      <c r="C10" s="70" t="s">
        <v>137</v>
      </c>
      <c r="D10" s="70" t="s">
        <v>137</v>
      </c>
      <c r="E10" s="70" t="s">
        <v>166</v>
      </c>
      <c r="F10" s="70"/>
      <c r="G10" s="124">
        <v>0.5</v>
      </c>
      <c r="H10" s="125">
        <v>7088</v>
      </c>
      <c r="I10" s="126">
        <v>0</v>
      </c>
      <c r="J10" s="126">
        <f t="shared" si="0"/>
        <v>7088</v>
      </c>
    </row>
    <row r="11" spans="2:10" ht="16.5" customHeight="1" x14ac:dyDescent="0.15">
      <c r="B11" s="71"/>
      <c r="C11" s="70" t="s">
        <v>192</v>
      </c>
      <c r="D11" s="70" t="s">
        <v>191</v>
      </c>
      <c r="E11" s="70" t="s">
        <v>172</v>
      </c>
      <c r="F11" s="70"/>
      <c r="G11" s="124">
        <v>19</v>
      </c>
      <c r="H11" s="125">
        <v>180461</v>
      </c>
      <c r="I11" s="126">
        <v>7208</v>
      </c>
      <c r="J11" s="126">
        <f t="shared" si="0"/>
        <v>173253</v>
      </c>
    </row>
    <row r="12" spans="2:10" ht="16.5" customHeight="1" x14ac:dyDescent="0.15">
      <c r="B12" s="71"/>
      <c r="C12" s="70" t="s">
        <v>159</v>
      </c>
      <c r="D12" s="70" t="s">
        <v>137</v>
      </c>
      <c r="E12" s="70" t="s">
        <v>137</v>
      </c>
      <c r="F12" s="70"/>
      <c r="G12" s="124">
        <v>8</v>
      </c>
      <c r="H12" s="125">
        <v>134480</v>
      </c>
      <c r="I12" s="126">
        <v>926</v>
      </c>
      <c r="J12" s="126">
        <f t="shared" si="0"/>
        <v>133554</v>
      </c>
    </row>
    <row r="13" spans="2:10" ht="16.5" customHeight="1" x14ac:dyDescent="0.15">
      <c r="B13" s="71"/>
      <c r="C13" s="70" t="s">
        <v>192</v>
      </c>
      <c r="D13" s="70" t="s">
        <v>171</v>
      </c>
      <c r="E13" s="72" t="s">
        <v>173</v>
      </c>
      <c r="F13" s="70"/>
      <c r="G13" s="124">
        <v>11</v>
      </c>
      <c r="H13" s="125">
        <v>50956</v>
      </c>
      <c r="I13" s="126">
        <v>1140</v>
      </c>
      <c r="J13" s="126">
        <f t="shared" si="0"/>
        <v>49816</v>
      </c>
    </row>
    <row r="14" spans="2:10" ht="16.5" customHeight="1" x14ac:dyDescent="0.15">
      <c r="B14" s="71"/>
      <c r="C14" s="70" t="s">
        <v>172</v>
      </c>
      <c r="D14" s="70"/>
      <c r="E14" s="72" t="s">
        <v>137</v>
      </c>
      <c r="F14" s="70"/>
      <c r="G14" s="124">
        <v>0.5</v>
      </c>
      <c r="H14" s="125">
        <v>1945</v>
      </c>
      <c r="I14" s="126">
        <v>110</v>
      </c>
      <c r="J14" s="126">
        <f t="shared" si="0"/>
        <v>1835</v>
      </c>
    </row>
    <row r="15" spans="2:10" ht="16.5" customHeight="1" x14ac:dyDescent="0.15">
      <c r="B15" s="71"/>
      <c r="C15" s="70" t="s">
        <v>159</v>
      </c>
      <c r="D15" s="70" t="s">
        <v>171</v>
      </c>
      <c r="E15" s="70" t="s">
        <v>137</v>
      </c>
      <c r="F15" s="70"/>
      <c r="G15" s="130">
        <v>1</v>
      </c>
      <c r="H15" s="131">
        <v>1170</v>
      </c>
      <c r="I15" s="118">
        <v>32</v>
      </c>
      <c r="J15" s="126">
        <f t="shared" si="0"/>
        <v>1138</v>
      </c>
    </row>
    <row r="16" spans="2:10" s="6" customFormat="1" ht="16.5" customHeight="1" x14ac:dyDescent="0.15">
      <c r="B16" s="116" t="s">
        <v>146</v>
      </c>
      <c r="C16" s="117" t="s">
        <v>156</v>
      </c>
      <c r="D16" s="117" t="s">
        <v>168</v>
      </c>
      <c r="E16" s="116" t="s">
        <v>173</v>
      </c>
      <c r="F16" s="117"/>
      <c r="G16" s="124">
        <v>0.5</v>
      </c>
      <c r="H16" s="125">
        <v>1660</v>
      </c>
      <c r="I16" s="126">
        <v>63</v>
      </c>
      <c r="J16" s="129">
        <f t="shared" si="0"/>
        <v>1597</v>
      </c>
    </row>
    <row r="17" spans="2:10" s="6" customFormat="1" ht="16.5" customHeight="1" x14ac:dyDescent="0.15">
      <c r="B17" s="73"/>
      <c r="C17" s="74" t="s">
        <v>137</v>
      </c>
      <c r="D17" s="74" t="s">
        <v>174</v>
      </c>
      <c r="E17" s="74" t="s">
        <v>175</v>
      </c>
      <c r="F17" s="74"/>
      <c r="G17" s="130">
        <v>2</v>
      </c>
      <c r="H17" s="131">
        <v>6870</v>
      </c>
      <c r="I17" s="118">
        <v>0</v>
      </c>
      <c r="J17" s="126">
        <f t="shared" si="0"/>
        <v>6870</v>
      </c>
    </row>
    <row r="18" spans="2:10" ht="16.5" customHeight="1" x14ac:dyDescent="0.15">
      <c r="B18" s="71" t="s">
        <v>147</v>
      </c>
      <c r="C18" s="70" t="s">
        <v>193</v>
      </c>
      <c r="D18" s="70"/>
      <c r="E18" s="70" t="s">
        <v>176</v>
      </c>
      <c r="F18" s="70"/>
      <c r="G18" s="124">
        <v>0.5</v>
      </c>
      <c r="H18" s="125">
        <v>3016</v>
      </c>
      <c r="I18" s="126">
        <v>0</v>
      </c>
      <c r="J18" s="129">
        <f t="shared" si="0"/>
        <v>3016</v>
      </c>
    </row>
    <row r="19" spans="2:10" s="19" customFormat="1" ht="16.5" customHeight="1" x14ac:dyDescent="0.15">
      <c r="B19" s="71"/>
      <c r="C19" s="70" t="s">
        <v>200</v>
      </c>
      <c r="D19" s="70" t="s">
        <v>171</v>
      </c>
      <c r="E19" s="70" t="s">
        <v>137</v>
      </c>
      <c r="F19" s="70"/>
      <c r="G19" s="124">
        <v>3.5</v>
      </c>
      <c r="H19" s="125">
        <v>120585</v>
      </c>
      <c r="I19" s="126">
        <v>640</v>
      </c>
      <c r="J19" s="126">
        <f t="shared" si="0"/>
        <v>119945</v>
      </c>
    </row>
    <row r="20" spans="2:10" s="19" customFormat="1" ht="16.5" customHeight="1" x14ac:dyDescent="0.15">
      <c r="B20" s="71"/>
      <c r="C20" s="70" t="s">
        <v>137</v>
      </c>
      <c r="D20" s="70" t="s">
        <v>137</v>
      </c>
      <c r="E20" s="126" t="s">
        <v>211</v>
      </c>
      <c r="F20" s="70"/>
      <c r="G20" s="124">
        <v>1</v>
      </c>
      <c r="H20" s="125">
        <v>5569</v>
      </c>
      <c r="I20" s="126">
        <v>0</v>
      </c>
      <c r="J20" s="126">
        <f t="shared" si="0"/>
        <v>5569</v>
      </c>
    </row>
    <row r="21" spans="2:10" s="6" customFormat="1" ht="16.5" customHeight="1" x14ac:dyDescent="0.15">
      <c r="B21" s="69" t="s">
        <v>148</v>
      </c>
      <c r="C21" s="67" t="s">
        <v>177</v>
      </c>
      <c r="D21" s="67" t="s">
        <v>178</v>
      </c>
      <c r="E21" s="67" t="s">
        <v>154</v>
      </c>
      <c r="F21" s="67"/>
      <c r="G21" s="132">
        <v>2</v>
      </c>
      <c r="H21" s="133">
        <v>18057</v>
      </c>
      <c r="I21" s="134">
        <v>1226</v>
      </c>
      <c r="J21" s="134">
        <f t="shared" si="0"/>
        <v>16831</v>
      </c>
    </row>
  </sheetData>
  <mergeCells count="7">
    <mergeCell ref="G1:G2"/>
    <mergeCell ref="H1:J1"/>
    <mergeCell ref="B1:B2"/>
    <mergeCell ref="C1:C2"/>
    <mergeCell ref="D1:D2"/>
    <mergeCell ref="E1:E2"/>
    <mergeCell ref="F1:F2"/>
  </mergeCells>
  <phoneticPr fontId="16"/>
  <pageMargins left="0.39370078740157483" right="0.39370078740157483" top="0.78740157480314965" bottom="0.39370078740157483" header="0.39370078740157483" footer="0.51181102362204722"/>
  <pageSetup paperSize="9" scale="94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N22"/>
  <sheetViews>
    <sheetView showGridLines="0" view="pageBreakPreview" zoomScale="85" zoomScaleNormal="90" zoomScaleSheetLayoutView="85" workbookViewId="0">
      <selection activeCell="F15" sqref="F15"/>
    </sheetView>
  </sheetViews>
  <sheetFormatPr defaultColWidth="9" defaultRowHeight="19.5" customHeight="1" x14ac:dyDescent="0.15"/>
  <cols>
    <col min="1" max="2" width="3.625" style="1" customWidth="1"/>
    <col min="3" max="3" width="14.625" style="1" customWidth="1"/>
    <col min="4" max="4" width="17.125" style="1" customWidth="1"/>
    <col min="5" max="5" width="17.125" style="40" customWidth="1"/>
    <col min="6" max="7" width="17.125" style="1" customWidth="1"/>
    <col min="8" max="8" width="17.125" style="41" customWidth="1"/>
    <col min="9" max="10" width="17.125" style="1" customWidth="1"/>
    <col min="11" max="35" width="10.625" style="7" customWidth="1"/>
    <col min="36" max="38" width="7.625" style="7" customWidth="1"/>
    <col min="39" max="16384" width="9" style="7"/>
  </cols>
  <sheetData>
    <row r="1" spans="1:14" ht="17.25" x14ac:dyDescent="0.2">
      <c r="A1" s="4"/>
      <c r="B1" s="4"/>
      <c r="E1" s="205"/>
      <c r="F1" s="206"/>
      <c r="G1" s="206"/>
      <c r="H1" s="206"/>
      <c r="I1" s="206"/>
      <c r="J1" s="206"/>
    </row>
    <row r="2" spans="1:14" ht="13.5" x14ac:dyDescent="0.15">
      <c r="B2" s="218" t="s">
        <v>138</v>
      </c>
      <c r="C2" s="218"/>
      <c r="D2" s="51"/>
      <c r="E2" s="29"/>
      <c r="F2" s="51"/>
      <c r="G2" s="51"/>
      <c r="H2" s="51"/>
      <c r="I2" s="174"/>
      <c r="J2" s="174"/>
    </row>
    <row r="3" spans="1:14" ht="18.75" customHeight="1" x14ac:dyDescent="0.15">
      <c r="B3" s="161" t="s">
        <v>79</v>
      </c>
      <c r="C3" s="162"/>
      <c r="D3" s="187" t="s">
        <v>80</v>
      </c>
      <c r="E3" s="189" t="s">
        <v>81</v>
      </c>
      <c r="F3" s="187" t="s">
        <v>82</v>
      </c>
      <c r="G3" s="207" t="s">
        <v>83</v>
      </c>
      <c r="H3" s="204" t="s">
        <v>205</v>
      </c>
      <c r="I3" s="204"/>
      <c r="J3" s="204"/>
      <c r="L3" s="20"/>
      <c r="N3" s="20"/>
    </row>
    <row r="4" spans="1:14" ht="18.75" customHeight="1" x14ac:dyDescent="0.15">
      <c r="B4" s="211"/>
      <c r="C4" s="212"/>
      <c r="D4" s="213"/>
      <c r="E4" s="214"/>
      <c r="F4" s="213"/>
      <c r="G4" s="215"/>
      <c r="H4" s="216" t="s">
        <v>61</v>
      </c>
      <c r="I4" s="209" t="s">
        <v>84</v>
      </c>
      <c r="J4" s="207" t="s">
        <v>85</v>
      </c>
      <c r="L4" s="20"/>
      <c r="N4" s="20"/>
    </row>
    <row r="5" spans="1:14" s="11" customFormat="1" ht="18.75" customHeight="1" x14ac:dyDescent="0.15">
      <c r="A5" s="2"/>
      <c r="B5" s="163"/>
      <c r="C5" s="164"/>
      <c r="D5" s="188"/>
      <c r="E5" s="190"/>
      <c r="F5" s="188"/>
      <c r="G5" s="208"/>
      <c r="H5" s="217"/>
      <c r="I5" s="210"/>
      <c r="J5" s="208"/>
      <c r="L5" s="21"/>
      <c r="N5" s="21"/>
    </row>
    <row r="6" spans="1:14" s="6" customFormat="1" ht="18.75" customHeight="1" x14ac:dyDescent="0.15">
      <c r="A6" s="4"/>
      <c r="B6" s="219" t="s">
        <v>86</v>
      </c>
      <c r="C6" s="220"/>
      <c r="D6" s="75" t="s">
        <v>73</v>
      </c>
      <c r="E6" s="76" t="s">
        <v>87</v>
      </c>
      <c r="F6" s="75" t="s">
        <v>88</v>
      </c>
      <c r="G6" s="135">
        <v>6.5</v>
      </c>
      <c r="H6" s="85">
        <v>50973</v>
      </c>
      <c r="I6" s="84">
        <v>2474</v>
      </c>
      <c r="J6" s="84">
        <v>48499</v>
      </c>
    </row>
    <row r="7" spans="1:14" ht="18.75" customHeight="1" x14ac:dyDescent="0.15">
      <c r="B7" s="98"/>
      <c r="C7" s="99"/>
      <c r="D7" s="75" t="s">
        <v>137</v>
      </c>
      <c r="E7" s="75" t="s">
        <v>137</v>
      </c>
      <c r="F7" s="75" t="s">
        <v>89</v>
      </c>
      <c r="G7" s="135">
        <v>18</v>
      </c>
      <c r="H7" s="85">
        <v>208357</v>
      </c>
      <c r="I7" s="84">
        <v>17300</v>
      </c>
      <c r="J7" s="84">
        <v>191057</v>
      </c>
    </row>
    <row r="8" spans="1:14" ht="18.75" customHeight="1" x14ac:dyDescent="0.15">
      <c r="B8" s="77"/>
      <c r="C8" s="78"/>
      <c r="D8" s="75" t="s">
        <v>137</v>
      </c>
      <c r="E8" s="75" t="s">
        <v>137</v>
      </c>
      <c r="F8" s="75" t="s">
        <v>76</v>
      </c>
      <c r="G8" s="135">
        <v>1.5</v>
      </c>
      <c r="H8" s="85">
        <v>12967</v>
      </c>
      <c r="I8" s="86">
        <v>803</v>
      </c>
      <c r="J8" s="84">
        <v>12164</v>
      </c>
    </row>
    <row r="9" spans="1:14" s="9" customFormat="1" ht="18.75" customHeight="1" x14ac:dyDescent="0.15">
      <c r="A9" s="39"/>
      <c r="B9" s="179"/>
      <c r="C9" s="180"/>
      <c r="D9" s="75" t="s">
        <v>137</v>
      </c>
      <c r="E9" s="79" t="s">
        <v>90</v>
      </c>
      <c r="F9" s="75" t="s">
        <v>89</v>
      </c>
      <c r="G9" s="135">
        <v>0.5</v>
      </c>
      <c r="H9" s="85">
        <v>4790</v>
      </c>
      <c r="I9" s="86">
        <v>419</v>
      </c>
      <c r="J9" s="84">
        <v>4371</v>
      </c>
    </row>
    <row r="10" spans="1:14" ht="18.75" customHeight="1" x14ac:dyDescent="0.15">
      <c r="B10" s="179"/>
      <c r="C10" s="180"/>
      <c r="D10" s="75" t="s">
        <v>137</v>
      </c>
      <c r="E10" s="76" t="s">
        <v>87</v>
      </c>
      <c r="F10" s="75" t="s">
        <v>91</v>
      </c>
      <c r="G10" s="135">
        <v>3</v>
      </c>
      <c r="H10" s="85">
        <v>25867</v>
      </c>
      <c r="I10" s="86">
        <v>2113</v>
      </c>
      <c r="J10" s="84">
        <v>23754</v>
      </c>
    </row>
    <row r="11" spans="1:14" ht="18.75" customHeight="1" x14ac:dyDescent="0.15">
      <c r="B11" s="179"/>
      <c r="C11" s="180"/>
      <c r="D11" s="75" t="s">
        <v>137</v>
      </c>
      <c r="E11" s="76" t="s">
        <v>75</v>
      </c>
      <c r="F11" s="75" t="s">
        <v>137</v>
      </c>
      <c r="G11" s="136">
        <v>5</v>
      </c>
      <c r="H11" s="137">
        <v>44559</v>
      </c>
      <c r="I11" s="138">
        <v>3436</v>
      </c>
      <c r="J11" s="138">
        <v>41123</v>
      </c>
    </row>
    <row r="12" spans="1:14" ht="18.75" customHeight="1" x14ac:dyDescent="0.15">
      <c r="B12" s="200" t="s">
        <v>92</v>
      </c>
      <c r="C12" s="201"/>
      <c r="D12" s="80" t="s">
        <v>73</v>
      </c>
      <c r="E12" s="81" t="s">
        <v>93</v>
      </c>
      <c r="F12" s="80" t="s">
        <v>137</v>
      </c>
      <c r="G12" s="135">
        <v>9.5</v>
      </c>
      <c r="H12" s="85">
        <v>242235</v>
      </c>
      <c r="I12" s="84">
        <v>15075</v>
      </c>
      <c r="J12" s="84">
        <v>227160</v>
      </c>
    </row>
    <row r="13" spans="1:14" ht="18.75" customHeight="1" x14ac:dyDescent="0.15">
      <c r="B13" s="202"/>
      <c r="C13" s="203"/>
      <c r="D13" s="75" t="s">
        <v>137</v>
      </c>
      <c r="E13" s="75" t="s">
        <v>77</v>
      </c>
      <c r="F13" s="75" t="s">
        <v>137</v>
      </c>
      <c r="G13" s="139">
        <v>4.5</v>
      </c>
      <c r="H13" s="85">
        <v>128009</v>
      </c>
      <c r="I13" s="84">
        <v>8390</v>
      </c>
      <c r="J13" s="84">
        <v>119619</v>
      </c>
    </row>
    <row r="14" spans="1:14" ht="18.75" customHeight="1" x14ac:dyDescent="0.15">
      <c r="B14" s="77"/>
      <c r="C14" s="78"/>
      <c r="D14" s="75" t="s">
        <v>137</v>
      </c>
      <c r="E14" s="76" t="s">
        <v>95</v>
      </c>
      <c r="F14" s="75" t="s">
        <v>77</v>
      </c>
      <c r="G14" s="135">
        <v>4.5</v>
      </c>
      <c r="H14" s="85">
        <v>37265</v>
      </c>
      <c r="I14" s="84">
        <v>2541</v>
      </c>
      <c r="J14" s="84">
        <v>34724</v>
      </c>
    </row>
    <row r="15" spans="1:14" ht="18.75" customHeight="1" x14ac:dyDescent="0.15">
      <c r="B15" s="221"/>
      <c r="C15" s="222"/>
      <c r="D15" s="82" t="s">
        <v>96</v>
      </c>
      <c r="E15" s="82" t="s">
        <v>94</v>
      </c>
      <c r="F15" s="83" t="s">
        <v>137</v>
      </c>
      <c r="G15" s="135">
        <v>15</v>
      </c>
      <c r="H15" s="137">
        <v>289</v>
      </c>
      <c r="I15" s="84">
        <v>19</v>
      </c>
      <c r="J15" s="84">
        <v>270</v>
      </c>
    </row>
    <row r="16" spans="1:14" ht="18.75" customHeight="1" x14ac:dyDescent="0.15">
      <c r="B16" s="179" t="s">
        <v>97</v>
      </c>
      <c r="C16" s="180"/>
      <c r="D16" s="75" t="s">
        <v>98</v>
      </c>
      <c r="E16" s="76" t="s">
        <v>99</v>
      </c>
      <c r="F16" s="75" t="s">
        <v>76</v>
      </c>
      <c r="G16" s="140">
        <v>7</v>
      </c>
      <c r="H16" s="85">
        <v>72088</v>
      </c>
      <c r="I16" s="141">
        <v>3292</v>
      </c>
      <c r="J16" s="141">
        <v>68796</v>
      </c>
    </row>
    <row r="17" spans="2:10" ht="18.75" customHeight="1" x14ac:dyDescent="0.15">
      <c r="B17" s="179"/>
      <c r="C17" s="180"/>
      <c r="D17" s="75" t="s">
        <v>137</v>
      </c>
      <c r="E17" s="75" t="s">
        <v>137</v>
      </c>
      <c r="F17" s="75" t="s">
        <v>89</v>
      </c>
      <c r="G17" s="135">
        <v>0</v>
      </c>
      <c r="H17" s="85">
        <v>0</v>
      </c>
      <c r="I17" s="84">
        <v>0</v>
      </c>
      <c r="J17" s="84">
        <v>0</v>
      </c>
    </row>
    <row r="18" spans="2:10" ht="18.75" customHeight="1" x14ac:dyDescent="0.15">
      <c r="B18" s="100"/>
      <c r="C18" s="101"/>
      <c r="D18" s="83" t="s">
        <v>137</v>
      </c>
      <c r="E18" s="83" t="s">
        <v>137</v>
      </c>
      <c r="F18" s="83" t="s">
        <v>100</v>
      </c>
      <c r="G18" s="136">
        <v>1</v>
      </c>
      <c r="H18" s="137">
        <v>6943</v>
      </c>
      <c r="I18" s="138">
        <v>345</v>
      </c>
      <c r="J18" s="138">
        <v>6598</v>
      </c>
    </row>
    <row r="19" spans="2:10" ht="18.75" customHeight="1" x14ac:dyDescent="0.15">
      <c r="B19" s="202" t="s">
        <v>101</v>
      </c>
      <c r="C19" s="203"/>
      <c r="D19" s="75" t="s">
        <v>102</v>
      </c>
      <c r="E19" s="75"/>
      <c r="F19" s="75" t="s">
        <v>76</v>
      </c>
      <c r="G19" s="135">
        <v>1</v>
      </c>
      <c r="H19" s="85">
        <v>4982</v>
      </c>
      <c r="I19" s="84">
        <v>246</v>
      </c>
      <c r="J19" s="84">
        <v>4736</v>
      </c>
    </row>
    <row r="20" spans="2:10" ht="18.75" customHeight="1" x14ac:dyDescent="0.15">
      <c r="B20" s="108"/>
      <c r="C20" s="109"/>
      <c r="D20" s="97" t="s">
        <v>137</v>
      </c>
      <c r="E20" s="97"/>
      <c r="F20" s="97" t="s">
        <v>89</v>
      </c>
      <c r="G20" s="142">
        <v>0</v>
      </c>
      <c r="H20" s="85">
        <v>0</v>
      </c>
      <c r="I20" s="122">
        <v>0</v>
      </c>
      <c r="J20" s="122">
        <v>0</v>
      </c>
    </row>
    <row r="21" spans="2:10" ht="18.75" customHeight="1" x14ac:dyDescent="0.15">
      <c r="B21" s="62" t="s">
        <v>186</v>
      </c>
      <c r="C21" s="51"/>
      <c r="D21" s="51"/>
      <c r="E21" s="29"/>
      <c r="F21" s="51"/>
      <c r="G21" s="51"/>
      <c r="H21" s="153" t="s">
        <v>181</v>
      </c>
      <c r="I21" s="153"/>
      <c r="J21" s="153"/>
    </row>
    <row r="22" spans="2:10" ht="18.75" customHeight="1" x14ac:dyDescent="0.15">
      <c r="B22" s="42"/>
      <c r="C22" s="42"/>
      <c r="D22" s="42"/>
      <c r="E22" s="29"/>
      <c r="F22" s="42"/>
      <c r="G22" s="42"/>
      <c r="H22" s="31"/>
      <c r="I22" s="42"/>
      <c r="J22" s="42"/>
    </row>
  </sheetData>
  <mergeCells count="23">
    <mergeCell ref="B2:C2"/>
    <mergeCell ref="B17:C17"/>
    <mergeCell ref="B6:C6"/>
    <mergeCell ref="B9:C9"/>
    <mergeCell ref="B10:C10"/>
    <mergeCell ref="B15:C15"/>
    <mergeCell ref="B16:C16"/>
    <mergeCell ref="H21:J21"/>
    <mergeCell ref="B12:C12"/>
    <mergeCell ref="B13:C13"/>
    <mergeCell ref="H3:J3"/>
    <mergeCell ref="E1:J1"/>
    <mergeCell ref="I2:J2"/>
    <mergeCell ref="B19:C19"/>
    <mergeCell ref="J4:J5"/>
    <mergeCell ref="I4:I5"/>
    <mergeCell ref="B3:C5"/>
    <mergeCell ref="D3:D5"/>
    <mergeCell ref="E3:E5"/>
    <mergeCell ref="F3:F5"/>
    <mergeCell ref="B11:C11"/>
    <mergeCell ref="G3:G5"/>
    <mergeCell ref="H4:H5"/>
  </mergeCells>
  <phoneticPr fontId="1"/>
  <pageMargins left="0.39370078740157483" right="0.39370078740157483" top="0.78740157480314965" bottom="0.39370078740157483" header="0.39370078740157483" footer="0.39370078740157483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B1:L27"/>
  <sheetViews>
    <sheetView view="pageBreakPreview" zoomScale="85" zoomScaleNormal="82" zoomScaleSheetLayoutView="85" workbookViewId="0">
      <selection activeCell="J12" sqref="J12"/>
    </sheetView>
  </sheetViews>
  <sheetFormatPr defaultColWidth="9" defaultRowHeight="20.100000000000001" customHeight="1" x14ac:dyDescent="0.15"/>
  <cols>
    <col min="1" max="2" width="3.625" style="1" customWidth="1"/>
    <col min="3" max="3" width="13.125" style="1" customWidth="1"/>
    <col min="4" max="6" width="16.625" style="1" customWidth="1"/>
    <col min="7" max="7" width="4.625" style="1" customWidth="1"/>
    <col min="8" max="8" width="3.625" style="1" customWidth="1"/>
    <col min="9" max="9" width="13.125" style="1" customWidth="1"/>
    <col min="10" max="12" width="16.625" style="1" customWidth="1"/>
    <col min="13" max="16384" width="9" style="1"/>
  </cols>
  <sheetData>
    <row r="1" spans="2:12" ht="13.5" x14ac:dyDescent="0.15">
      <c r="B1" s="4"/>
      <c r="D1" s="3"/>
      <c r="E1" s="3"/>
      <c r="F1" s="3"/>
      <c r="G1" s="3"/>
      <c r="H1" s="3"/>
      <c r="I1" s="3"/>
      <c r="J1" s="3"/>
      <c r="K1" s="3"/>
      <c r="L1" s="3"/>
    </row>
    <row r="2" spans="2:12" ht="13.5" x14ac:dyDescent="0.15">
      <c r="B2" s="63">
        <v>4</v>
      </c>
      <c r="C2" s="50" t="s">
        <v>130</v>
      </c>
      <c r="D2" s="51"/>
      <c r="E2" s="51"/>
      <c r="F2" s="32" t="s">
        <v>129</v>
      </c>
      <c r="G2" s="51"/>
      <c r="H2" s="51"/>
      <c r="I2" s="50"/>
      <c r="J2" s="51"/>
      <c r="K2" s="51"/>
      <c r="L2" s="32"/>
    </row>
    <row r="3" spans="2:12" s="4" customFormat="1" ht="21.6" customHeight="1" x14ac:dyDescent="0.15">
      <c r="B3" s="167" t="s">
        <v>48</v>
      </c>
      <c r="C3" s="168"/>
      <c r="D3" s="223" t="s">
        <v>49</v>
      </c>
      <c r="E3" s="223"/>
      <c r="F3" s="223"/>
      <c r="G3" s="50"/>
      <c r="H3" s="226"/>
      <c r="I3" s="226"/>
      <c r="J3" s="226"/>
      <c r="K3" s="226"/>
      <c r="L3" s="226"/>
    </row>
    <row r="4" spans="2:12" s="5" customFormat="1" ht="21.6" customHeight="1" x14ac:dyDescent="0.15">
      <c r="B4" s="167"/>
      <c r="C4" s="168"/>
      <c r="D4" s="114" t="s">
        <v>50</v>
      </c>
      <c r="E4" s="105" t="s">
        <v>51</v>
      </c>
      <c r="F4" s="105" t="s">
        <v>52</v>
      </c>
      <c r="G4" s="104"/>
      <c r="H4" s="226"/>
      <c r="I4" s="226"/>
      <c r="J4" s="93"/>
      <c r="K4" s="104"/>
      <c r="L4" s="104"/>
    </row>
    <row r="5" spans="2:12" s="4" customFormat="1" ht="21.6" customHeight="1" x14ac:dyDescent="0.15">
      <c r="B5" s="154" t="s">
        <v>203</v>
      </c>
      <c r="C5" s="183"/>
      <c r="D5" s="85">
        <v>2785786</v>
      </c>
      <c r="E5" s="84">
        <v>1392893</v>
      </c>
      <c r="F5" s="84">
        <v>1392893</v>
      </c>
      <c r="G5" s="63"/>
      <c r="H5" s="183"/>
      <c r="I5" s="183"/>
      <c r="J5" s="53"/>
      <c r="K5" s="63"/>
      <c r="L5" s="63"/>
    </row>
    <row r="6" spans="2:12" s="4" customFormat="1" ht="21.6" customHeight="1" x14ac:dyDescent="0.15">
      <c r="B6" s="154" t="s">
        <v>187</v>
      </c>
      <c r="C6" s="155"/>
      <c r="D6" s="85">
        <v>3417362</v>
      </c>
      <c r="E6" s="84">
        <v>1708681</v>
      </c>
      <c r="F6" s="84">
        <v>1708681</v>
      </c>
      <c r="G6" s="63"/>
      <c r="H6" s="224"/>
      <c r="I6" s="225"/>
      <c r="J6" s="225"/>
      <c r="K6" s="225"/>
      <c r="L6" s="103"/>
    </row>
    <row r="7" spans="2:12" s="4" customFormat="1" ht="21.6" customHeight="1" x14ac:dyDescent="0.15">
      <c r="B7" s="154" t="s">
        <v>195</v>
      </c>
      <c r="C7" s="155"/>
      <c r="D7" s="85">
        <v>1814632</v>
      </c>
      <c r="E7" s="84">
        <v>907816</v>
      </c>
      <c r="F7" s="84">
        <v>906816</v>
      </c>
      <c r="G7" s="63"/>
      <c r="H7" s="63"/>
      <c r="I7" s="63"/>
      <c r="J7" s="63"/>
      <c r="K7" s="63"/>
      <c r="L7" s="63"/>
    </row>
    <row r="8" spans="2:12" s="4" customFormat="1" ht="21.6" customHeight="1" x14ac:dyDescent="0.15">
      <c r="B8" s="184" t="s">
        <v>209</v>
      </c>
      <c r="C8" s="185"/>
      <c r="D8" s="85">
        <f>SUM(D9:D14)</f>
        <v>2158218</v>
      </c>
      <c r="E8" s="85">
        <f t="shared" ref="E8:F8" si="0">SUM(E9:E14)</f>
        <v>1079109</v>
      </c>
      <c r="F8" s="85">
        <f t="shared" si="0"/>
        <v>1079109</v>
      </c>
      <c r="G8" s="63"/>
      <c r="H8" s="224"/>
      <c r="I8" s="225"/>
      <c r="J8" s="225"/>
      <c r="K8" s="225"/>
      <c r="L8" s="121"/>
    </row>
    <row r="9" spans="2:12" s="4" customFormat="1" ht="21.6" customHeight="1" x14ac:dyDescent="0.15">
      <c r="B9" s="154" t="s">
        <v>55</v>
      </c>
      <c r="C9" s="183"/>
      <c r="D9" s="84">
        <f>E9+F9</f>
        <v>1046841</v>
      </c>
      <c r="E9" s="84">
        <v>759673</v>
      </c>
      <c r="F9" s="84">
        <v>287168</v>
      </c>
      <c r="G9" s="63"/>
      <c r="H9" s="63"/>
      <c r="I9" s="63"/>
      <c r="J9" s="63"/>
      <c r="K9" s="63"/>
      <c r="L9" s="63"/>
    </row>
    <row r="10" spans="2:12" s="4" customFormat="1" ht="21.6" customHeight="1" x14ac:dyDescent="0.15">
      <c r="B10" s="154" t="s">
        <v>56</v>
      </c>
      <c r="C10" s="183"/>
      <c r="D10" s="84">
        <f t="shared" ref="D10:D14" si="1">E10+F10</f>
        <v>23987</v>
      </c>
      <c r="E10" s="84">
        <v>5521</v>
      </c>
      <c r="F10" s="84">
        <v>18466</v>
      </c>
      <c r="G10" s="63"/>
      <c r="H10" s="183"/>
      <c r="I10" s="183"/>
      <c r="J10" s="53"/>
      <c r="K10" s="63"/>
      <c r="L10" s="63"/>
    </row>
    <row r="11" spans="2:12" ht="21.6" customHeight="1" x14ac:dyDescent="0.15">
      <c r="B11" s="154" t="s">
        <v>57</v>
      </c>
      <c r="C11" s="183"/>
      <c r="D11" s="84">
        <f t="shared" si="1"/>
        <v>35203</v>
      </c>
      <c r="E11" s="84">
        <v>3834</v>
      </c>
      <c r="F11" s="84">
        <v>31369</v>
      </c>
    </row>
    <row r="12" spans="2:12" ht="21.6" customHeight="1" x14ac:dyDescent="0.15">
      <c r="B12" s="154" t="s">
        <v>58</v>
      </c>
      <c r="C12" s="183"/>
      <c r="D12" s="84">
        <f t="shared" si="1"/>
        <v>36503</v>
      </c>
      <c r="E12" s="84">
        <v>4754</v>
      </c>
      <c r="F12" s="84">
        <v>31749</v>
      </c>
    </row>
    <row r="13" spans="2:12" ht="21.6" customHeight="1" x14ac:dyDescent="0.15">
      <c r="B13" s="154" t="s">
        <v>59</v>
      </c>
      <c r="C13" s="183"/>
      <c r="D13" s="84">
        <f t="shared" si="1"/>
        <v>43657</v>
      </c>
      <c r="E13" s="84">
        <v>16839</v>
      </c>
      <c r="F13" s="84">
        <v>26818</v>
      </c>
    </row>
    <row r="14" spans="2:12" ht="21.6" customHeight="1" x14ac:dyDescent="0.15">
      <c r="B14" s="156" t="s">
        <v>60</v>
      </c>
      <c r="C14" s="233"/>
      <c r="D14" s="122">
        <f t="shared" si="1"/>
        <v>972027</v>
      </c>
      <c r="E14" s="122">
        <v>288488</v>
      </c>
      <c r="F14" s="122">
        <v>683539</v>
      </c>
    </row>
    <row r="15" spans="2:12" ht="13.5" x14ac:dyDescent="0.15">
      <c r="E15" s="232" t="s">
        <v>180</v>
      </c>
      <c r="F15" s="232"/>
    </row>
    <row r="16" spans="2:12" ht="13.5" x14ac:dyDescent="0.15">
      <c r="B16" s="63"/>
      <c r="C16" s="63"/>
    </row>
    <row r="17" spans="2:12" ht="13.5" x14ac:dyDescent="0.15">
      <c r="B17" s="63">
        <v>5</v>
      </c>
      <c r="C17" s="63" t="s">
        <v>1</v>
      </c>
    </row>
    <row r="18" spans="2:12" ht="13.5" x14ac:dyDescent="0.15">
      <c r="B18" s="63"/>
      <c r="C18" s="63" t="s">
        <v>2</v>
      </c>
      <c r="F18" s="54" t="s">
        <v>0</v>
      </c>
      <c r="H18" s="2"/>
      <c r="I18" s="63" t="s">
        <v>6</v>
      </c>
      <c r="L18" s="54" t="s">
        <v>0</v>
      </c>
    </row>
    <row r="19" spans="2:12" s="4" customFormat="1" ht="21.6" customHeight="1" x14ac:dyDescent="0.15">
      <c r="B19" s="195" t="s">
        <v>48</v>
      </c>
      <c r="C19" s="196"/>
      <c r="D19" s="204" t="s">
        <v>49</v>
      </c>
      <c r="E19" s="204"/>
      <c r="F19" s="204"/>
      <c r="G19" s="63"/>
      <c r="H19" s="195" t="s">
        <v>48</v>
      </c>
      <c r="I19" s="196"/>
      <c r="J19" s="204" t="s">
        <v>49</v>
      </c>
      <c r="K19" s="204"/>
      <c r="L19" s="204"/>
    </row>
    <row r="20" spans="2:12" s="5" customFormat="1" ht="21.6" customHeight="1" x14ac:dyDescent="0.15">
      <c r="B20" s="195"/>
      <c r="C20" s="196"/>
      <c r="D20" s="115" t="s">
        <v>50</v>
      </c>
      <c r="E20" s="120" t="s">
        <v>51</v>
      </c>
      <c r="F20" s="120" t="s">
        <v>52</v>
      </c>
      <c r="G20" s="119"/>
      <c r="H20" s="195"/>
      <c r="I20" s="196"/>
      <c r="J20" s="115" t="s">
        <v>50</v>
      </c>
      <c r="K20" s="120" t="s">
        <v>51</v>
      </c>
      <c r="L20" s="120" t="s">
        <v>132</v>
      </c>
    </row>
    <row r="21" spans="2:12" s="4" customFormat="1" ht="21.6" customHeight="1" x14ac:dyDescent="0.15">
      <c r="B21" s="154" t="s">
        <v>203</v>
      </c>
      <c r="C21" s="183"/>
      <c r="D21" s="85">
        <v>3591580</v>
      </c>
      <c r="E21" s="84">
        <v>1795790</v>
      </c>
      <c r="F21" s="84">
        <v>1795790</v>
      </c>
      <c r="G21" s="63"/>
      <c r="H21" s="236" t="s">
        <v>203</v>
      </c>
      <c r="I21" s="237"/>
      <c r="J21" s="85">
        <f t="shared" ref="J21:J23" si="2">K21+L21</f>
        <v>1211162</v>
      </c>
      <c r="K21" s="84">
        <v>605581</v>
      </c>
      <c r="L21" s="84">
        <v>605581</v>
      </c>
    </row>
    <row r="22" spans="2:12" s="4" customFormat="1" ht="21.6" customHeight="1" x14ac:dyDescent="0.15">
      <c r="B22" s="154" t="s">
        <v>187</v>
      </c>
      <c r="C22" s="155"/>
      <c r="D22" s="85">
        <v>4692116</v>
      </c>
      <c r="E22" s="84">
        <v>2346058</v>
      </c>
      <c r="F22" s="84">
        <v>2346058</v>
      </c>
      <c r="G22" s="63"/>
      <c r="H22" s="154" t="s">
        <v>187</v>
      </c>
      <c r="I22" s="155"/>
      <c r="J22" s="85">
        <f t="shared" si="2"/>
        <v>1136652</v>
      </c>
      <c r="K22" s="84">
        <v>568326</v>
      </c>
      <c r="L22" s="84">
        <v>568326</v>
      </c>
    </row>
    <row r="23" spans="2:12" s="4" customFormat="1" ht="21.6" customHeight="1" x14ac:dyDescent="0.15">
      <c r="B23" s="154" t="s">
        <v>195</v>
      </c>
      <c r="C23" s="155"/>
      <c r="D23" s="85">
        <v>4885772</v>
      </c>
      <c r="E23" s="84">
        <v>2442886</v>
      </c>
      <c r="F23" s="84">
        <v>2442886</v>
      </c>
      <c r="G23" s="63"/>
      <c r="H23" s="154" t="s">
        <v>195</v>
      </c>
      <c r="I23" s="155"/>
      <c r="J23" s="85">
        <f t="shared" si="2"/>
        <v>1124964</v>
      </c>
      <c r="K23" s="84">
        <v>562482</v>
      </c>
      <c r="L23" s="84">
        <v>562482</v>
      </c>
    </row>
    <row r="24" spans="2:12" s="4" customFormat="1" ht="21.6" customHeight="1" x14ac:dyDescent="0.15">
      <c r="B24" s="184" t="s">
        <v>206</v>
      </c>
      <c r="C24" s="185"/>
      <c r="D24" s="143">
        <v>2672596</v>
      </c>
      <c r="E24" s="143">
        <v>1336298</v>
      </c>
      <c r="F24" s="143">
        <v>1336298</v>
      </c>
      <c r="G24" s="63"/>
      <c r="H24" s="234" t="s">
        <v>206</v>
      </c>
      <c r="I24" s="235"/>
      <c r="J24" s="143">
        <f>K24+L24</f>
        <v>1148230</v>
      </c>
      <c r="K24" s="143">
        <v>574115</v>
      </c>
      <c r="L24" s="143">
        <v>574115</v>
      </c>
    </row>
    <row r="25" spans="2:12" s="4" customFormat="1" ht="21.6" customHeight="1" x14ac:dyDescent="0.15">
      <c r="B25" s="227"/>
      <c r="C25" s="227"/>
      <c r="D25" s="55"/>
      <c r="E25" s="228" t="s">
        <v>182</v>
      </c>
      <c r="F25" s="228"/>
      <c r="G25" s="63"/>
      <c r="H25" s="51"/>
      <c r="I25" s="51"/>
      <c r="J25" s="51"/>
      <c r="K25" s="153" t="s">
        <v>183</v>
      </c>
      <c r="L25" s="153"/>
    </row>
    <row r="26" spans="2:12" s="4" customFormat="1" ht="24.75" customHeight="1" x14ac:dyDescent="0.15">
      <c r="B26" s="229"/>
      <c r="C26" s="230"/>
      <c r="D26" s="231"/>
      <c r="E26" s="231"/>
      <c r="F26" s="231"/>
      <c r="H26" s="1"/>
      <c r="I26" s="1"/>
      <c r="J26" s="1"/>
      <c r="K26" s="1"/>
      <c r="L26" s="1"/>
    </row>
    <row r="27" spans="2:12" ht="13.5" x14ac:dyDescent="0.15">
      <c r="B27" s="226"/>
      <c r="C27" s="226"/>
      <c r="D27" s="22"/>
      <c r="E27" s="22"/>
      <c r="F27" s="22"/>
      <c r="G27" s="23"/>
    </row>
  </sheetData>
  <mergeCells count="36">
    <mergeCell ref="H24:I24"/>
    <mergeCell ref="B24:C24"/>
    <mergeCell ref="B22:C22"/>
    <mergeCell ref="B23:C23"/>
    <mergeCell ref="B21:C21"/>
    <mergeCell ref="H22:I22"/>
    <mergeCell ref="H23:I23"/>
    <mergeCell ref="H21:I21"/>
    <mergeCell ref="B7:C7"/>
    <mergeCell ref="B8:C8"/>
    <mergeCell ref="J19:L19"/>
    <mergeCell ref="H19:I20"/>
    <mergeCell ref="B19:C20"/>
    <mergeCell ref="D19:F19"/>
    <mergeCell ref="H8:K8"/>
    <mergeCell ref="H10:I10"/>
    <mergeCell ref="E15:F15"/>
    <mergeCell ref="B9:C9"/>
    <mergeCell ref="B11:C11"/>
    <mergeCell ref="B12:C12"/>
    <mergeCell ref="B13:C13"/>
    <mergeCell ref="B14:C14"/>
    <mergeCell ref="B10:C10"/>
    <mergeCell ref="K25:L25"/>
    <mergeCell ref="B25:C25"/>
    <mergeCell ref="E25:F25"/>
    <mergeCell ref="B26:F26"/>
    <mergeCell ref="B27:C27"/>
    <mergeCell ref="B3:C4"/>
    <mergeCell ref="D3:F3"/>
    <mergeCell ref="H6:K6"/>
    <mergeCell ref="H3:I4"/>
    <mergeCell ref="J3:L3"/>
    <mergeCell ref="H5:I5"/>
    <mergeCell ref="B5:C5"/>
    <mergeCell ref="B6:C6"/>
  </mergeCells>
  <phoneticPr fontId="1"/>
  <pageMargins left="0.39370078740157483" right="0.39370078740157483" top="0.39370078740157483" bottom="0.78740157480314965" header="0.39370078740157483" footer="0.39370078740157483"/>
  <pageSetup paperSize="9" scale="94" orientation="landscape" r:id="rId1"/>
  <headerFooter differentOddEven="1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B1:L15"/>
  <sheetViews>
    <sheetView view="pageBreakPreview" zoomScale="85" zoomScaleNormal="90" zoomScaleSheetLayoutView="85" workbookViewId="0">
      <selection activeCell="J9" sqref="J9:L13"/>
    </sheetView>
  </sheetViews>
  <sheetFormatPr defaultColWidth="9" defaultRowHeight="20.100000000000001" customHeight="1" x14ac:dyDescent="0.15"/>
  <cols>
    <col min="1" max="2" width="3.625" style="7" customWidth="1"/>
    <col min="3" max="3" width="13.125" style="7" customWidth="1"/>
    <col min="4" max="6" width="16.625" style="7" customWidth="1"/>
    <col min="7" max="7" width="4.625" style="7" customWidth="1"/>
    <col min="8" max="8" width="3.625" style="7" customWidth="1"/>
    <col min="9" max="9" width="13.125" style="7" customWidth="1"/>
    <col min="10" max="12" width="16.625" style="7" customWidth="1"/>
    <col min="13" max="16384" width="9" style="7"/>
  </cols>
  <sheetData>
    <row r="1" spans="2:12" ht="13.5" x14ac:dyDescent="0.15">
      <c r="D1" s="8"/>
      <c r="E1" s="8"/>
      <c r="F1" s="8"/>
      <c r="G1" s="8"/>
      <c r="H1" s="8"/>
      <c r="I1" s="8"/>
      <c r="J1" s="8"/>
      <c r="K1" s="8"/>
      <c r="L1" s="8"/>
    </row>
    <row r="2" spans="2:12" ht="13.5" x14ac:dyDescent="0.15">
      <c r="B2" s="63">
        <v>6</v>
      </c>
      <c r="C2" s="50" t="s">
        <v>3</v>
      </c>
      <c r="D2" s="51"/>
      <c r="E2" s="51"/>
      <c r="F2" s="51"/>
      <c r="G2" s="51"/>
      <c r="H2" s="51"/>
      <c r="I2" s="51"/>
      <c r="J2" s="51"/>
      <c r="K2" s="51"/>
      <c r="L2" s="51"/>
    </row>
    <row r="3" spans="2:12" ht="13.5" x14ac:dyDescent="0.15">
      <c r="B3" s="50"/>
      <c r="C3" s="50" t="s">
        <v>4</v>
      </c>
      <c r="D3" s="51"/>
      <c r="E3" s="51"/>
      <c r="F3" s="32" t="s">
        <v>0</v>
      </c>
      <c r="G3" s="51"/>
      <c r="H3" s="52"/>
      <c r="I3" s="50" t="s">
        <v>5</v>
      </c>
      <c r="J3" s="51"/>
      <c r="K3" s="51"/>
      <c r="L3" s="32" t="s">
        <v>0</v>
      </c>
    </row>
    <row r="4" spans="2:12" s="6" customFormat="1" ht="21" customHeight="1" x14ac:dyDescent="0.15">
      <c r="B4" s="167" t="s">
        <v>48</v>
      </c>
      <c r="C4" s="168"/>
      <c r="D4" s="223" t="s">
        <v>49</v>
      </c>
      <c r="E4" s="223"/>
      <c r="F4" s="223"/>
      <c r="G4" s="50"/>
      <c r="H4" s="167" t="s">
        <v>48</v>
      </c>
      <c r="I4" s="168"/>
      <c r="J4" s="223" t="s">
        <v>49</v>
      </c>
      <c r="K4" s="223"/>
      <c r="L4" s="223"/>
    </row>
    <row r="5" spans="2:12" s="15" customFormat="1" ht="21" customHeight="1" x14ac:dyDescent="0.15">
      <c r="B5" s="167"/>
      <c r="C5" s="168"/>
      <c r="D5" s="114" t="s">
        <v>50</v>
      </c>
      <c r="E5" s="105" t="s">
        <v>139</v>
      </c>
      <c r="F5" s="105" t="s">
        <v>140</v>
      </c>
      <c r="G5" s="104"/>
      <c r="H5" s="167"/>
      <c r="I5" s="168"/>
      <c r="J5" s="114" t="s">
        <v>50</v>
      </c>
      <c r="K5" s="105" t="s">
        <v>51</v>
      </c>
      <c r="L5" s="105" t="s">
        <v>52</v>
      </c>
    </row>
    <row r="6" spans="2:12" s="6" customFormat="1" ht="21" customHeight="1" x14ac:dyDescent="0.15">
      <c r="B6" s="154" t="s">
        <v>203</v>
      </c>
      <c r="C6" s="183"/>
      <c r="D6" s="85">
        <v>3094448</v>
      </c>
      <c r="E6" s="84">
        <v>1547224</v>
      </c>
      <c r="F6" s="84">
        <v>1547224</v>
      </c>
      <c r="G6" s="63"/>
      <c r="H6" s="154" t="s">
        <v>203</v>
      </c>
      <c r="I6" s="183"/>
      <c r="J6" s="85">
        <v>829232</v>
      </c>
      <c r="K6" s="84">
        <v>414616</v>
      </c>
      <c r="L6" s="84">
        <v>414616</v>
      </c>
    </row>
    <row r="7" spans="2:12" s="6" customFormat="1" ht="21" customHeight="1" x14ac:dyDescent="0.15">
      <c r="B7" s="154" t="s">
        <v>187</v>
      </c>
      <c r="C7" s="155"/>
      <c r="D7" s="85">
        <v>3602086</v>
      </c>
      <c r="E7" s="84">
        <v>1801043</v>
      </c>
      <c r="F7" s="84">
        <v>1801043</v>
      </c>
      <c r="G7" s="63"/>
      <c r="H7" s="154" t="s">
        <v>187</v>
      </c>
      <c r="I7" s="155"/>
      <c r="J7" s="85">
        <v>839992</v>
      </c>
      <c r="K7" s="84">
        <v>419996</v>
      </c>
      <c r="L7" s="84">
        <v>419996</v>
      </c>
    </row>
    <row r="8" spans="2:12" s="6" customFormat="1" ht="21" customHeight="1" x14ac:dyDescent="0.15">
      <c r="B8" s="154" t="s">
        <v>195</v>
      </c>
      <c r="C8" s="155"/>
      <c r="D8" s="85">
        <v>3622736</v>
      </c>
      <c r="E8" s="84">
        <v>1811368</v>
      </c>
      <c r="F8" s="84">
        <v>1811368</v>
      </c>
      <c r="G8" s="63"/>
      <c r="H8" s="154" t="s">
        <v>195</v>
      </c>
      <c r="I8" s="155"/>
      <c r="J8" s="85">
        <v>794472</v>
      </c>
      <c r="K8" s="84">
        <v>397236</v>
      </c>
      <c r="L8" s="84">
        <v>397236</v>
      </c>
    </row>
    <row r="9" spans="2:12" s="6" customFormat="1" ht="21" customHeight="1" x14ac:dyDescent="0.15">
      <c r="B9" s="184" t="s">
        <v>206</v>
      </c>
      <c r="C9" s="185"/>
      <c r="D9" s="85">
        <f>D10+D11+D12</f>
        <v>2734800</v>
      </c>
      <c r="E9" s="85">
        <f>E10+E11+E12</f>
        <v>1367400</v>
      </c>
      <c r="F9" s="85">
        <f>F10+F11+F12</f>
        <v>1367400</v>
      </c>
      <c r="G9" s="63"/>
      <c r="H9" s="184" t="s">
        <v>206</v>
      </c>
      <c r="I9" s="185"/>
      <c r="J9" s="85">
        <v>724440</v>
      </c>
      <c r="K9" s="85">
        <v>362220</v>
      </c>
      <c r="L9" s="85">
        <v>362220</v>
      </c>
    </row>
    <row r="10" spans="2:12" s="6" customFormat="1" ht="21" customHeight="1" x14ac:dyDescent="0.15">
      <c r="B10" s="154" t="s">
        <v>74</v>
      </c>
      <c r="C10" s="183"/>
      <c r="D10" s="84">
        <f>E10+F10</f>
        <v>808179</v>
      </c>
      <c r="E10" s="84">
        <v>336662</v>
      </c>
      <c r="F10" s="84">
        <v>471517</v>
      </c>
      <c r="G10" s="63"/>
      <c r="H10" s="154" t="s">
        <v>105</v>
      </c>
      <c r="I10" s="183"/>
      <c r="J10" s="84">
        <v>156160</v>
      </c>
      <c r="K10" s="144">
        <v>78080</v>
      </c>
      <c r="L10" s="144">
        <v>78080</v>
      </c>
    </row>
    <row r="11" spans="2:12" s="6" customFormat="1" ht="21" customHeight="1" x14ac:dyDescent="0.15">
      <c r="B11" s="154" t="s">
        <v>76</v>
      </c>
      <c r="C11" s="183"/>
      <c r="D11" s="84">
        <f>E11+F11</f>
        <v>559221</v>
      </c>
      <c r="E11" s="84">
        <v>357143</v>
      </c>
      <c r="F11" s="84">
        <v>202078</v>
      </c>
      <c r="G11" s="63"/>
      <c r="H11" s="154" t="s">
        <v>76</v>
      </c>
      <c r="I11" s="183"/>
      <c r="J11" s="84">
        <v>192384</v>
      </c>
      <c r="K11" s="144">
        <v>96192</v>
      </c>
      <c r="L11" s="144">
        <v>96192</v>
      </c>
    </row>
    <row r="12" spans="2:12" s="6" customFormat="1" ht="21" customHeight="1" x14ac:dyDescent="0.15">
      <c r="B12" s="156" t="s">
        <v>78</v>
      </c>
      <c r="C12" s="233"/>
      <c r="D12" s="122">
        <f>E12+F12</f>
        <v>1367400</v>
      </c>
      <c r="E12" s="122">
        <v>673595</v>
      </c>
      <c r="F12" s="122">
        <v>693805</v>
      </c>
      <c r="G12" s="63"/>
      <c r="H12" s="154" t="s">
        <v>91</v>
      </c>
      <c r="I12" s="183"/>
      <c r="J12" s="84">
        <v>142990</v>
      </c>
      <c r="K12" s="144">
        <v>71495</v>
      </c>
      <c r="L12" s="144">
        <v>71495</v>
      </c>
    </row>
    <row r="13" spans="2:12" ht="21" customHeight="1" x14ac:dyDescent="0.15">
      <c r="B13" s="1"/>
      <c r="C13" s="1"/>
      <c r="D13" s="1"/>
      <c r="E13" s="232" t="s">
        <v>184</v>
      </c>
      <c r="F13" s="232"/>
      <c r="G13" s="1"/>
      <c r="H13" s="156" t="s">
        <v>106</v>
      </c>
      <c r="I13" s="233"/>
      <c r="J13" s="122">
        <v>232906</v>
      </c>
      <c r="K13" s="145">
        <v>116453</v>
      </c>
      <c r="L13" s="145">
        <v>116453</v>
      </c>
    </row>
    <row r="14" spans="2:12" ht="13.5" x14ac:dyDescent="0.15">
      <c r="B14" s="51"/>
      <c r="C14" s="51"/>
      <c r="D14" s="51"/>
      <c r="E14" s="51"/>
      <c r="F14" s="51"/>
      <c r="G14" s="51"/>
      <c r="H14" s="51"/>
      <c r="I14" s="51"/>
      <c r="J14" s="51"/>
      <c r="K14" s="153" t="s">
        <v>185</v>
      </c>
      <c r="L14" s="153"/>
    </row>
    <row r="15" spans="2:12" ht="20.100000000000001" customHeight="1" x14ac:dyDescent="0.15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</row>
  </sheetData>
  <mergeCells count="21">
    <mergeCell ref="B6:C6"/>
    <mergeCell ref="B8:C8"/>
    <mergeCell ref="B7:C7"/>
    <mergeCell ref="B9:C9"/>
    <mergeCell ref="B10:C10"/>
    <mergeCell ref="K14:L14"/>
    <mergeCell ref="J4:L4"/>
    <mergeCell ref="E13:F13"/>
    <mergeCell ref="D4:F4"/>
    <mergeCell ref="B4:C5"/>
    <mergeCell ref="H4:I5"/>
    <mergeCell ref="H11:I11"/>
    <mergeCell ref="H12:I12"/>
    <mergeCell ref="H13:I13"/>
    <mergeCell ref="H6:I6"/>
    <mergeCell ref="H7:I7"/>
    <mergeCell ref="H8:I8"/>
    <mergeCell ref="H9:I9"/>
    <mergeCell ref="H10:I10"/>
    <mergeCell ref="B11:C11"/>
    <mergeCell ref="B12:C12"/>
  </mergeCells>
  <phoneticPr fontId="1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B1:J20"/>
  <sheetViews>
    <sheetView tabSelected="1" view="pageBreakPreview" zoomScale="85" zoomScaleNormal="75" zoomScaleSheetLayoutView="85" workbookViewId="0">
      <selection activeCell="B12" sqref="B12:C19"/>
    </sheetView>
  </sheetViews>
  <sheetFormatPr defaultColWidth="9" defaultRowHeight="24.95" customHeight="1" x14ac:dyDescent="0.15"/>
  <cols>
    <col min="1" max="2" width="3.625" style="7" customWidth="1"/>
    <col min="3" max="3" width="14.625" style="7" customWidth="1"/>
    <col min="4" max="10" width="17.125" style="7" customWidth="1"/>
    <col min="11" max="29" width="10.625" style="7" customWidth="1"/>
    <col min="30" max="32" width="7.625" style="7" customWidth="1"/>
    <col min="33" max="16384" width="9" style="7"/>
  </cols>
  <sheetData>
    <row r="1" spans="2:10" ht="13.5" x14ac:dyDescent="0.15">
      <c r="B1" s="6"/>
      <c r="D1" s="8"/>
      <c r="E1" s="8"/>
      <c r="F1" s="8"/>
      <c r="G1" s="8"/>
      <c r="H1" s="8"/>
      <c r="I1" s="8"/>
      <c r="J1" s="8"/>
    </row>
    <row r="2" spans="2:10" ht="13.5" x14ac:dyDescent="0.15">
      <c r="B2" s="50">
        <v>7</v>
      </c>
      <c r="C2" s="50" t="s">
        <v>16</v>
      </c>
      <c r="D2" s="51"/>
      <c r="E2" s="51"/>
      <c r="F2" s="51"/>
      <c r="G2" s="51"/>
      <c r="H2" s="51"/>
      <c r="I2" s="174" t="s">
        <v>17</v>
      </c>
      <c r="J2" s="174"/>
    </row>
    <row r="3" spans="2:10" s="6" customFormat="1" ht="41.25" customHeight="1" x14ac:dyDescent="0.15">
      <c r="B3" s="175" t="s">
        <v>18</v>
      </c>
      <c r="C3" s="176"/>
      <c r="D3" s="90" t="s">
        <v>11</v>
      </c>
      <c r="E3" s="90" t="s">
        <v>19</v>
      </c>
      <c r="F3" s="90" t="s">
        <v>20</v>
      </c>
      <c r="G3" s="90" t="s">
        <v>21</v>
      </c>
      <c r="H3" s="90" t="s">
        <v>22</v>
      </c>
      <c r="I3" s="90" t="s">
        <v>12</v>
      </c>
      <c r="J3" s="24" t="s">
        <v>25</v>
      </c>
    </row>
    <row r="4" spans="2:10" s="6" customFormat="1" ht="26.1" customHeight="1" x14ac:dyDescent="0.15">
      <c r="B4" s="238" t="s">
        <v>103</v>
      </c>
      <c r="C4" s="226"/>
      <c r="D4" s="25">
        <v>2877681</v>
      </c>
      <c r="E4" s="25">
        <v>1803940</v>
      </c>
      <c r="F4" s="25">
        <v>316888</v>
      </c>
      <c r="G4" s="25">
        <v>283221</v>
      </c>
      <c r="H4" s="25">
        <v>97542</v>
      </c>
      <c r="I4" s="25">
        <v>361789</v>
      </c>
      <c r="J4" s="26">
        <v>14301</v>
      </c>
    </row>
    <row r="5" spans="2:10" s="6" customFormat="1" ht="26.1" customHeight="1" x14ac:dyDescent="0.15">
      <c r="B5" s="238" t="s">
        <v>53</v>
      </c>
      <c r="C5" s="239"/>
      <c r="D5" s="25">
        <v>2989514</v>
      </c>
      <c r="E5" s="25">
        <v>1898503</v>
      </c>
      <c r="F5" s="25">
        <v>321810</v>
      </c>
      <c r="G5" s="25">
        <v>275877</v>
      </c>
      <c r="H5" s="25">
        <v>90491</v>
      </c>
      <c r="I5" s="25">
        <v>387003</v>
      </c>
      <c r="J5" s="26">
        <v>15830</v>
      </c>
    </row>
    <row r="6" spans="2:10" s="6" customFormat="1" ht="26.1" customHeight="1" x14ac:dyDescent="0.15">
      <c r="B6" s="238" t="s">
        <v>54</v>
      </c>
      <c r="C6" s="226"/>
      <c r="D6" s="25">
        <v>5625078</v>
      </c>
      <c r="E6" s="25">
        <v>3390457</v>
      </c>
      <c r="F6" s="25">
        <v>613754</v>
      </c>
      <c r="G6" s="25">
        <v>648508</v>
      </c>
      <c r="H6" s="25">
        <v>194407</v>
      </c>
      <c r="I6" s="25">
        <v>773742</v>
      </c>
      <c r="J6" s="26">
        <v>4210</v>
      </c>
    </row>
    <row r="7" spans="2:10" s="6" customFormat="1" ht="26.1" customHeight="1" x14ac:dyDescent="0.15">
      <c r="B7" s="238" t="s">
        <v>104</v>
      </c>
      <c r="C7" s="226"/>
      <c r="D7" s="25">
        <f t="shared" ref="D7:I7" si="0">SUM(D8:D19)</f>
        <v>1944945</v>
      </c>
      <c r="E7" s="25">
        <f t="shared" si="0"/>
        <v>1136155</v>
      </c>
      <c r="F7" s="25">
        <f t="shared" si="0"/>
        <v>214565</v>
      </c>
      <c r="G7" s="25">
        <f t="shared" si="0"/>
        <v>246612</v>
      </c>
      <c r="H7" s="25">
        <f t="shared" si="0"/>
        <v>68688</v>
      </c>
      <c r="I7" s="25">
        <f t="shared" si="0"/>
        <v>277448</v>
      </c>
      <c r="J7" s="25">
        <f>SUM(J8:J19)</f>
        <v>1477</v>
      </c>
    </row>
    <row r="8" spans="2:10" s="6" customFormat="1" ht="26.1" customHeight="1" x14ac:dyDescent="0.15">
      <c r="B8" s="238" t="s">
        <v>65</v>
      </c>
      <c r="C8" s="226"/>
      <c r="D8" s="25">
        <f>SUM(E8:J8)</f>
        <v>595728</v>
      </c>
      <c r="E8" s="37">
        <v>333728</v>
      </c>
      <c r="F8" s="37">
        <v>69819</v>
      </c>
      <c r="G8" s="37">
        <v>83427</v>
      </c>
      <c r="H8" s="37">
        <v>21004</v>
      </c>
      <c r="I8" s="37">
        <v>87750</v>
      </c>
      <c r="J8" s="37">
        <v>0</v>
      </c>
    </row>
    <row r="9" spans="2:10" s="6" customFormat="1" ht="26.1" customHeight="1" x14ac:dyDescent="0.15">
      <c r="B9" s="238" t="s">
        <v>66</v>
      </c>
      <c r="C9" s="226"/>
      <c r="D9" s="25">
        <f>SUM(E9:J9)</f>
        <v>677745</v>
      </c>
      <c r="E9" s="37">
        <v>408898</v>
      </c>
      <c r="F9" s="37">
        <v>69499</v>
      </c>
      <c r="G9" s="37">
        <v>80965</v>
      </c>
      <c r="H9" s="37">
        <v>23587</v>
      </c>
      <c r="I9" s="37">
        <v>94796</v>
      </c>
      <c r="J9" s="37">
        <v>0</v>
      </c>
    </row>
    <row r="10" spans="2:10" s="6" customFormat="1" ht="26.1" customHeight="1" x14ac:dyDescent="0.15">
      <c r="B10" s="238" t="s">
        <v>67</v>
      </c>
      <c r="C10" s="226"/>
      <c r="D10" s="25">
        <f>SUM(E10:J10)</f>
        <v>459122</v>
      </c>
      <c r="E10" s="37">
        <v>260550</v>
      </c>
      <c r="F10" s="37">
        <v>54423</v>
      </c>
      <c r="G10" s="37">
        <v>63440</v>
      </c>
      <c r="H10" s="37">
        <v>18421</v>
      </c>
      <c r="I10" s="37">
        <v>61844</v>
      </c>
      <c r="J10" s="37">
        <v>444</v>
      </c>
    </row>
    <row r="11" spans="2:10" s="6" customFormat="1" ht="26.1" customHeight="1" x14ac:dyDescent="0.15">
      <c r="B11" s="238" t="s">
        <v>68</v>
      </c>
      <c r="C11" s="226"/>
      <c r="D11" s="28">
        <f>SUM(E11:J11)</f>
        <v>212350</v>
      </c>
      <c r="E11" s="38">
        <v>132979</v>
      </c>
      <c r="F11" s="38">
        <v>20824</v>
      </c>
      <c r="G11" s="38">
        <v>18780</v>
      </c>
      <c r="H11" s="38">
        <v>5676</v>
      </c>
      <c r="I11" s="38">
        <v>33058</v>
      </c>
      <c r="J11" s="38">
        <v>1033</v>
      </c>
    </row>
    <row r="12" spans="2:10" s="6" customFormat="1" ht="26.1" customHeight="1" x14ac:dyDescent="0.15">
      <c r="B12" s="238" t="s">
        <v>69</v>
      </c>
      <c r="C12" s="226"/>
      <c r="D12" s="240" t="s">
        <v>107</v>
      </c>
      <c r="E12" s="241"/>
      <c r="F12" s="241"/>
      <c r="G12" s="241"/>
      <c r="H12" s="241"/>
      <c r="I12" s="241"/>
      <c r="J12" s="242"/>
    </row>
    <row r="13" spans="2:10" s="6" customFormat="1" ht="26.1" customHeight="1" x14ac:dyDescent="0.15">
      <c r="B13" s="238" t="s">
        <v>70</v>
      </c>
      <c r="C13" s="226"/>
      <c r="D13" s="240"/>
      <c r="E13" s="241"/>
      <c r="F13" s="241"/>
      <c r="G13" s="241"/>
      <c r="H13" s="241"/>
      <c r="I13" s="241"/>
      <c r="J13" s="242"/>
    </row>
    <row r="14" spans="2:10" s="6" customFormat="1" ht="26.1" customHeight="1" x14ac:dyDescent="0.15">
      <c r="B14" s="238" t="s">
        <v>71</v>
      </c>
      <c r="C14" s="226"/>
      <c r="D14" s="240"/>
      <c r="E14" s="241"/>
      <c r="F14" s="241"/>
      <c r="G14" s="241"/>
      <c r="H14" s="241"/>
      <c r="I14" s="241"/>
      <c r="J14" s="242"/>
    </row>
    <row r="15" spans="2:10" s="6" customFormat="1" ht="26.1" customHeight="1" x14ac:dyDescent="0.15">
      <c r="B15" s="238" t="s">
        <v>72</v>
      </c>
      <c r="C15" s="226"/>
      <c r="D15" s="240"/>
      <c r="E15" s="241"/>
      <c r="F15" s="241"/>
      <c r="G15" s="241"/>
      <c r="H15" s="241"/>
      <c r="I15" s="241"/>
      <c r="J15" s="242"/>
    </row>
    <row r="16" spans="2:10" s="6" customFormat="1" ht="26.1" customHeight="1" x14ac:dyDescent="0.15">
      <c r="B16" s="238" t="s">
        <v>108</v>
      </c>
      <c r="C16" s="226"/>
      <c r="D16" s="240"/>
      <c r="E16" s="241"/>
      <c r="F16" s="241"/>
      <c r="G16" s="241"/>
      <c r="H16" s="241"/>
      <c r="I16" s="241"/>
      <c r="J16" s="242"/>
    </row>
    <row r="17" spans="2:10" s="6" customFormat="1" ht="26.1" customHeight="1" x14ac:dyDescent="0.15">
      <c r="B17" s="238" t="s">
        <v>109</v>
      </c>
      <c r="C17" s="226"/>
      <c r="D17" s="240"/>
      <c r="E17" s="241"/>
      <c r="F17" s="241"/>
      <c r="G17" s="241"/>
      <c r="H17" s="241"/>
      <c r="I17" s="241"/>
      <c r="J17" s="242"/>
    </row>
    <row r="18" spans="2:10" s="6" customFormat="1" ht="26.1" customHeight="1" x14ac:dyDescent="0.15">
      <c r="B18" s="238" t="s">
        <v>23</v>
      </c>
      <c r="C18" s="226"/>
      <c r="D18" s="240"/>
      <c r="E18" s="241"/>
      <c r="F18" s="241"/>
      <c r="G18" s="241"/>
      <c r="H18" s="241"/>
      <c r="I18" s="241"/>
      <c r="J18" s="242"/>
    </row>
    <row r="19" spans="2:10" s="6" customFormat="1" ht="26.1" customHeight="1" x14ac:dyDescent="0.15">
      <c r="B19" s="246" t="s">
        <v>110</v>
      </c>
      <c r="C19" s="247"/>
      <c r="D19" s="243"/>
      <c r="E19" s="244"/>
      <c r="F19" s="244"/>
      <c r="G19" s="244"/>
      <c r="H19" s="244"/>
      <c r="I19" s="244"/>
      <c r="J19" s="245"/>
    </row>
    <row r="20" spans="2:10" ht="16.5" customHeight="1" x14ac:dyDescent="0.15">
      <c r="B20" s="27"/>
      <c r="C20" s="27"/>
      <c r="D20" s="27"/>
      <c r="E20" s="27"/>
      <c r="F20" s="27"/>
      <c r="G20" s="27"/>
      <c r="H20" s="172" t="s">
        <v>24</v>
      </c>
      <c r="I20" s="172"/>
      <c r="J20" s="172"/>
    </row>
  </sheetData>
  <mergeCells count="20">
    <mergeCell ref="B8:C8"/>
    <mergeCell ref="B9:C9"/>
    <mergeCell ref="B19:C19"/>
    <mergeCell ref="B10:C10"/>
    <mergeCell ref="B11:C11"/>
    <mergeCell ref="B12:C12"/>
    <mergeCell ref="H20:J20"/>
    <mergeCell ref="B13:C13"/>
    <mergeCell ref="B14:C14"/>
    <mergeCell ref="B15:C15"/>
    <mergeCell ref="B16:C16"/>
    <mergeCell ref="B17:C17"/>
    <mergeCell ref="B18:C18"/>
    <mergeCell ref="D12:J19"/>
    <mergeCell ref="B5:C5"/>
    <mergeCell ref="B6:C6"/>
    <mergeCell ref="B7:C7"/>
    <mergeCell ref="I2:J2"/>
    <mergeCell ref="B3:C3"/>
    <mergeCell ref="B4:C4"/>
  </mergeCells>
  <phoneticPr fontId="1"/>
  <pageMargins left="0.39370078740157483" right="0.39370078740157483" top="0.39370078740157483" bottom="0.78740157480314965" header="0.39370078740157483" footer="0.39370078740157483"/>
  <pageSetup paperSize="9" orientation="landscape" r:id="rId1"/>
  <headerFooter differentOddEven="1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B1:S22"/>
  <sheetViews>
    <sheetView view="pageBreakPreview" zoomScale="85" zoomScaleNormal="100" zoomScaleSheetLayoutView="85" workbookViewId="0">
      <selection activeCell="L15" sqref="L15:L17"/>
    </sheetView>
  </sheetViews>
  <sheetFormatPr defaultColWidth="9" defaultRowHeight="19.5" customHeight="1" x14ac:dyDescent="0.15"/>
  <cols>
    <col min="1" max="2" width="3.625" style="10" customWidth="1"/>
    <col min="3" max="3" width="10.125" style="10" customWidth="1"/>
    <col min="4" max="4" width="9.25" style="10" customWidth="1"/>
    <col min="5" max="15" width="7.625" style="10" customWidth="1"/>
    <col min="16" max="16" width="7.625" style="14" customWidth="1"/>
    <col min="17" max="19" width="7.625" style="10" customWidth="1"/>
    <col min="20" max="23" width="10.625" style="10" customWidth="1"/>
    <col min="24" max="26" width="7.625" style="10" customWidth="1"/>
    <col min="27" max="16384" width="9" style="10"/>
  </cols>
  <sheetData>
    <row r="1" spans="2:19" s="7" customFormat="1" ht="42" customHeight="1" x14ac:dyDescent="0.15">
      <c r="B1" s="8"/>
      <c r="C1" s="8"/>
      <c r="D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2:19" s="7" customFormat="1" ht="13.5" x14ac:dyDescent="0.15">
      <c r="B2" s="6">
        <v>8</v>
      </c>
      <c r="C2" s="6" t="s">
        <v>7</v>
      </c>
      <c r="D2" s="50"/>
      <c r="E2" s="51"/>
      <c r="F2" s="51"/>
      <c r="G2" s="51"/>
      <c r="H2" s="51"/>
      <c r="I2" s="94"/>
      <c r="J2" s="94"/>
      <c r="K2" s="33"/>
      <c r="L2" s="51"/>
      <c r="M2" s="51"/>
      <c r="N2" s="174" t="s">
        <v>8</v>
      </c>
      <c r="O2" s="174"/>
      <c r="P2" s="174"/>
      <c r="Q2" s="51"/>
      <c r="R2" s="51"/>
      <c r="S2" s="51"/>
    </row>
    <row r="3" spans="2:19" s="7" customFormat="1" ht="19.5" customHeight="1" x14ac:dyDescent="0.15">
      <c r="B3" s="161" t="s">
        <v>26</v>
      </c>
      <c r="C3" s="259"/>
      <c r="D3" s="177" t="s">
        <v>9</v>
      </c>
      <c r="E3" s="261" t="s">
        <v>27</v>
      </c>
      <c r="F3" s="261"/>
      <c r="G3" s="261"/>
      <c r="H3" s="261" t="s">
        <v>28</v>
      </c>
      <c r="I3" s="261"/>
      <c r="J3" s="261"/>
      <c r="K3" s="261" t="s">
        <v>29</v>
      </c>
      <c r="L3" s="261"/>
      <c r="M3" s="261"/>
      <c r="N3" s="261" t="s">
        <v>194</v>
      </c>
      <c r="O3" s="261" t="s">
        <v>30</v>
      </c>
      <c r="P3" s="43" t="s">
        <v>28</v>
      </c>
      <c r="Q3" s="51"/>
      <c r="R3" s="51"/>
      <c r="S3" s="51"/>
    </row>
    <row r="4" spans="2:19" s="7" customFormat="1" ht="19.5" customHeight="1" x14ac:dyDescent="0.15">
      <c r="B4" s="163"/>
      <c r="C4" s="260"/>
      <c r="D4" s="177"/>
      <c r="E4" s="96" t="s">
        <v>31</v>
      </c>
      <c r="F4" s="96" t="s">
        <v>32</v>
      </c>
      <c r="G4" s="96" t="s">
        <v>33</v>
      </c>
      <c r="H4" s="96" t="s">
        <v>31</v>
      </c>
      <c r="I4" s="96" t="s">
        <v>32</v>
      </c>
      <c r="J4" s="96" t="s">
        <v>33</v>
      </c>
      <c r="K4" s="96" t="s">
        <v>31</v>
      </c>
      <c r="L4" s="96" t="s">
        <v>32</v>
      </c>
      <c r="M4" s="96" t="s">
        <v>33</v>
      </c>
      <c r="N4" s="261"/>
      <c r="O4" s="261"/>
      <c r="P4" s="44" t="s">
        <v>34</v>
      </c>
      <c r="Q4" s="51"/>
      <c r="R4" s="51"/>
      <c r="S4" s="51"/>
    </row>
    <row r="5" spans="2:19" s="6" customFormat="1" ht="19.5" customHeight="1" x14ac:dyDescent="0.15">
      <c r="B5" s="248" t="s">
        <v>207</v>
      </c>
      <c r="C5" s="249"/>
      <c r="D5" s="111">
        <v>6175</v>
      </c>
      <c r="E5" s="86">
        <v>5117</v>
      </c>
      <c r="F5" s="86">
        <v>2462</v>
      </c>
      <c r="G5" s="86">
        <v>2655</v>
      </c>
      <c r="H5" s="87">
        <v>686</v>
      </c>
      <c r="I5" s="87">
        <v>180</v>
      </c>
      <c r="J5" s="87">
        <v>506</v>
      </c>
      <c r="K5" s="87">
        <v>84</v>
      </c>
      <c r="L5" s="87">
        <v>22</v>
      </c>
      <c r="M5" s="87">
        <v>62</v>
      </c>
      <c r="N5" s="87">
        <v>216</v>
      </c>
      <c r="O5" s="87">
        <v>71</v>
      </c>
      <c r="P5" s="87">
        <v>1</v>
      </c>
      <c r="Q5" s="63"/>
      <c r="R5" s="63"/>
      <c r="S5" s="63"/>
    </row>
    <row r="6" spans="2:19" s="6" customFormat="1" ht="19.5" customHeight="1" x14ac:dyDescent="0.15">
      <c r="B6" s="248" t="s">
        <v>188</v>
      </c>
      <c r="C6" s="249"/>
      <c r="D6" s="110">
        <v>6200</v>
      </c>
      <c r="E6" s="87">
        <v>5127</v>
      </c>
      <c r="F6" s="87">
        <v>2539</v>
      </c>
      <c r="G6" s="87">
        <v>2588</v>
      </c>
      <c r="H6" s="87">
        <v>701</v>
      </c>
      <c r="I6" s="87">
        <v>180</v>
      </c>
      <c r="J6" s="87">
        <v>521</v>
      </c>
      <c r="K6" s="87">
        <v>84</v>
      </c>
      <c r="L6" s="87">
        <v>23</v>
      </c>
      <c r="M6" s="87">
        <v>61</v>
      </c>
      <c r="N6" s="87">
        <v>216</v>
      </c>
      <c r="O6" s="87">
        <v>71</v>
      </c>
      <c r="P6" s="87">
        <v>1</v>
      </c>
      <c r="Q6" s="63"/>
      <c r="R6" s="63"/>
      <c r="S6" s="63"/>
    </row>
    <row r="7" spans="2:19" s="9" customFormat="1" ht="19.5" customHeight="1" x14ac:dyDescent="0.15">
      <c r="B7" s="248" t="s">
        <v>196</v>
      </c>
      <c r="C7" s="262"/>
      <c r="D7" s="110">
        <v>6157</v>
      </c>
      <c r="E7" s="87">
        <v>5067</v>
      </c>
      <c r="F7" s="87">
        <v>2550</v>
      </c>
      <c r="G7" s="87">
        <v>2517</v>
      </c>
      <c r="H7" s="87">
        <v>712</v>
      </c>
      <c r="I7" s="87">
        <v>184</v>
      </c>
      <c r="J7" s="87">
        <v>525</v>
      </c>
      <c r="K7" s="87">
        <v>86</v>
      </c>
      <c r="L7" s="87">
        <v>25</v>
      </c>
      <c r="M7" s="87">
        <v>61</v>
      </c>
      <c r="N7" s="87">
        <v>218</v>
      </c>
      <c r="O7" s="87">
        <v>71</v>
      </c>
      <c r="P7" s="87">
        <v>3</v>
      </c>
      <c r="Q7" s="39"/>
      <c r="R7" s="39"/>
      <c r="S7" s="39"/>
    </row>
    <row r="8" spans="2:19" s="9" customFormat="1" ht="19.5" customHeight="1" x14ac:dyDescent="0.15">
      <c r="B8" s="263" t="s">
        <v>208</v>
      </c>
      <c r="C8" s="264"/>
      <c r="D8" s="110">
        <v>6042</v>
      </c>
      <c r="E8" s="110">
        <v>5002</v>
      </c>
      <c r="F8" s="110">
        <v>2570</v>
      </c>
      <c r="G8" s="110">
        <v>2432</v>
      </c>
      <c r="H8" s="110">
        <v>696</v>
      </c>
      <c r="I8" s="110">
        <v>187</v>
      </c>
      <c r="J8" s="110">
        <v>509</v>
      </c>
      <c r="K8" s="146">
        <v>88</v>
      </c>
      <c r="L8" s="110">
        <v>28</v>
      </c>
      <c r="M8" s="110">
        <v>60</v>
      </c>
      <c r="N8" s="110">
        <v>216</v>
      </c>
      <c r="O8" s="110">
        <v>71</v>
      </c>
      <c r="P8" s="110">
        <v>3</v>
      </c>
      <c r="Q8" s="39"/>
      <c r="R8" s="39"/>
      <c r="S8" s="39"/>
    </row>
    <row r="9" spans="2:19" s="9" customFormat="1" ht="19.5" customHeight="1" x14ac:dyDescent="0.15">
      <c r="B9" s="248" t="s">
        <v>35</v>
      </c>
      <c r="C9" s="265"/>
      <c r="D9" s="87">
        <v>5987</v>
      </c>
      <c r="E9" s="87">
        <v>4988</v>
      </c>
      <c r="F9" s="86">
        <v>2570</v>
      </c>
      <c r="G9" s="87">
        <v>2418</v>
      </c>
      <c r="H9" s="87">
        <v>671</v>
      </c>
      <c r="I9" s="87">
        <v>167</v>
      </c>
      <c r="J9" s="87">
        <v>504</v>
      </c>
      <c r="K9" s="147">
        <v>58</v>
      </c>
      <c r="L9" s="87">
        <v>9</v>
      </c>
      <c r="M9" s="87">
        <v>49</v>
      </c>
      <c r="N9" s="87">
        <v>196</v>
      </c>
      <c r="O9" s="87">
        <v>71</v>
      </c>
      <c r="P9" s="87">
        <v>3</v>
      </c>
      <c r="Q9" s="39"/>
      <c r="R9" s="39"/>
      <c r="S9" s="39"/>
    </row>
    <row r="10" spans="2:19" s="7" customFormat="1" ht="19.5" customHeight="1" x14ac:dyDescent="0.15">
      <c r="B10" s="266" t="s">
        <v>36</v>
      </c>
      <c r="C10" s="267"/>
      <c r="D10" s="148">
        <v>89</v>
      </c>
      <c r="E10" s="148">
        <v>14</v>
      </c>
      <c r="F10" s="149">
        <v>0</v>
      </c>
      <c r="G10" s="148">
        <v>14</v>
      </c>
      <c r="H10" s="148">
        <v>25</v>
      </c>
      <c r="I10" s="148">
        <v>20</v>
      </c>
      <c r="J10" s="148">
        <v>5</v>
      </c>
      <c r="K10" s="149">
        <v>30</v>
      </c>
      <c r="L10" s="148">
        <v>19</v>
      </c>
      <c r="M10" s="148">
        <v>11</v>
      </c>
      <c r="N10" s="148">
        <v>20</v>
      </c>
      <c r="O10" s="148">
        <v>0</v>
      </c>
      <c r="P10" s="150">
        <v>0</v>
      </c>
      <c r="Q10" s="1"/>
      <c r="R10" s="1"/>
      <c r="S10" s="1"/>
    </row>
    <row r="11" spans="2:19" ht="14.25" x14ac:dyDescent="0.15">
      <c r="B11" s="249"/>
      <c r="C11" s="249"/>
      <c r="D11" s="56"/>
      <c r="E11" s="56"/>
      <c r="F11" s="57"/>
      <c r="G11" s="57"/>
      <c r="H11" s="57"/>
      <c r="I11" s="58"/>
      <c r="J11" s="58"/>
      <c r="K11" s="58"/>
      <c r="L11" s="59"/>
      <c r="M11" s="59"/>
      <c r="N11" s="232" t="s">
        <v>131</v>
      </c>
      <c r="O11" s="232"/>
      <c r="P11" s="232"/>
      <c r="Q11" s="59"/>
      <c r="R11" s="59"/>
      <c r="S11" s="59"/>
    </row>
    <row r="12" spans="2:19" s="7" customFormat="1" ht="13.5" x14ac:dyDescent="0.15">
      <c r="B12" s="2"/>
      <c r="C12" s="2"/>
      <c r="D12" s="1"/>
      <c r="E12" s="1"/>
      <c r="F12" s="1"/>
      <c r="G12" s="60"/>
      <c r="H12" s="60"/>
      <c r="I12" s="60"/>
      <c r="J12" s="60"/>
      <c r="K12" s="95"/>
      <c r="L12" s="1"/>
      <c r="M12" s="1"/>
      <c r="N12" s="173"/>
      <c r="O12" s="173"/>
      <c r="P12" s="173"/>
      <c r="Q12" s="173"/>
      <c r="R12" s="173"/>
      <c r="S12" s="173"/>
    </row>
    <row r="13" spans="2:19" s="7" customFormat="1" ht="13.5" x14ac:dyDescent="0.15">
      <c r="B13" s="63">
        <v>9</v>
      </c>
      <c r="C13" s="63" t="s">
        <v>113</v>
      </c>
      <c r="D13" s="1"/>
      <c r="E13" s="1"/>
      <c r="F13" s="1"/>
      <c r="G13" s="1"/>
      <c r="H13" s="1"/>
      <c r="I13" s="61"/>
      <c r="J13" s="61"/>
      <c r="K13" s="95"/>
      <c r="L13" s="1"/>
      <c r="M13" s="1"/>
      <c r="N13" s="258" t="s">
        <v>114</v>
      </c>
      <c r="O13" s="258"/>
      <c r="P13" s="258"/>
      <c r="Q13" s="258"/>
      <c r="R13" s="258"/>
      <c r="S13" s="258"/>
    </row>
    <row r="14" spans="2:19" s="13" customFormat="1" ht="19.5" customHeight="1" x14ac:dyDescent="0.15">
      <c r="B14" s="254" t="s">
        <v>115</v>
      </c>
      <c r="C14" s="253"/>
      <c r="D14" s="257" t="s">
        <v>61</v>
      </c>
      <c r="E14" s="252" t="s">
        <v>116</v>
      </c>
      <c r="F14" s="252"/>
      <c r="G14" s="252"/>
      <c r="H14" s="252"/>
      <c r="I14" s="252"/>
      <c r="J14" s="252" t="s">
        <v>117</v>
      </c>
      <c r="K14" s="252"/>
      <c r="L14" s="252"/>
      <c r="M14" s="253" t="s">
        <v>118</v>
      </c>
      <c r="N14" s="253"/>
      <c r="O14" s="253"/>
      <c r="P14" s="253"/>
      <c r="Q14" s="253"/>
      <c r="R14" s="253"/>
      <c r="S14" s="255" t="s">
        <v>119</v>
      </c>
    </row>
    <row r="15" spans="2:19" s="13" customFormat="1" ht="19.5" customHeight="1" x14ac:dyDescent="0.15">
      <c r="B15" s="254"/>
      <c r="C15" s="253"/>
      <c r="D15" s="257"/>
      <c r="E15" s="252" t="s">
        <v>31</v>
      </c>
      <c r="F15" s="252" t="s">
        <v>120</v>
      </c>
      <c r="G15" s="256" t="s">
        <v>121</v>
      </c>
      <c r="H15" s="256" t="s">
        <v>122</v>
      </c>
      <c r="I15" s="252" t="s">
        <v>141</v>
      </c>
      <c r="J15" s="252" t="s">
        <v>31</v>
      </c>
      <c r="K15" s="252" t="s">
        <v>123</v>
      </c>
      <c r="L15" s="256" t="s">
        <v>124</v>
      </c>
      <c r="M15" s="252" t="s">
        <v>31</v>
      </c>
      <c r="N15" s="252" t="s">
        <v>125</v>
      </c>
      <c r="O15" s="253" t="s">
        <v>126</v>
      </c>
      <c r="P15" s="253"/>
      <c r="Q15" s="253"/>
      <c r="R15" s="253"/>
      <c r="S15" s="255"/>
    </row>
    <row r="16" spans="2:19" s="13" customFormat="1" ht="19.5" customHeight="1" x14ac:dyDescent="0.15">
      <c r="B16" s="254"/>
      <c r="C16" s="253"/>
      <c r="D16" s="257"/>
      <c r="E16" s="252"/>
      <c r="F16" s="252"/>
      <c r="G16" s="256"/>
      <c r="H16" s="256"/>
      <c r="I16" s="252"/>
      <c r="J16" s="252"/>
      <c r="K16" s="252"/>
      <c r="L16" s="256"/>
      <c r="M16" s="252"/>
      <c r="N16" s="252"/>
      <c r="O16" s="253" t="s">
        <v>27</v>
      </c>
      <c r="P16" s="253"/>
      <c r="Q16" s="252" t="s">
        <v>28</v>
      </c>
      <c r="R16" s="252"/>
      <c r="S16" s="255"/>
    </row>
    <row r="17" spans="2:19" s="13" customFormat="1" ht="19.5" customHeight="1" x14ac:dyDescent="0.15">
      <c r="B17" s="254"/>
      <c r="C17" s="253"/>
      <c r="D17" s="257"/>
      <c r="E17" s="252"/>
      <c r="F17" s="252"/>
      <c r="G17" s="256"/>
      <c r="H17" s="256"/>
      <c r="I17" s="252"/>
      <c r="J17" s="252"/>
      <c r="K17" s="252"/>
      <c r="L17" s="256"/>
      <c r="M17" s="252"/>
      <c r="N17" s="252"/>
      <c r="O17" s="107" t="s">
        <v>35</v>
      </c>
      <c r="P17" s="106" t="s">
        <v>36</v>
      </c>
      <c r="Q17" s="106" t="s">
        <v>35</v>
      </c>
      <c r="R17" s="106" t="s">
        <v>36</v>
      </c>
      <c r="S17" s="255"/>
    </row>
    <row r="18" spans="2:19" s="6" customFormat="1" ht="19.5" customHeight="1" x14ac:dyDescent="0.15">
      <c r="B18" s="248" t="s">
        <v>207</v>
      </c>
      <c r="C18" s="249"/>
      <c r="D18" s="85">
        <v>4101</v>
      </c>
      <c r="E18" s="84">
        <v>712</v>
      </c>
      <c r="F18" s="84">
        <v>527</v>
      </c>
      <c r="G18" s="84">
        <v>46</v>
      </c>
      <c r="H18" s="84">
        <v>124</v>
      </c>
      <c r="I18" s="86">
        <v>15</v>
      </c>
      <c r="J18" s="84">
        <v>37</v>
      </c>
      <c r="K18" s="86">
        <v>2</v>
      </c>
      <c r="L18" s="84">
        <v>35</v>
      </c>
      <c r="M18" s="84">
        <v>3236</v>
      </c>
      <c r="N18" s="84">
        <v>180</v>
      </c>
      <c r="O18" s="63">
        <v>2092</v>
      </c>
      <c r="P18" s="86" t="s">
        <v>10</v>
      </c>
      <c r="Q18" s="84">
        <v>947</v>
      </c>
      <c r="R18" s="84">
        <v>17</v>
      </c>
      <c r="S18" s="84">
        <v>116</v>
      </c>
    </row>
    <row r="19" spans="2:19" s="6" customFormat="1" ht="19.5" customHeight="1" x14ac:dyDescent="0.15">
      <c r="B19" s="248" t="s">
        <v>188</v>
      </c>
      <c r="C19" s="249"/>
      <c r="D19" s="85">
        <v>4087</v>
      </c>
      <c r="E19" s="84">
        <v>694</v>
      </c>
      <c r="F19" s="84">
        <v>506</v>
      </c>
      <c r="G19" s="84">
        <v>46</v>
      </c>
      <c r="H19" s="84">
        <v>128</v>
      </c>
      <c r="I19" s="86">
        <v>14</v>
      </c>
      <c r="J19" s="84">
        <v>37</v>
      </c>
      <c r="K19" s="86">
        <v>2</v>
      </c>
      <c r="L19" s="84">
        <v>35</v>
      </c>
      <c r="M19" s="84">
        <v>3224</v>
      </c>
      <c r="N19" s="84">
        <v>165</v>
      </c>
      <c r="O19" s="63">
        <v>2113</v>
      </c>
      <c r="P19" s="86" t="s">
        <v>10</v>
      </c>
      <c r="Q19" s="84">
        <v>930</v>
      </c>
      <c r="R19" s="84">
        <v>16</v>
      </c>
      <c r="S19" s="84">
        <v>132</v>
      </c>
    </row>
    <row r="20" spans="2:19" s="9" customFormat="1" ht="19.5" customHeight="1" x14ac:dyDescent="0.15">
      <c r="B20" s="248" t="s">
        <v>196</v>
      </c>
      <c r="C20" s="249"/>
      <c r="D20" s="85">
        <v>4091</v>
      </c>
      <c r="E20" s="84">
        <v>671</v>
      </c>
      <c r="F20" s="84">
        <v>494</v>
      </c>
      <c r="G20" s="64">
        <v>39</v>
      </c>
      <c r="H20" s="64">
        <v>122</v>
      </c>
      <c r="I20" s="84">
        <v>16</v>
      </c>
      <c r="J20" s="84">
        <v>38</v>
      </c>
      <c r="K20" s="84">
        <v>2</v>
      </c>
      <c r="L20" s="84">
        <v>36</v>
      </c>
      <c r="M20" s="84">
        <v>3247</v>
      </c>
      <c r="N20" s="84">
        <v>158</v>
      </c>
      <c r="O20" s="84">
        <v>2133</v>
      </c>
      <c r="P20" s="87" t="s">
        <v>10</v>
      </c>
      <c r="Q20" s="84">
        <v>940</v>
      </c>
      <c r="R20" s="84">
        <v>16</v>
      </c>
      <c r="S20" s="84">
        <v>135</v>
      </c>
    </row>
    <row r="21" spans="2:19" s="9" customFormat="1" ht="28.5" customHeight="1" x14ac:dyDescent="0.15">
      <c r="B21" s="250" t="s">
        <v>208</v>
      </c>
      <c r="C21" s="251"/>
      <c r="D21" s="143">
        <v>4175</v>
      </c>
      <c r="E21" s="143">
        <v>669</v>
      </c>
      <c r="F21" s="143">
        <v>486</v>
      </c>
      <c r="G21" s="151">
        <v>38</v>
      </c>
      <c r="H21" s="151">
        <v>127</v>
      </c>
      <c r="I21" s="143">
        <v>18</v>
      </c>
      <c r="J21" s="143">
        <v>38</v>
      </c>
      <c r="K21" s="143">
        <v>1</v>
      </c>
      <c r="L21" s="143">
        <v>37</v>
      </c>
      <c r="M21" s="143">
        <v>3335</v>
      </c>
      <c r="N21" s="143">
        <v>165</v>
      </c>
      <c r="O21" s="143">
        <v>2188</v>
      </c>
      <c r="P21" s="152" t="s">
        <v>210</v>
      </c>
      <c r="Q21" s="143">
        <v>963</v>
      </c>
      <c r="R21" s="143">
        <v>19</v>
      </c>
      <c r="S21" s="143">
        <v>133</v>
      </c>
    </row>
    <row r="22" spans="2:19" ht="14.25" x14ac:dyDescent="0.15"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4"/>
      <c r="M22" s="34"/>
      <c r="N22" s="34"/>
      <c r="O22" s="34"/>
      <c r="P22" s="34"/>
      <c r="Q22" s="36"/>
      <c r="R22" s="172" t="s">
        <v>127</v>
      </c>
      <c r="S22" s="172"/>
    </row>
  </sheetData>
  <mergeCells count="42">
    <mergeCell ref="B6:C6"/>
    <mergeCell ref="B7:C7"/>
    <mergeCell ref="B8:C8"/>
    <mergeCell ref="B9:C9"/>
    <mergeCell ref="N11:P11"/>
    <mergeCell ref="B11:C11"/>
    <mergeCell ref="B10:C10"/>
    <mergeCell ref="Q16:R16"/>
    <mergeCell ref="E14:I14"/>
    <mergeCell ref="J15:J17"/>
    <mergeCell ref="I15:I17"/>
    <mergeCell ref="K15:K17"/>
    <mergeCell ref="L15:L17"/>
    <mergeCell ref="N2:P2"/>
    <mergeCell ref="B3:C4"/>
    <mergeCell ref="D3:D4"/>
    <mergeCell ref="E3:G3"/>
    <mergeCell ref="H3:J3"/>
    <mergeCell ref="K3:M3"/>
    <mergeCell ref="N3:N4"/>
    <mergeCell ref="O3:O4"/>
    <mergeCell ref="B5:C5"/>
    <mergeCell ref="N15:N17"/>
    <mergeCell ref="O15:R15"/>
    <mergeCell ref="B14:C17"/>
    <mergeCell ref="S14:S17"/>
    <mergeCell ref="H15:H17"/>
    <mergeCell ref="M15:M17"/>
    <mergeCell ref="D14:D17"/>
    <mergeCell ref="E15:E17"/>
    <mergeCell ref="F15:F17"/>
    <mergeCell ref="G15:G17"/>
    <mergeCell ref="O16:P16"/>
    <mergeCell ref="N12:S12"/>
    <mergeCell ref="N13:S13"/>
    <mergeCell ref="M14:R14"/>
    <mergeCell ref="J14:L14"/>
    <mergeCell ref="B20:C20"/>
    <mergeCell ref="B21:C21"/>
    <mergeCell ref="B18:C18"/>
    <mergeCell ref="B19:C19"/>
    <mergeCell ref="R22:S22"/>
  </mergeCells>
  <phoneticPr fontId="1"/>
  <pageMargins left="0.39370078740157483" right="0.39370078740157483" top="0.39370078740157483" bottom="0.78740157480314965" header="0.39370078740157483" footer="0.39370078740157483"/>
  <pageSetup paperSize="9" firstPageNumber="63" orientation="landscape" useFirstPageNumber="1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6</vt:i4>
      </vt:variant>
    </vt:vector>
  </HeadingPairs>
  <TitlesOfParts>
    <vt:vector size="15" baseType="lpstr">
      <vt:lpstr>9_1</vt:lpstr>
      <vt:lpstr>9_2</vt:lpstr>
      <vt:lpstr>9_3(1)1</vt:lpstr>
      <vt:lpstr>9_3(1)2</vt:lpstr>
      <vt:lpstr>9_3(2)</vt:lpstr>
      <vt:lpstr>9_4-5 (2)</vt:lpstr>
      <vt:lpstr>9_6(1)(2)</vt:lpstr>
      <vt:lpstr>9_7</vt:lpstr>
      <vt:lpstr>9_8-9</vt:lpstr>
      <vt:lpstr>'9_1'!Print_Area</vt:lpstr>
      <vt:lpstr>'9_3(1)1'!Print_Area</vt:lpstr>
      <vt:lpstr>'9_3(1)2'!Print_Area</vt:lpstr>
      <vt:lpstr>'9_3(2)'!Print_Area</vt:lpstr>
      <vt:lpstr>'9_4-5 (2)'!Print_Area</vt:lpstr>
      <vt:lpstr>'9_8-9'!Print_Area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hp-zeimu</dc:creator>
  <cp:lastModifiedBy>TOWNR112</cp:lastModifiedBy>
  <cp:lastPrinted>2021-05-15T15:43:26Z</cp:lastPrinted>
  <dcterms:created xsi:type="dcterms:W3CDTF">2010-08-10T01:51:02Z</dcterms:created>
  <dcterms:modified xsi:type="dcterms:W3CDTF">2021-05-27T06:39:24Z</dcterms:modified>
</cp:coreProperties>
</file>